
<file path=[Content_Types].xml><?xml version="1.0" encoding="utf-8"?>
<Types xmlns="http://schemas.openxmlformats.org/package/2006/content-types">
  <Override PartName="/xl/worksheets/sheet82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3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drawings/drawing86.xml" ContentType="application/vnd.openxmlformats-officedocument.drawing+xml"/>
  <Override PartName="/xl/charts/chart328.xml" ContentType="application/vnd.openxmlformats-officedocument.drawingml.chart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worksheets/sheet128.xml" ContentType="application/vnd.openxmlformats-officedocument.spreadsheetml.workshee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charts/chart85.xml" ContentType="application/vnd.openxmlformats-officedocument.drawingml.chart+xml"/>
  <Override PartName="/xl/drawings/drawing42.xml" ContentType="application/vnd.openxmlformats-officedocument.drawing+xml"/>
  <Override PartName="/xl/charts/chart268.xml" ContentType="application/vnd.openxmlformats-officedocument.drawingml.char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229.xml" ContentType="application/vnd.openxmlformats-officedocument.spreadsheetml.worksheet+xml"/>
  <Override PartName="/xl/charts/chart293.xml" ContentType="application/vnd.openxmlformats-officedocument.drawingml.chart+xml"/>
  <Override PartName="/xl/worksheets/sheet54.xml" ContentType="application/vnd.openxmlformats-officedocument.spreadsheetml.worksheet+xml"/>
  <Override PartName="/xl/worksheets/sheet254.xml" ContentType="application/vnd.openxmlformats-officedocument.spreadsheetml.workshee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drawings/drawing58.xml" ContentType="application/vnd.openxmlformats-officedocument.drawing+xml"/>
  <Override PartName="/xl/worksheets/sheet169.xml" ContentType="application/vnd.openxmlformats-officedocument.spreadsheetml.worksheet+xml"/>
  <Override PartName="/xl/worksheets/sheet355.xml" ContentType="application/vnd.openxmlformats-officedocument.spreadsheetml.workshee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charts/chart325.xml" ContentType="application/vnd.openxmlformats-officedocument.drawingml.chart+xml"/>
  <Override PartName="/xl/worksheets/sheet10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charts/chart57.xml" ContentType="application/vnd.openxmlformats-officedocument.drawingml.chart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worksheets/sheet125.xml" ContentType="application/vnd.openxmlformats-officedocument.spreadsheetml.worksheet+xml"/>
  <Override PartName="/xl/worksheets/sheet311.xml" ContentType="application/vnd.openxmlformats-officedocument.spreadsheetml.worksheet+xml"/>
  <Override PartName="/xl/charts/chart82.xml" ContentType="application/vnd.openxmlformats-officedocument.drawingml.chart+xml"/>
  <Override PartName="/xl/worksheets/sheet9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95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65.xml" ContentType="application/vnd.openxmlformats-officedocument.drawingml.chart+xml"/>
  <Override PartName="/xl/worksheets/sheet26.xml" ContentType="application/vnd.openxmlformats-officedocument.spreadsheetml.worksheet+xml"/>
  <Override PartName="/xl/worksheets/sheet226.xml" ContentType="application/vnd.openxmlformats-officedocument.spreadsheetml.worksheet+xml"/>
  <Override PartName="/xl/drawings/drawing99.xml" ContentType="application/vnd.openxmlformats-officedocument.drawing+xml"/>
  <Override PartName="/xl/charts/chart290.xml" ContentType="application/vnd.openxmlformats-officedocument.drawingml.chart+xml"/>
  <Override PartName="/xl/charts/chart319.xml" ContentType="application/vnd.openxmlformats-officedocument.drawingml.chart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49.xml" ContentType="application/vnd.openxmlformats-officedocument.spreadsheetml.worksheet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charts/chart221.xml" ContentType="application/vnd.openxmlformats-officedocument.drawingml.chart+xml"/>
  <Override PartName="/xl/worksheets/sheet188.xml" ContentType="application/vnd.openxmlformats-officedocument.spreadsheetml.worksheet+xml"/>
  <Override PartName="/xl/worksheets/sheet32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drawings/drawing115.xml" ContentType="application/vnd.openxmlformats-officedocument.drawing+xml"/>
  <Override PartName="/xl/charts/chart322.xml" ContentType="application/vnd.openxmlformats-officedocument.drawingml.chart+xml"/>
  <Override PartName="/xl/worksheets/sheet89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52.xml" ContentType="application/vnd.openxmlformats-officedocument.spreadsheetml.workshee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drawings/drawing80.xml" ContentType="application/vnd.openxmlformats-officedocument.drawing+xml"/>
  <Override PartName="/xl/charts/chart259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30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300.xml" ContentType="application/vnd.openxmlformats-officedocument.drawingml.char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92.xml" ContentType="application/vnd.openxmlformats-officedocument.spreadsheetml.workshee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drawings/drawing49.xml" ContentType="application/vnd.openxmlformats-officedocument.drawing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drawings/drawing96.xml" ContentType="application/vnd.openxmlformats-officedocument.drawing+xml"/>
  <Override PartName="/xl/worksheets/sheet201.xml" ContentType="application/vnd.openxmlformats-officedocument.spreadsheetml.worksheet+xml"/>
  <Override PartName="/xl/worksheets/sheet346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charts/chart316.xml" ContentType="application/vnd.openxmlformats-officedocument.drawingml.char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324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worksheets/sheet163.xml" ContentType="application/vnd.openxmlformats-officedocument.spreadsheetml.worksheet+xml"/>
  <Override PartName="/xl/worksheets/sheet302.xml" ContentType="application/vnd.openxmlformats-officedocument.spreadsheetml.worksheet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queryTables/queryTable7.xml" ContentType="application/vnd.openxmlformats-officedocument.spreadsheetml.queryTable+xml"/>
  <Override PartName="/xl/drawings/drawing30.xml" ContentType="application/vnd.openxmlformats-officedocument.drawing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86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42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worksheets/sheet20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worksheets/sheet157.xml" ContentType="application/vnd.openxmlformats-officedocument.spreadsheetml.worksheet+xml"/>
  <Override PartName="/xl/worksheets/sheet343.xml" ContentType="application/vnd.openxmlformats-officedocument.spreadsheetml.worksheet+xml"/>
  <Override PartName="/xl/charts/chart67.xml" ContentType="application/vnd.openxmlformats-officedocument.drawingml.chart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106.xml" ContentType="application/vnd.openxmlformats-officedocument.drawing+xml"/>
  <Override PartName="/xl/charts/chart313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drawings/drawing71.xml" ContentType="application/vnd.openxmlformats-officedocument.drawing+xml"/>
  <Override PartName="/xl/charts/chart297.xml" ContentType="application/vnd.openxmlformats-officedocument.drawingml.chart+xml"/>
  <Override PartName="/xl/worksheets/sheet3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58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queryTables/queryTable4.xml" ContentType="application/vnd.openxmlformats-officedocument.spreadsheetml.queryTable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61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33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307.xml" ContentType="application/vnd.openxmlformats-officedocument.drawingml.char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54.xml" ContentType="application/vnd.openxmlformats-officedocument.spreadsheetml.worksheet+xml"/>
  <Override PartName="/xl/worksheets/sheet299.xml" ContentType="application/vnd.openxmlformats-officedocument.spreadsheetml.workshee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worksheets/sheet77.xml" ContentType="application/vnd.openxmlformats-officedocument.spreadsheetml.worksheet+xml"/>
  <Override PartName="/xl/worksheets/sheet277.xml" ContentType="application/vnd.openxmlformats-officedocument.spreadsheetml.worksheet+xml"/>
  <Override PartName="/xl/worksheets/sheet34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drawings/drawing103.xml" ContentType="application/vnd.openxmlformats-officedocument.drawing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worksheets/sheet132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queryTables/queryTable1.xml" ContentType="application/vnd.openxmlformats-officedocument.spreadsheetml.queryTable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chart187.xml" ContentType="application/vnd.openxmlformats-officedocument.drawingml.chart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56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drawings/drawing84.xml" ContentType="application/vnd.openxmlformats-officedocument.drawing+xml"/>
  <Override PartName="/xl/charts/chart326.xml" ContentType="application/vnd.openxmlformats-officedocument.drawingml.chart+xml"/>
  <Override PartName="/xl/worksheets/sheet148.xml" ContentType="application/vnd.openxmlformats-officedocument.spreadsheetml.worksheet+xml"/>
  <Override PartName="/xl/worksheets/sheet195.xml" ContentType="application/vnd.openxmlformats-officedocument.spreadsheetml.worksheet+xml"/>
  <Override PartName="/xl/worksheets/sheet334.xml" ContentType="application/vnd.openxmlformats-officedocument.spreadsheetml.workshee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charts/chart304.xml" ContentType="application/vnd.openxmlformats-officedocument.drawingml.char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drawings/drawing40.xml" ContentType="application/vnd.openxmlformats-officedocument.drawing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drawings/drawing122.xml" ContentType="application/vnd.openxmlformats-officedocument.drawing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worksheets/sheet52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52.xml" ContentType="application/vnd.openxmlformats-officedocument.spreadsheetml.worksheet+xml"/>
  <Override PartName="/xl/drawings/drawing78.xml" ContentType="application/vnd.openxmlformats-officedocument.drawing+xml"/>
  <Override PartName="/xl/charts/chart222.xml" ContentType="application/vnd.openxmlformats-officedocument.drawingml.chart+xml"/>
  <Override PartName="/xl/worksheets/sheet18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28.xml" ContentType="application/vnd.openxmlformats-officedocument.spreadsheetml.worksheet+xml"/>
  <Override PartName="/xl/drawings/drawing5.xml" ContentType="application/vnd.openxmlformats-officedocument.drawing+xml"/>
  <Override PartName="/xl/charts/chart137.xml" ContentType="application/vnd.openxmlformats-officedocument.drawingml.chart+xml"/>
  <Override PartName="/xl/drawings/drawing56.xml" ContentType="application/vnd.openxmlformats-officedocument.drawing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charts/chart77.xml" ContentType="application/vnd.openxmlformats-officedocument.drawingml.char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32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301.xml" ContentType="application/vnd.openxmlformats-officedocument.drawingml.chart+xml"/>
  <Override PartName="/xl/worksheets/sheet68.xml" ContentType="application/vnd.openxmlformats-officedocument.spreadsheetml.worksheet+xml"/>
  <Override PartName="/xl/worksheets/sheet268.xml" ContentType="application/vnd.openxmlformats-officedocument.spreadsheetml.worksheet+xml"/>
  <Override PartName="/xl/worksheets/sheet331.xml" ContentType="application/vnd.openxmlformats-officedocument.spreadsheetml.worksheet+xml"/>
  <Override PartName="/xl/drawings/drawing12.xml" ContentType="application/vnd.openxmlformats-officedocument.drawing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charts/chart241.xml" ContentType="application/vnd.openxmlformats-officedocument.drawingml.chart+xml"/>
  <Override PartName="/xl/drawings/drawing97.xml" ContentType="application/vnd.openxmlformats-officedocument.drawing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drawings/drawing113.xml" ContentType="application/vnd.openxmlformats-officedocument.drawing+xml"/>
  <Override PartName="/xl/charts/chart320.xml" ContentType="application/vnd.openxmlformats-officedocument.drawingml.char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queryTables/queryTable8.xml" ContentType="application/vnd.openxmlformats-officedocument.spreadsheetml.queryTable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drawings/drawing69.xml" ContentType="application/vnd.openxmlformats-officedocument.drawing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worksheets/sheet319.xml" ContentType="application/vnd.openxmlformats-officedocument.spreadsheetml.worksheet+xml"/>
  <Override PartName="/xl/charts/chart197.xml" ContentType="application/vnd.openxmlformats-officedocument.drawingml.chart+xml"/>
  <Override PartName="/xl/drawings/drawing129.xml" ContentType="application/vnd.openxmlformats-officedocument.drawing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drawings/drawing47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worksheets/sheet344.xml" ContentType="application/vnd.openxmlformats-officedocument.spreadsheetml.workshee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worksheets/sheet2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worksheets/sheet300.xml" ContentType="application/vnd.openxmlformats-officedocument.spreadsheetml.worksheet+xml"/>
  <Override PartName="/xl/charts/chart24.xml" ContentType="application/vnd.openxmlformats-officedocument.drawingml.chart+xml"/>
  <Override PartName="/xl/queryTables/queryTable5.xml" ContentType="application/vnd.openxmlformats-officedocument.spreadsheetml.queryTable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charts/chart232.xml" ContentType="application/vnd.openxmlformats-officedocument.drawingml.chart+xml"/>
  <Override PartName="/xl/worksheets/sheet199.xml" ContentType="application/vnd.openxmlformats-officedocument.spreadsheetml.worksheet+xml"/>
  <Override PartName="/xl/worksheets/sheet338.xml" ContentType="application/vnd.openxmlformats-officedocument.spreadsheetml.worksheet+xml"/>
  <Override PartName="/xl/drawings/drawing19.xml" ContentType="application/vnd.openxmlformats-officedocument.drawing+xml"/>
  <Override PartName="/xl/charts/chart169.xml" ContentType="application/vnd.openxmlformats-officedocument.drawingml.chart+xml"/>
  <Override PartName="/xl/drawings/drawing66.xml" ContentType="application/vnd.openxmlformats-officedocument.drawing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40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worksheets/sheet316.xml" ContentType="application/vnd.openxmlformats-officedocument.spreadsheetml.worksheet+xml"/>
  <Override PartName="/xl/charts/chart87.xml" ContentType="application/vnd.openxmlformats-officedocument.drawingml.char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341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drawings/drawing104.xml" ContentType="application/vnd.openxmlformats-officedocument.drawing+xml"/>
  <Override PartName="/xl/charts/chart311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worksheets/sheet278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externalLinks/externalLink10.xml" ContentType="application/vnd.openxmlformats-officedocument.spreadsheetml.externalLink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56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queryTables/queryTable2.xml" ContentType="application/vnd.openxmlformats-officedocument.spreadsheetml.queryTable+xml"/>
  <Override PartName="/xl/drawings/drawing9.xml" ContentType="application/vnd.openxmlformats-officedocument.drawing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worksheets/sheet357.xml" ContentType="application/vnd.openxmlformats-officedocument.spreadsheetml.workshee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charts/chart327.xml" ContentType="application/vnd.openxmlformats-officedocument.drawingml.char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worksheets/sheet335.xml" ContentType="application/vnd.openxmlformats-officedocument.spreadsheetml.workshee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drawings/drawing41.xml" ContentType="application/vnd.openxmlformats-officedocument.drawing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drawings/drawing123.xml" ContentType="application/vnd.openxmlformats-officedocument.drawing+xml"/>
  <Override PartName="/xl/charts/chart330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297.xml" ContentType="application/vnd.openxmlformats-officedocument.spreadsheetml.workshee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drawings/drawing101.xml" ContentType="application/vnd.openxmlformats-officedocument.drawing+xml"/>
  <Override PartName="/xl/charts/chart292.xml" ContentType="application/vnd.openxmlformats-officedocument.drawingml.chart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drawings/drawing79.xml" ContentType="application/vnd.openxmlformats-officedocument.drawing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worksheets/sheet231.xml" ContentType="application/vnd.openxmlformats-officedocument.spreadsheetml.worksheet+xml"/>
  <Override PartName="/xl/worksheets/sheet329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charts/chart201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drawings/drawing117.xml" ContentType="application/vnd.openxmlformats-officedocument.drawing+xml"/>
  <Override PartName="/xl/charts/chart324.xml" ContentType="application/vnd.openxmlformats-officedocument.drawingml.chart+xml"/>
  <Override PartName="/xl/worksheets/sheet307.xml" ContentType="application/vnd.openxmlformats-officedocument.spreadsheetml.worksheet+xml"/>
  <Override PartName="/xl/worksheets/sheet354.xml" ContentType="application/vnd.openxmlformats-officedocument.spreadsheetml.worksheet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drawings/drawing82.xml" ContentType="application/vnd.openxmlformats-officedocument.drawing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charts/chart302.xml" ContentType="application/vnd.openxmlformats-officedocument.drawingml.char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drawings/drawing120.xml" ContentType="application/vnd.openxmlformats-officedocument.drawing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98.xml" ContentType="application/vnd.openxmlformats-officedocument.drawing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50.xml" ContentType="application/vnd.openxmlformats-officedocument.spreadsheetml.worksheet+xml"/>
  <Override PartName="/xl/worksheets/sheet348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26.xml" ContentType="application/vnd.openxmlformats-officedocument.spreadsheetml.worksheet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drawings/drawing54.xml" ContentType="application/vnd.openxmlformats-officedocument.drawing+xml"/>
  <Override PartName="/xl/charts/chart182.xml" ContentType="application/vnd.openxmlformats-officedocument.drawingml.chart+xml"/>
  <Override PartName="/xl/worksheets/sheet118.xml" ContentType="application/vnd.openxmlformats-officedocument.spreadsheetml.worksheet+xml"/>
  <Override PartName="/xl/worksheets/sheet165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drawings/drawing32.xml" ContentType="application/vnd.openxmlformats-officedocument.drawing+xml"/>
  <Override PartName="/xl/queryTables/queryTable9.xml" ContentType="application/vnd.openxmlformats-officedocument.spreadsheetml.queryTable+xml"/>
  <Override PartName="/xl/drawings/drawing114.xml" ContentType="application/vnd.openxmlformats-officedocument.drawing+xml"/>
  <Override PartName="/xl/charts/chart321.xml" ContentType="application/vnd.openxmlformats-officedocument.drawingml.char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88.xml" ContentType="application/vnd.openxmlformats-officedocument.spreadsheetml.worksheet+xml"/>
  <Override PartName="/xl/externalLinks/externalLink20.xml" ContentType="application/vnd.openxmlformats-officedocument.spreadsheetml.externalLink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drawings/drawing10.xml" ContentType="application/vnd.openxmlformats-officedocument.drawing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worksheets/sheet121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worksheets/sheet22.xml" ContentType="application/vnd.openxmlformats-officedocument.spreadsheetml.worksheet+xml"/>
  <Override PartName="/xl/worksheets/sheet222.xml" ContentType="application/vnd.openxmlformats-officedocument.spreadsheetml.worksheet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worksheets/sheet159.xml" ContentType="application/vnd.openxmlformats-officedocument.spreadsheetml.worksheet+xml"/>
  <Override PartName="/xl/worksheets/sheet345.xml" ContentType="application/vnd.openxmlformats-officedocument.spreadsheetml.workshee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drawings/drawing108.xml" ContentType="application/vnd.openxmlformats-officedocument.drawing+xml"/>
  <Override PartName="/xl/charts/chart315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84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.xml" ContentType="application/vnd.openxmlformats-officedocument.drawing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charts/chart299.xml" ContentType="application/vnd.openxmlformats-officedocument.drawingml.chart+xml"/>
  <Override PartName="/xl/worksheets/sheet32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harts/chart47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charts/chart277.xml" ContentType="application/vnd.openxmlformats-officedocument.drawingml.chart+xml"/>
  <Override PartName="/xl/worksheets/sheet1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queryTables/queryTable6.xml" ContentType="application/vnd.openxmlformats-officedocument.spreadsheetml.queryTable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worksheets/sheet16.xml" ContentType="application/vnd.openxmlformats-officedocument.spreadsheetml.worksheet+xml"/>
  <Override PartName="/xl/worksheets/sheet63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63.xml" ContentType="application/vnd.openxmlformats-officedocument.spreadsheetml.worksheet+xml"/>
  <Override PartName="/xl/charts/chart7.xml" ContentType="application/vnd.openxmlformats-officedocument.drawingml.chart+xml"/>
  <Override PartName="/xl/worksheets/sheet41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drawings/drawing67.xml" ContentType="application/vnd.openxmlformats-officedocument.drawing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178.xml" ContentType="application/vnd.openxmlformats-officedocument.spreadsheetml.worksheet+xml"/>
  <Override PartName="/xl/worksheets/sheet317.xml" ContentType="application/vnd.openxmlformats-officedocument.spreadsheetml.workshee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148.xml" ContentType="application/vnd.openxmlformats-officedocument.drawingml.chart+xml"/>
  <Override PartName="/xl/charts/chart195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worksheets/sheet34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249.xml" ContentType="application/vnd.openxmlformats-officedocument.drawingml.chart+xml"/>
  <Override PartName="/xl/drawings/drawing105.xml" ContentType="application/vnd.openxmlformats-officedocument.drawing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externalLinks/externalLink11.xml" ContentType="application/vnd.openxmlformats-officedocument.spreadsheetml.externalLink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queryTables/queryTable10.xml" ContentType="application/vnd.openxmlformats-officedocument.spreadsheetml.queryTable+xml"/>
  <Override PartName="/xl/charts/chart151.xml" ContentType="application/vnd.openxmlformats-officedocument.drawingml.chart+xml"/>
  <Override PartName="/xl/drawings/drawing130.xml" ContentType="application/vnd.openxmlformats-officedocument.drawing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257.xml" ContentType="application/vnd.openxmlformats-officedocument.spreadsheetml.workshee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queryTables/queryTable3.xml" ContentType="application/vnd.openxmlformats-officedocument.spreadsheetml.queryTable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worksheets/sheet35.xml" ContentType="application/vnd.openxmlformats-officedocument.spreadsheetml.worksheet+xml"/>
  <Override PartName="/xl/worksheets/sheet235.xml" ContentType="application/vnd.openxmlformats-officedocument.spreadsheetml.worksheet+xml"/>
  <Override PartName="/xl/charts/chart189.xml" ContentType="application/vnd.openxmlformats-officedocument.drawingml.chart+xml"/>
  <Override PartName="/xl/worksheets/sheet60.xml" ContentType="application/vnd.openxmlformats-officedocument.spreadsheetml.worksheet+xml"/>
  <Override PartName="/xl/worksheets/sheet260.xml" ContentType="application/vnd.openxmlformats-officedocument.spreadsheetml.worksheet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charts/chart230.xml" ContentType="application/vnd.openxmlformats-officedocument.drawingml.chart+xml"/>
  <Override PartName="/xl/worksheets/sheet336.xml" ContentType="application/vnd.openxmlformats-officedocument.spreadsheetml.worksheet+xml"/>
  <Override PartName="/xl/drawings/drawing64.xml" ContentType="application/vnd.openxmlformats-officedocument.drawing+xml"/>
  <Override PartName="/xl/charts/chart306.xml" ContentType="application/vnd.openxmlformats-officedocument.drawingml.char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drawings/drawing124.xml" ContentType="application/vnd.openxmlformats-officedocument.drawing+xml"/>
  <Override PartName="/xl/charts/chart331.xml" ContentType="application/vnd.openxmlformats-officedocument.drawingml.char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76.xml" ContentType="application/vnd.openxmlformats-officedocument.spreadsheetml.workshee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worksheets/sheet207.xml" ContentType="application/vnd.openxmlformats-officedocument.spreadsheetml.worksheet+xml"/>
  <Override PartName="/xl/charts/chart271.xml" ContentType="application/vnd.openxmlformats-officedocument.drawingml.char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308.xml" ContentType="application/vnd.openxmlformats-officedocument.spreadsheetml.worksheet+xml"/>
  <Override PartName="/xl/charts/chart79.xml" ContentType="application/vnd.openxmlformats-officedocument.drawingml.chart+xml"/>
  <Override PartName="/xl/drawings/drawing36.xml" ContentType="application/vnd.openxmlformats-officedocument.drawing+xml"/>
  <Override PartName="/xl/worksheets/sheet147.xml" ContentType="application/vnd.openxmlformats-officedocument.spreadsheetml.worksheet+xml"/>
  <Override PartName="/xl/charts/chart1.xml" ContentType="application/vnd.openxmlformats-officedocument.drawingml.chart+xml"/>
  <Override PartName="/xl/charts/chart117.xml" ContentType="application/vnd.openxmlformats-officedocument.drawingml.chart+xml"/>
  <Override PartName="/xl/worksheets/sheet333.xml" ContentType="application/vnd.openxmlformats-officedocument.spreadsheetml.worksheet+xml"/>
  <Override PartName="/xl/charts/chart142.xml" ContentType="application/vnd.openxmlformats-officedocument.drawingml.chart+xml"/>
  <Override PartName="/xl/drawings/drawing61.xml" ContentType="application/vnd.openxmlformats-officedocument.drawing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103.xml" ContentType="application/vnd.openxmlformats-officedocument.spreadsheetml.worksheet+xml"/>
  <Override PartName="/xl/worksheets/sheet248.xml" ContentType="application/vnd.openxmlformats-officedocument.spreadsheetml.worksheet+xml"/>
  <Override PartName="/xl/charts/chart218.xml" ContentType="application/vnd.openxmlformats-officedocument.drawingml.chart+xml"/>
  <Override PartName="/xl/worksheets/sheet73.xml" ContentType="application/vnd.openxmlformats-officedocument.spreadsheetml.worksheet+xml"/>
  <Override PartName="/xl/worksheets/sheet273.xml" ContentType="application/vnd.openxmlformats-officedocument.spreadsheetml.worksheet+xml"/>
  <Override PartName="/xl/charts/chart60.xml" ContentType="application/vnd.openxmlformats-officedocument.drawingml.chart+xml"/>
  <Override PartName="/xl/charts/chart24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14415" windowHeight="12165" tabRatio="604"/>
  </bookViews>
  <sheets>
    <sheet name="13.1.1.1" sheetId="1" r:id="rId1"/>
    <sheet name="13.1.1.2" sheetId="2" r:id="rId2"/>
    <sheet name="13.1.1.3" sheetId="3" r:id="rId3"/>
    <sheet name="13.1.1.4" sheetId="4" r:id="rId4"/>
    <sheet name="13.1.1.5" sheetId="5" r:id="rId5"/>
    <sheet name="13.1.2.1" sheetId="6" r:id="rId6"/>
    <sheet name="13.1.2.2" sheetId="7" r:id="rId7"/>
    <sheet name="13.1.2.3" sheetId="8" r:id="rId8"/>
    <sheet name="13.1.2.4" sheetId="9" r:id="rId9"/>
    <sheet name="13.1.3.1" sheetId="10" r:id="rId10"/>
    <sheet name="13.1.3.2" sheetId="11" r:id="rId11"/>
    <sheet name="13.1.3.3" sheetId="12" r:id="rId12"/>
    <sheet name="13.1.3.4" sheetId="13" r:id="rId13"/>
    <sheet name="13.1.4.1" sheetId="14" r:id="rId14"/>
    <sheet name="13.1.4.2" sheetId="15" r:id="rId15"/>
    <sheet name="13.1.5.1" sheetId="16" r:id="rId16"/>
    <sheet name="13.1.5.2" sheetId="17" r:id="rId17"/>
    <sheet name="13.1.6.1" sheetId="18" r:id="rId18"/>
    <sheet name="13.1.6.2" sheetId="19" r:id="rId19"/>
    <sheet name="13.1.7.1" sheetId="20" r:id="rId20"/>
    <sheet name="13.1.7.2" sheetId="21" r:id="rId21"/>
    <sheet name="13.1.7.3" sheetId="22" r:id="rId22"/>
    <sheet name="13.1.8.1" sheetId="23" r:id="rId23"/>
    <sheet name="13.1.8.2" sheetId="24" r:id="rId24"/>
    <sheet name="13.1.8.3" sheetId="25" r:id="rId25"/>
    <sheet name="13.1.8.4" sheetId="26" r:id="rId26"/>
    <sheet name="13.1.9.1" sheetId="27" r:id="rId27"/>
    <sheet name="13.1.9.2" sheetId="28" r:id="rId28"/>
    <sheet name="13.1.10.1" sheetId="29" r:id="rId29"/>
    <sheet name="13.1.10.2" sheetId="30" r:id="rId30"/>
    <sheet name="13.1.10.3" sheetId="31" r:id="rId31"/>
    <sheet name="13.1.10.4" sheetId="32" r:id="rId32"/>
    <sheet name="13.1.10.5" sheetId="33" r:id="rId33"/>
    <sheet name="13.1.10.6" sheetId="34" r:id="rId34"/>
    <sheet name="13.1.11.1" sheetId="35" r:id="rId35"/>
    <sheet name="13.2.1.1" sheetId="36" r:id="rId36"/>
    <sheet name="13.2.1.2" sheetId="37" r:id="rId37"/>
    <sheet name="13.2.1.3" sheetId="38" r:id="rId38"/>
    <sheet name="13.2.1.4." sheetId="39" r:id="rId39"/>
    <sheet name="13.2.2.1" sheetId="40" r:id="rId40"/>
    <sheet name="13.2.2.2" sheetId="41" r:id="rId41"/>
    <sheet name="13.2.2.3" sheetId="42" r:id="rId42"/>
    <sheet name="13.2.2.4" sheetId="43" r:id="rId43"/>
    <sheet name="13.2.3.1" sheetId="44" r:id="rId44"/>
    <sheet name="13.2.3.2" sheetId="45" r:id="rId45"/>
    <sheet name="13.2.3.3" sheetId="46" r:id="rId46"/>
    <sheet name="13.2.3.4" sheetId="47" r:id="rId47"/>
    <sheet name="13.2.4.1" sheetId="48" r:id="rId48"/>
    <sheet name="13.2.4.2" sheetId="49" r:id="rId49"/>
    <sheet name="13.2.5.1" sheetId="50" r:id="rId50"/>
    <sheet name="13.2.5.2" sheetId="51" r:id="rId51"/>
    <sheet name="13.2.6.1" sheetId="52" r:id="rId52"/>
    <sheet name="13.2.6.2" sheetId="53" r:id="rId53"/>
    <sheet name="13.2.6.3" sheetId="54" r:id="rId54"/>
    <sheet name="13.2.6.4" sheetId="55" r:id="rId55"/>
    <sheet name="13.2.7.1" sheetId="56" r:id="rId56"/>
    <sheet name="13.2.7.2" sheetId="57" r:id="rId57"/>
    <sheet name="13.2.8.1" sheetId="58" r:id="rId58"/>
    <sheet name="13.2.8.2" sheetId="59" r:id="rId59"/>
    <sheet name="13.2.9.1" sheetId="60" r:id="rId60"/>
    <sheet name="13.2.9.2" sheetId="61" r:id="rId61"/>
    <sheet name="13.2.10.1" sheetId="62" r:id="rId62"/>
    <sheet name="13.2.10.2" sheetId="63" r:id="rId63"/>
    <sheet name="13.2.10.3" sheetId="75" r:id="rId64"/>
    <sheet name="13.2.10.4" sheetId="64" r:id="rId65"/>
    <sheet name="13.3.1.1" sheetId="65" r:id="rId66"/>
    <sheet name="13.3.1.2" sheetId="66" r:id="rId67"/>
    <sheet name="13.3.1.3" sheetId="67" r:id="rId68"/>
    <sheet name="13.3.2.1" sheetId="68" r:id="rId69"/>
    <sheet name="13.3.2.2" sheetId="69" r:id="rId70"/>
    <sheet name="13.3.2.3" sheetId="70" r:id="rId71"/>
    <sheet name="13.3.2.4" sheetId="71" r:id="rId72"/>
    <sheet name="13.3.3.1" sheetId="72" r:id="rId73"/>
    <sheet name="13.3.3.2" sheetId="73" r:id="rId74"/>
    <sheet name="13.3.3.3" sheetId="74" r:id="rId75"/>
    <sheet name="13.4.1" sheetId="76" r:id="rId76"/>
    <sheet name="13.4.2" sheetId="77" r:id="rId77"/>
    <sheet name="13.4.3" sheetId="78" r:id="rId78"/>
    <sheet name="13.4.4.1" sheetId="79" r:id="rId79"/>
    <sheet name="13.4.4.2" sheetId="80" r:id="rId80"/>
    <sheet name="13.4.5.1" sheetId="81" r:id="rId81"/>
    <sheet name="13.4.5.2" sheetId="82" r:id="rId82"/>
    <sheet name="13.4.6.1" sheetId="83" r:id="rId83"/>
    <sheet name="13.4.7.1" sheetId="84" r:id="rId84"/>
    <sheet name="13.4.7.2" sheetId="85" r:id="rId85"/>
    <sheet name="13.4.8.1" sheetId="86" r:id="rId86"/>
    <sheet name="13.4.8.2" sheetId="87" r:id="rId87"/>
    <sheet name="13.4.9.1" sheetId="88" r:id="rId88"/>
    <sheet name="13.4.9.2" sheetId="89" r:id="rId89"/>
    <sheet name="13.4.10.1" sheetId="90" r:id="rId90"/>
    <sheet name="13.4.10.2" sheetId="91" r:id="rId91"/>
    <sheet name="13.4.11.1" sheetId="92" r:id="rId92"/>
    <sheet name="13.4.11.2" sheetId="93" r:id="rId93"/>
    <sheet name="13.4.12.1" sheetId="94" r:id="rId94"/>
    <sheet name="13.4.13.1" sheetId="95" r:id="rId95"/>
    <sheet name="13.4.13.2" sheetId="96" r:id="rId96"/>
    <sheet name="13.4.14.1" sheetId="97" r:id="rId97"/>
    <sheet name="13.4.14.2" sheetId="98" r:id="rId98"/>
    <sheet name="13.4.15.1" sheetId="99" r:id="rId99"/>
    <sheet name="13.4.15.2" sheetId="100" r:id="rId100"/>
    <sheet name="13.4.16.1" sheetId="101" r:id="rId101"/>
    <sheet name="13.4.16.2" sheetId="102" r:id="rId102"/>
    <sheet name="13.4.17.1" sheetId="103" r:id="rId103"/>
    <sheet name="13.4.17.2" sheetId="104" r:id="rId104"/>
    <sheet name="13.4.17.3" sheetId="105" r:id="rId105"/>
    <sheet name="13.4.17.4" sheetId="106" r:id="rId106"/>
    <sheet name="13.4.18.1" sheetId="107" r:id="rId107"/>
    <sheet name="13.4.18.2" sheetId="108" r:id="rId108"/>
    <sheet name="13.4.19.1" sheetId="109" r:id="rId109"/>
    <sheet name="13.4.19.2" sheetId="110" r:id="rId110"/>
    <sheet name="13.4.20.1" sheetId="111" r:id="rId111"/>
    <sheet name="13.4.20.2" sheetId="112" r:id="rId112"/>
    <sheet name="13.4.20.3" sheetId="113" r:id="rId113"/>
    <sheet name="13.5.1" sheetId="114" r:id="rId114"/>
    <sheet name="13.5.2" sheetId="115" r:id="rId115"/>
    <sheet name="13.5.3" sheetId="116" r:id="rId116"/>
    <sheet name="13.5.4" sheetId="117" r:id="rId117"/>
    <sheet name="13.5.5" sheetId="118" r:id="rId118"/>
    <sheet name="13.5.6" sheetId="119" r:id="rId119"/>
    <sheet name="13.5.7" sheetId="120" r:id="rId120"/>
    <sheet name="13.5.8" sheetId="121" r:id="rId121"/>
    <sheet name="13.5.9.1" sheetId="122" r:id="rId122"/>
    <sheet name="13.5.9.2" sheetId="123" r:id="rId123"/>
    <sheet name="13.5.10.1" sheetId="124" r:id="rId124"/>
    <sheet name="13.5.10.2" sheetId="125" r:id="rId125"/>
    <sheet name="13.5.11.1" sheetId="126" r:id="rId126"/>
    <sheet name="13.5.11.2" sheetId="127" r:id="rId127"/>
    <sheet name="13.5.11.3" sheetId="128" r:id="rId128"/>
    <sheet name="13.5.11.4" sheetId="129" r:id="rId129"/>
    <sheet name="13.5.11.5" sheetId="130" r:id="rId130"/>
    <sheet name="13.5.12.1" sheetId="131" r:id="rId131"/>
    <sheet name="13.5.12.2" sheetId="132" r:id="rId132"/>
    <sheet name="13.5.13.1" sheetId="133" r:id="rId133"/>
    <sheet name="13.5.13.2" sheetId="134" r:id="rId134"/>
    <sheet name="13.5.13.3" sheetId="135" r:id="rId135"/>
    <sheet name="13.5.13.4" sheetId="136" r:id="rId136"/>
    <sheet name="13.5.13.5" sheetId="137" r:id="rId137"/>
    <sheet name="13.5.14.1" sheetId="138" r:id="rId138"/>
    <sheet name="13.5.14.2" sheetId="139" r:id="rId139"/>
    <sheet name="13.5.14.3" sheetId="140" r:id="rId140"/>
    <sheet name="13.5.14.4" sheetId="141" r:id="rId141"/>
    <sheet name="13.5.15.1" sheetId="142" r:id="rId142"/>
    <sheet name="13.5.15.2" sheetId="143" r:id="rId143"/>
    <sheet name="13.6.1 " sheetId="144" r:id="rId144"/>
    <sheet name="13.6.2 " sheetId="145" r:id="rId145"/>
    <sheet name="13.6.3 " sheetId="146" r:id="rId146"/>
    <sheet name="13.6.4 " sheetId="147" r:id="rId147"/>
    <sheet name="13.6.5" sheetId="148" r:id="rId148"/>
    <sheet name="13.6.6" sheetId="149" r:id="rId149"/>
    <sheet name="13.6.7.1" sheetId="150" r:id="rId150"/>
    <sheet name="13.6.7.2" sheetId="151" r:id="rId151"/>
    <sheet name="13.6.7.3" sheetId="152" r:id="rId152"/>
    <sheet name="13.6.7.4" sheetId="153" r:id="rId153"/>
    <sheet name="13.6.8.1" sheetId="154" r:id="rId154"/>
    <sheet name="13.6.8.2" sheetId="155" r:id="rId155"/>
    <sheet name="13.6.9.1" sheetId="156" r:id="rId156"/>
    <sheet name="13.6.9.2" sheetId="157" r:id="rId157"/>
    <sheet name="13.6.9.3" sheetId="158" r:id="rId158"/>
    <sheet name="13.6.9.4" sheetId="159" r:id="rId159"/>
    <sheet name="13.6.10.1" sheetId="160" r:id="rId160"/>
    <sheet name="13.6.10.2" sheetId="161" r:id="rId161"/>
    <sheet name="13.6.11.1" sheetId="162" r:id="rId162"/>
    <sheet name="13.6.11.2" sheetId="163" r:id="rId163"/>
    <sheet name="13.6.12.1" sheetId="164" r:id="rId164"/>
    <sheet name="13.6.12.2" sheetId="165" r:id="rId165"/>
    <sheet name="13.6.13.1" sheetId="166" r:id="rId166"/>
    <sheet name="13.6.14.1" sheetId="167" r:id="rId167"/>
    <sheet name="13.6.15.1" sheetId="168" r:id="rId168"/>
    <sheet name="13.6.16.1" sheetId="169" r:id="rId169"/>
    <sheet name="13.6.17.1" sheetId="170" r:id="rId170"/>
    <sheet name="13.6.18.1" sheetId="171" r:id="rId171"/>
    <sheet name="13.6.19.1" sheetId="172" r:id="rId172"/>
    <sheet name="13.6.20.1" sheetId="173" r:id="rId173"/>
    <sheet name="13.6.20.2" sheetId="174" r:id="rId174"/>
    <sheet name="13.6.21.1" sheetId="175" r:id="rId175"/>
    <sheet name="13.6.21.2" sheetId="176" r:id="rId176"/>
    <sheet name="13.6.21.3" sheetId="177" r:id="rId177"/>
    <sheet name="13.6.21.4" sheetId="178" r:id="rId178"/>
    <sheet name="13.6.22.1" sheetId="179" r:id="rId179"/>
    <sheet name="13.6.23.1" sheetId="180" r:id="rId180"/>
    <sheet name="13.6.23.2" sheetId="181" r:id="rId181"/>
    <sheet name="13.6.24.1" sheetId="182" r:id="rId182"/>
    <sheet name="13.6.24.2" sheetId="183" r:id="rId183"/>
    <sheet name="13.6.25.1" sheetId="184" r:id="rId184"/>
    <sheet name="13.6.26.1" sheetId="185" r:id="rId185"/>
    <sheet name="13.6.26.2" sheetId="186" r:id="rId186"/>
    <sheet name="13.6.27.1" sheetId="187" r:id="rId187"/>
    <sheet name="13.6.27.2" sheetId="188" r:id="rId188"/>
    <sheet name="13.6.27.3" sheetId="189" r:id="rId189"/>
    <sheet name="13.6.27.4" sheetId="190" r:id="rId190"/>
    <sheet name="13.6.28.1" sheetId="191" r:id="rId191"/>
    <sheet name="13.6.28.2" sheetId="192" r:id="rId192"/>
    <sheet name="13.6.29.1" sheetId="193" r:id="rId193"/>
    <sheet name="13.6.30.1" sheetId="194" r:id="rId194"/>
    <sheet name="13.6.30.2" sheetId="195" r:id="rId195"/>
    <sheet name="13.6.31.1" sheetId="196" r:id="rId196"/>
    <sheet name="13.6.31.2" sheetId="197" r:id="rId197"/>
    <sheet name="13.6.32.1 " sheetId="198" r:id="rId198"/>
    <sheet name="13.6.32.2 " sheetId="199" r:id="rId199"/>
    <sheet name="13.6.32.3" sheetId="200" r:id="rId200"/>
    <sheet name="13.6.33.1" sheetId="201" r:id="rId201"/>
    <sheet name="13.6.33.2" sheetId="202" r:id="rId202"/>
    <sheet name="13.6.34.1" sheetId="203" r:id="rId203"/>
    <sheet name="13.6.34.2" sheetId="204" r:id="rId204"/>
    <sheet name="13.6.34.3" sheetId="205" r:id="rId205"/>
    <sheet name="13.6.34.4" sheetId="206" r:id="rId206"/>
    <sheet name="13.6.35.1" sheetId="207" r:id="rId207"/>
    <sheet name="13.6.36.1" sheetId="208" r:id="rId208"/>
    <sheet name="13.6.37.1" sheetId="209" r:id="rId209"/>
    <sheet name="13.6.38.1" sheetId="210" r:id="rId210"/>
    <sheet name="13.6.38.2" sheetId="211" r:id="rId211"/>
    <sheet name="13.6.39.1" sheetId="212" r:id="rId212"/>
    <sheet name="13.6.40.1" sheetId="213" r:id="rId213"/>
    <sheet name="13.6.41.1" sheetId="214" r:id="rId214"/>
    <sheet name="13.6.41.2" sheetId="215" r:id="rId215"/>
    <sheet name="13.6.42.1" sheetId="216" r:id="rId216"/>
    <sheet name="13.6.42.2" sheetId="217" r:id="rId217"/>
    <sheet name="13.6.43.1" sheetId="218" r:id="rId218"/>
    <sheet name="13.6.43.2" sheetId="219" r:id="rId219"/>
    <sheet name="13.6.44.1" sheetId="220" r:id="rId220"/>
    <sheet name="13.6.44.2" sheetId="221" r:id="rId221"/>
    <sheet name="13.6.45.1" sheetId="222" r:id="rId222"/>
    <sheet name="13.7.1.1" sheetId="223" r:id="rId223"/>
    <sheet name="13.7.1.2" sheetId="224" r:id="rId224"/>
    <sheet name="13.7.2.1" sheetId="225" r:id="rId225"/>
    <sheet name="13.7.2.2" sheetId="226" r:id="rId226"/>
    <sheet name="13.7.2.3" sheetId="227" r:id="rId227"/>
    <sheet name="13.7.2.4" sheetId="228" r:id="rId228"/>
    <sheet name="13.7.3.1" sheetId="229" r:id="rId229"/>
    <sheet name="13.7.3.2" sheetId="230" r:id="rId230"/>
    <sheet name="13.7.3.3" sheetId="231" r:id="rId231"/>
    <sheet name="13.7.3.4" sheetId="232" r:id="rId232"/>
    <sheet name="13.7.4.1" sheetId="233" r:id="rId233"/>
    <sheet name="13.7.5.1" sheetId="234" r:id="rId234"/>
    <sheet name="13.7.6.1" sheetId="235" r:id="rId235"/>
    <sheet name="13.8.1.1" sheetId="236" r:id="rId236"/>
    <sheet name="13.8.1.2" sheetId="237" r:id="rId237"/>
    <sheet name="13.8.2.1" sheetId="238" r:id="rId238"/>
    <sheet name="13.8.2.2" sheetId="239" r:id="rId239"/>
    <sheet name="13.8.2.3" sheetId="240" r:id="rId240"/>
    <sheet name="13.8.2.4" sheetId="241" r:id="rId241"/>
    <sheet name="13.8.2.5" sheetId="242" r:id="rId242"/>
    <sheet name="13.8.2.6" sheetId="243" r:id="rId243"/>
    <sheet name="13.8.2.7" sheetId="244" r:id="rId244"/>
    <sheet name="13.8.3.1" sheetId="245" r:id="rId245"/>
    <sheet name="13.8.3.2" sheetId="246" r:id="rId246"/>
    <sheet name="13.8.3.3" sheetId="247" r:id="rId247"/>
    <sheet name="13.8.4.1" sheetId="248" r:id="rId248"/>
    <sheet name="13.8.4.2" sheetId="249" r:id="rId249"/>
    <sheet name="13.8.4.3" sheetId="250" r:id="rId250"/>
    <sheet name="13.8.5.1" sheetId="251" r:id="rId251"/>
    <sheet name="13.8.5.2" sheetId="252" r:id="rId252"/>
    <sheet name="13.8.6.1" sheetId="253" r:id="rId253"/>
    <sheet name="13.8.6.2" sheetId="254" r:id="rId254"/>
    <sheet name="13.9.1" sheetId="255" r:id="rId255"/>
    <sheet name="13.9.2" sheetId="256" r:id="rId256"/>
    <sheet name="13.9.3.1" sheetId="257" r:id="rId257"/>
    <sheet name="13.9.3.2" sheetId="258" r:id="rId258"/>
    <sheet name="13.9.3.3" sheetId="259" r:id="rId259"/>
    <sheet name="13.9.3.4" sheetId="260" r:id="rId260"/>
    <sheet name="13.9.3.5" sheetId="261" r:id="rId261"/>
    <sheet name="13.9.4.1" sheetId="262" r:id="rId262"/>
    <sheet name="13.9.4.2" sheetId="360" r:id="rId263"/>
    <sheet name="13.9.4.3" sheetId="264" r:id="rId264"/>
    <sheet name="13.9.4.4" sheetId="265" r:id="rId265"/>
    <sheet name="13.9.4.5" sheetId="266" r:id="rId266"/>
    <sheet name="13.9.5.1" sheetId="267" r:id="rId267"/>
    <sheet name="13.9.5.2" sheetId="268" r:id="rId268"/>
    <sheet name="13.9.6.1" sheetId="269" r:id="rId269"/>
    <sheet name="13.9.7.1" sheetId="270" r:id="rId270"/>
    <sheet name="13.9.8.1" sheetId="271" r:id="rId271"/>
    <sheet name="13.9.8.2" sheetId="272" r:id="rId272"/>
    <sheet name="13.9.9.1" sheetId="273" r:id="rId273"/>
    <sheet name="13.9.9.2" sheetId="274" r:id="rId274"/>
    <sheet name="13.9.10.1." sheetId="275" r:id="rId275"/>
    <sheet name="13.9.10.2." sheetId="276" r:id="rId276"/>
    <sheet name="13.9.10.3" sheetId="277" r:id="rId277"/>
    <sheet name="13.9.10.4." sheetId="278" r:id="rId278"/>
    <sheet name="13.9.10.5." sheetId="279" r:id="rId279"/>
    <sheet name="13.9.11.1." sheetId="280" r:id="rId280"/>
    <sheet name="13.9.11.2." sheetId="281" r:id="rId281"/>
    <sheet name="13.9.12.1." sheetId="282" r:id="rId282"/>
    <sheet name="13.9.12.2." sheetId="283" r:id="rId283"/>
    <sheet name="13.9.13.1." sheetId="284" r:id="rId284"/>
    <sheet name="13.9.13.2." sheetId="285" r:id="rId285"/>
    <sheet name="13.9.14.1." sheetId="286" r:id="rId286"/>
    <sheet name="13.9.14.2." sheetId="287" r:id="rId287"/>
    <sheet name="13.9.15.1." sheetId="288" r:id="rId288"/>
    <sheet name="13.9.15.2." sheetId="289" r:id="rId289"/>
    <sheet name="13.9.16.1." sheetId="290" r:id="rId290"/>
    <sheet name="13.9.16.2." sheetId="291" r:id="rId291"/>
    <sheet name="13.9.17.1." sheetId="292" r:id="rId292"/>
    <sheet name="13.9.17.2." sheetId="293" r:id="rId293"/>
    <sheet name="13.9.18.1." sheetId="294" r:id="rId294"/>
    <sheet name="13.9.18.2." sheetId="295" r:id="rId295"/>
    <sheet name="13.9.19.1." sheetId="296" r:id="rId296"/>
    <sheet name="13.9.20.1." sheetId="297" r:id="rId297"/>
    <sheet name="13.9.21.1" sheetId="298" r:id="rId298"/>
    <sheet name="13.10.1.1" sheetId="299" r:id="rId299"/>
    <sheet name="13.10.1.2" sheetId="300" r:id="rId300"/>
    <sheet name="13.10.2.1" sheetId="301" r:id="rId301"/>
    <sheet name="13.10.2.2" sheetId="302" r:id="rId302"/>
    <sheet name="13.10.3.1" sheetId="303" r:id="rId303"/>
    <sheet name="13.10.3.2" sheetId="304" r:id="rId304"/>
    <sheet name="13.10.4.1" sheetId="305" r:id="rId305"/>
    <sheet name="13.10.5.1" sheetId="306" r:id="rId306"/>
    <sheet name="13.11.1.1" sheetId="307" r:id="rId307"/>
    <sheet name="13.11.1.2" sheetId="308" r:id="rId308"/>
    <sheet name="13.11.1.3" sheetId="309" r:id="rId309"/>
    <sheet name="13.11.1.4" sheetId="310" r:id="rId310"/>
    <sheet name="13.11.1.5" sheetId="311" r:id="rId311"/>
    <sheet name="13.11.1.6" sheetId="312" r:id="rId312"/>
    <sheet name="13.11.2.1" sheetId="313" r:id="rId313"/>
    <sheet name="13.11.2.2" sheetId="314" r:id="rId314"/>
    <sheet name="13.11.3.1" sheetId="315" r:id="rId315"/>
    <sheet name="13.11.3.2" sheetId="316" r:id="rId316"/>
    <sheet name="13.11.4.1" sheetId="317" r:id="rId317"/>
    <sheet name="13.11.5.1" sheetId="318" r:id="rId318"/>
    <sheet name="13.11.6.1" sheetId="319" r:id="rId319"/>
    <sheet name="13.11.6.2" sheetId="320" r:id="rId320"/>
    <sheet name="13.11.6.3" sheetId="321" r:id="rId321"/>
    <sheet name="13.11.7.1" sheetId="322" r:id="rId322"/>
    <sheet name="13.11.7.2" sheetId="323" r:id="rId323"/>
    <sheet name="13.11.7.3" sheetId="324" r:id="rId324"/>
    <sheet name="13.11.7.4 " sheetId="325" r:id="rId325"/>
    <sheet name="13.11.7.5" sheetId="326" r:id="rId326"/>
    <sheet name="13.11.7.6" sheetId="327" r:id="rId327"/>
    <sheet name="13.11.7.7 " sheetId="328" r:id="rId328"/>
    <sheet name="GR13.11.7.7 " sheetId="329" r:id="rId329"/>
    <sheet name="13.11.7.8" sheetId="330" r:id="rId330"/>
    <sheet name="13.11.7.9" sheetId="331" r:id="rId331"/>
    <sheet name="13.12.1.1" sheetId="332" r:id="rId332"/>
    <sheet name="13.12.1.2" sheetId="333" r:id="rId333"/>
    <sheet name="13.12.1.3" sheetId="334" r:id="rId334"/>
    <sheet name="13.12.1.4" sheetId="335" r:id="rId335"/>
    <sheet name="13.12.1.5" sheetId="336" r:id="rId336"/>
    <sheet name="13.12.1.6" sheetId="337" r:id="rId337"/>
    <sheet name="13.12.1.7" sheetId="338" r:id="rId338"/>
    <sheet name="13.12.1.8" sheetId="339" r:id="rId339"/>
    <sheet name="13.12.2.1" sheetId="340" r:id="rId340"/>
    <sheet name="13.12.2.2" sheetId="341" r:id="rId341"/>
    <sheet name="13.12.2.3" sheetId="342" r:id="rId342"/>
    <sheet name="13.12.2.4" sheetId="343" r:id="rId343"/>
    <sheet name="13.12.3.1" sheetId="344" r:id="rId344"/>
    <sheet name="13.12.3.2" sheetId="345" r:id="rId345"/>
    <sheet name="13.13.1.1" sheetId="346" r:id="rId346"/>
    <sheet name="13.13.1.2" sheetId="347" r:id="rId347"/>
    <sheet name="13.13.1.3" sheetId="348" r:id="rId348"/>
    <sheet name="13.13.2.1" sheetId="349" r:id="rId349"/>
    <sheet name="13.13.2.2" sheetId="350" r:id="rId350"/>
    <sheet name="13.13.3.1" sheetId="351" r:id="rId351"/>
    <sheet name="13.13.3.2" sheetId="352" r:id="rId352"/>
    <sheet name="13.13.4.1" sheetId="353" r:id="rId353"/>
    <sheet name="13.13.4.2" sheetId="354" r:id="rId354"/>
    <sheet name="13.13.4.3" sheetId="355" r:id="rId355"/>
    <sheet name="13.13.4.4" sheetId="357" r:id="rId356"/>
    <sheet name="13.13.4.5" sheetId="358" r:id="rId357"/>
    <sheet name="Hoja1" sheetId="359" r:id="rId358"/>
  </sheets>
  <externalReferences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'13.11.7.7 '!$A$6:$E$109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1">'13.1.1.2'!$A$1:$K$55</definedName>
    <definedName name="_xlnm.Print_Area" localSheetId="3">'13.1.1.4'!$A$1:$G$33</definedName>
    <definedName name="_xlnm.Print_Area" localSheetId="28">'13.1.10.1'!$A$1:$I$40</definedName>
    <definedName name="_xlnm.Print_Area" localSheetId="29">'13.1.10.2'!$A$1:$H$33</definedName>
    <definedName name="_xlnm.Print_Area" localSheetId="30">'13.1.10.3'!$A$1:$H$20</definedName>
    <definedName name="_xlnm.Print_Area" localSheetId="31">'13.1.10.4'!$A$1:$H$26</definedName>
    <definedName name="_xlnm.Print_Area" localSheetId="32">'13.1.10.5'!$A$1:$I$33</definedName>
    <definedName name="_xlnm.Print_Area" localSheetId="33">'13.1.10.6'!$A$1:$I$33</definedName>
    <definedName name="_xlnm.Print_Area" localSheetId="34">'13.1.11.1'!$A$1:$H$42</definedName>
    <definedName name="_xlnm.Print_Area" localSheetId="5">'13.1.2.1'!$A$1:$H$102</definedName>
    <definedName name="_xlnm.Print_Area" localSheetId="6">'13.1.2.2'!$A$1:$G$74</definedName>
    <definedName name="_xlnm.Print_Area" localSheetId="7">'13.1.2.3'!$A$1:$I$86</definedName>
    <definedName name="_xlnm.Print_Area" localSheetId="8">'13.1.2.4'!$A$1:$F$86</definedName>
    <definedName name="_xlnm.Print_Area" localSheetId="9">'13.1.3.1'!$A$1:$H$101</definedName>
    <definedName name="_xlnm.Print_Area" localSheetId="10">'13.1.3.2'!$A$1:$G$73</definedName>
    <definedName name="_xlnm.Print_Area" localSheetId="11">'13.1.3.3'!$A$1:$I$86</definedName>
    <definedName name="_xlnm.Print_Area" localSheetId="12">'13.1.3.4'!$A$1:$F$86</definedName>
    <definedName name="_xlnm.Print_Area" localSheetId="14">'13.1.4.2'!$A$1:$I$86</definedName>
    <definedName name="_xlnm.Print_Area" localSheetId="15">'13.1.5.1'!$A$1:$H$102</definedName>
    <definedName name="_xlnm.Print_Area" localSheetId="16">'13.1.5.2'!$A$1:$I$86</definedName>
    <definedName name="_xlnm.Print_Area" localSheetId="17">'13.1.6.1'!$A$1:$H$102</definedName>
    <definedName name="_xlnm.Print_Area" localSheetId="18">'13.1.6.2'!$A$1:$H$79</definedName>
    <definedName name="_xlnm.Print_Area" localSheetId="20">'13.1.7.2'!$A$1:$H$42</definedName>
    <definedName name="_xlnm.Print_Area" localSheetId="21">'13.1.7.3'!$A$1:$G$44</definedName>
    <definedName name="_xlnm.Print_Area" localSheetId="22">'13.1.8.1'!$A$1:$H$104</definedName>
    <definedName name="_xlnm.Print_Area" localSheetId="23">'13.1.8.2'!$A$1:$G$71</definedName>
    <definedName name="_xlnm.Print_Area" localSheetId="24">'13.1.8.3'!$A$1:$H$87</definedName>
    <definedName name="_xlnm.Print_Area" localSheetId="25">'13.1.8.4'!$A$1:$F$86</definedName>
    <definedName name="_xlnm.Print_Area" localSheetId="26">'13.1.9.1'!$A$1:$H$102</definedName>
    <definedName name="_xlnm.Print_Area" localSheetId="27">'13.1.9.2'!$A$1:$H$56</definedName>
    <definedName name="_xlnm.Print_Area" localSheetId="298">'13.10.1.1'!$A$1:$I$101</definedName>
    <definedName name="_xlnm.Print_Area" localSheetId="299">'13.10.1.2'!$A$1:$N$87</definedName>
    <definedName name="_xlnm.Print_Area" localSheetId="300">'13.10.2.1'!$A$1:$I$101</definedName>
    <definedName name="_xlnm.Print_Area" localSheetId="301">'13.10.2.2'!$A$1:$N$58</definedName>
    <definedName name="_xlnm.Print_Area" localSheetId="303">'13.10.3.2'!$A$1:$N$88</definedName>
    <definedName name="_xlnm.Print_Area" localSheetId="304">'13.10.4.1'!$A$1:$O$44</definedName>
    <definedName name="_xlnm.Print_Area" localSheetId="305">'13.10.5.1'!$A$1:$N$56</definedName>
    <definedName name="_xlnm.Print_Area" localSheetId="306">'13.11.1.1'!$A$1:$I$26</definedName>
    <definedName name="_xlnm.Print_Area" localSheetId="307">'13.11.1.2'!$A$1:$H$24</definedName>
    <definedName name="_xlnm.Print_Area" localSheetId="308">'13.11.1.3'!$A$1:$E$31</definedName>
    <definedName name="_xlnm.Print_Area" localSheetId="309">'13.11.1.4'!$A$1:$C$16</definedName>
    <definedName name="_xlnm.Print_Area" localSheetId="310">'13.11.1.5'!$A$1:$I$88</definedName>
    <definedName name="_xlnm.Print_Area" localSheetId="311">'13.11.1.6'!$A$1:$J$118</definedName>
    <definedName name="_xlnm.Print_Area" localSheetId="312">'13.11.2.1'!$A$1:$J$86</definedName>
    <definedName name="_xlnm.Print_Area" localSheetId="313">'13.11.2.2'!$A$1:$F$87</definedName>
    <definedName name="_xlnm.Print_Area" localSheetId="314">'13.11.3.1'!$A$1:$I$88</definedName>
    <definedName name="_xlnm.Print_Area" localSheetId="315">'13.11.3.2'!$A$1:$G$87</definedName>
    <definedName name="_xlnm.Print_Area" localSheetId="316">'13.11.4.1'!$A$1:$J$86</definedName>
    <definedName name="_xlnm.Print_Area" localSheetId="317">'13.11.5.1'!$A$1:$E$86</definedName>
    <definedName name="_xlnm.Print_Area" localSheetId="318">'13.11.6.1'!$A$1:$E$74</definedName>
    <definedName name="_xlnm.Print_Area" localSheetId="319">'13.11.6.2'!$A$1:$G$78</definedName>
    <definedName name="_xlnm.Print_Area" localSheetId="320">'13.11.6.3'!$A$1:$F$86</definedName>
    <definedName name="_xlnm.Print_Area" localSheetId="321">'13.11.7.1'!$A$1:$E$51</definedName>
    <definedName name="_xlnm.Print_Area" localSheetId="322">'13.11.7.2'!$A$1:$I$88</definedName>
    <definedName name="_xlnm.Print_Area" localSheetId="323">'13.11.7.3'!$A$1:$J$89</definedName>
    <definedName name="_xlnm.Print_Area" localSheetId="324">'13.11.7.4 '!$A$1:$E$92</definedName>
    <definedName name="_xlnm.Print_Area" localSheetId="325">'13.11.7.5'!$A$1:$E$92</definedName>
    <definedName name="_xlnm.Print_Area" localSheetId="326">'13.11.7.6'!$A$1:$J$88</definedName>
    <definedName name="_xlnm.Print_Area" localSheetId="327">'13.11.7.7 '!$A$1:$F$110</definedName>
    <definedName name="_xlnm.Print_Area" localSheetId="329">'13.11.7.8'!$A$1:$G$78</definedName>
    <definedName name="_xlnm.Print_Area" localSheetId="330">'13.11.7.9'!$A$1:$G$86</definedName>
    <definedName name="_xlnm.Print_Area" localSheetId="331">'13.12.1.1'!$A$1:$L$41</definedName>
    <definedName name="_xlnm.Print_Area" localSheetId="332">'13.12.1.2'!$A$1:$H$47</definedName>
    <definedName name="_xlnm.Print_Area" localSheetId="333">'13.12.1.3'!$A$1:$H$42</definedName>
    <definedName name="_xlnm.Print_Area" localSheetId="334">'13.12.1.4'!$A$1:$H$42</definedName>
    <definedName name="_xlnm.Print_Area" localSheetId="335">'13.12.1.5'!$A$1:$L$132</definedName>
    <definedName name="_xlnm.Print_Area" localSheetId="336">'13.12.1.6'!$A$1:$E$47</definedName>
    <definedName name="_xlnm.Print_Area" localSheetId="337">'13.12.1.7'!$A$1:$L$52</definedName>
    <definedName name="_xlnm.Print_Area" localSheetId="338">'13.12.1.8'!$A$1:$L$83</definedName>
    <definedName name="_xlnm.Print_Area" localSheetId="340">'13.12.2.2'!$A$1:$E$76</definedName>
    <definedName name="_xlnm.Print_Area" localSheetId="341">'13.12.2.3'!$A$1:$H$80</definedName>
    <definedName name="_xlnm.Print_Area" localSheetId="342">'13.12.2.4'!$A$1:$H$50</definedName>
    <definedName name="_xlnm.Print_Area" localSheetId="343">'13.12.3.1'!$A$1:$G$30</definedName>
    <definedName name="_xlnm.Print_Area" localSheetId="344">'13.12.3.2'!$A$1:$F$87</definedName>
    <definedName name="_xlnm.Print_Area" localSheetId="345">'13.13.1.1'!$A$1:$J$56</definedName>
    <definedName name="_xlnm.Print_Area" localSheetId="346">'13.13.1.2'!$A$1:$L$55</definedName>
    <definedName name="_xlnm.Print_Area" localSheetId="347">'13.13.1.3'!$A$1:$N$40</definedName>
    <definedName name="_xlnm.Print_Area" localSheetId="348">'13.13.2.1'!$A$1:$I$102</definedName>
    <definedName name="_xlnm.Print_Area" localSheetId="349">'13.13.2.2'!$A$1:$N$36</definedName>
    <definedName name="_xlnm.Print_Area" localSheetId="351">'13.13.3.2'!$A$1:$N$16</definedName>
    <definedName name="_xlnm.Print_Area" localSheetId="352">'13.13.4.1'!$A$1:$N$18</definedName>
    <definedName name="_xlnm.Print_Area" localSheetId="353">'13.13.4.2'!$A$1:$N$20</definedName>
    <definedName name="_xlnm.Print_Area" localSheetId="354">'13.13.4.3'!$A$1:$N$23</definedName>
    <definedName name="_xlnm.Print_Area" localSheetId="355">'13.13.4.4'!$A$1:$N$21</definedName>
    <definedName name="_xlnm.Print_Area" localSheetId="356">'13.13.4.5'!$A$1:$N$14</definedName>
    <definedName name="_xlnm.Print_Area" localSheetId="35">'13.2.1.1'!$A$1:$E$97</definedName>
    <definedName name="_xlnm.Print_Area" localSheetId="36">'13.2.1.2'!$A$1:$K$41</definedName>
    <definedName name="_xlnm.Print_Area" localSheetId="37">'13.2.1.3'!$A$1:$H$72</definedName>
    <definedName name="_xlnm.Print_Area" localSheetId="38">'13.2.1.4.'!$A$1:$I$87</definedName>
    <definedName name="_xlnm.Print_Area" localSheetId="61">'13.2.10.1'!$A$1:$I$32</definedName>
    <definedName name="_xlnm.Print_Area" localSheetId="62">'13.2.10.2'!$A$1:$I$39</definedName>
    <definedName name="_xlnm.Print_Area" localSheetId="63">'13.2.10.3'!$A$1:$I$24</definedName>
    <definedName name="_xlnm.Print_Area" localSheetId="64">'13.2.10.4'!$A$1:$I$41</definedName>
    <definedName name="_xlnm.Print_Area" localSheetId="39">'13.2.2.1'!$A$1:$G$100</definedName>
    <definedName name="_xlnm.Print_Area" localSheetId="40">'13.2.2.2'!$A$1:$F$72</definedName>
    <definedName name="_xlnm.Print_Area" localSheetId="41">'13.2.2.3'!$A$1:$I$87</definedName>
    <definedName name="_xlnm.Print_Area" localSheetId="42">'13.2.2.4'!$A$1:$F$90</definedName>
    <definedName name="_xlnm.Print_Area" localSheetId="43">'13.2.3.1'!$A$1:$G$99</definedName>
    <definedName name="_xlnm.Print_Area" localSheetId="44">'13.2.3.2'!$A$1:$G$72</definedName>
    <definedName name="_xlnm.Print_Area" localSheetId="45">'13.2.3.3'!$A$1:$I$86</definedName>
    <definedName name="_xlnm.Print_Area" localSheetId="46">'13.2.3.4'!$A$1:$F$89</definedName>
    <definedName name="_xlnm.Print_Area" localSheetId="47">'13.2.4.1'!$A$1:$G$101</definedName>
    <definedName name="_xlnm.Print_Area" localSheetId="48">'13.2.4.2'!$A$1:$I$88</definedName>
    <definedName name="_xlnm.Print_Area" localSheetId="50">'13.2.5.2'!$A$1:$I$87</definedName>
    <definedName name="_xlnm.Print_Area" localSheetId="51">'13.2.6.1'!$A$1:$G$100</definedName>
    <definedName name="_xlnm.Print_Area" localSheetId="52">'13.2.6.2'!$A$1:$F$75</definedName>
    <definedName name="_xlnm.Print_Area" localSheetId="53">'13.2.6.3'!$A$1:$I$88</definedName>
    <definedName name="_xlnm.Print_Area" localSheetId="54">'13.2.6.4'!$A$1:$F$88</definedName>
    <definedName name="_xlnm.Print_Area" localSheetId="55">'13.2.7.1'!$A$1:$G$99</definedName>
    <definedName name="_xlnm.Print_Area" localSheetId="56">'13.2.7.2'!$A$1:$I$86</definedName>
    <definedName name="_xlnm.Print_Area" localSheetId="57">'13.2.8.1'!$A$1:$G$100</definedName>
    <definedName name="_xlnm.Print_Area" localSheetId="58">'13.2.8.2'!$A$1:$I$64</definedName>
    <definedName name="_xlnm.Print_Area" localSheetId="59">'13.2.9.1'!$A$1:$G$100</definedName>
    <definedName name="_xlnm.Print_Area" localSheetId="60">'13.2.9.2'!$A$1:$I$43</definedName>
    <definedName name="_xlnm.Print_Area" localSheetId="66">'13.3.1.2'!$A$1:$J$55</definedName>
    <definedName name="_xlnm.Print_Area" localSheetId="67">'13.3.1.3'!$A$1:$H$89</definedName>
    <definedName name="_xlnm.Print_Area" localSheetId="68">'13.3.2.1'!$A$1:$G$100</definedName>
    <definedName name="_xlnm.Print_Area" localSheetId="69">'13.3.2.2'!$A$1:$J$75</definedName>
    <definedName name="_xlnm.Print_Area" localSheetId="70">'13.3.2.3'!$A$1:$H$88</definedName>
    <definedName name="_xlnm.Print_Area" localSheetId="72">'13.3.3.1'!$A$1:$H$27</definedName>
    <definedName name="_xlnm.Print_Area" localSheetId="73">'13.3.3.2'!$A$1:$H$35</definedName>
    <definedName name="_xlnm.Print_Area" localSheetId="74">'13.3.3.3'!$A$1:$H$18</definedName>
    <definedName name="_xlnm.Print_Area" localSheetId="75">'13.4.1'!$A$1:$H$49</definedName>
    <definedName name="_xlnm.Print_Area" localSheetId="89">'13.4.10.1'!$A$1:$G$99</definedName>
    <definedName name="_xlnm.Print_Area" localSheetId="90">'13.4.10.2'!$A$1:$H$71</definedName>
    <definedName name="_xlnm.Print_Area" localSheetId="91">'13.4.11.1'!$A$1:$G$100</definedName>
    <definedName name="_xlnm.Print_Area" localSheetId="92">'13.4.11.2'!$A$1:$H$41</definedName>
    <definedName name="_xlnm.Print_Area" localSheetId="93">'13.4.12.1'!$A$1:$H$21</definedName>
    <definedName name="_xlnm.Print_Area" localSheetId="94">'13.4.13.1'!$A$1:$E$73</definedName>
    <definedName name="_xlnm.Print_Area" localSheetId="95">'13.4.13.2'!$A$1:$H$61</definedName>
    <definedName name="_xlnm.Print_Area" localSheetId="96">'13.4.14.1'!$A$1:$H$20</definedName>
    <definedName name="_xlnm.Print_Area" localSheetId="97">'13.4.14.2'!$A$1:$H$42</definedName>
    <definedName name="_xlnm.Print_Area" localSheetId="98">'13.4.15.1'!$A$1:$G$100</definedName>
    <definedName name="_xlnm.Print_Area" localSheetId="99">'13.4.15.2'!$A$1:$H$34</definedName>
    <definedName name="_xlnm.Print_Area" localSheetId="100">'13.4.16.1'!$A$1:$G$100</definedName>
    <definedName name="_xlnm.Print_Area" localSheetId="101">'13.4.16.2'!$A$1:$H$29</definedName>
    <definedName name="_xlnm.Print_Area" localSheetId="102">'13.4.17.1'!$A$1:$H$21</definedName>
    <definedName name="_xlnm.Print_Area" localSheetId="103">'13.4.17.2'!$A$1:$H$21</definedName>
    <definedName name="_xlnm.Print_Area" localSheetId="104">'13.4.17.3'!$A$1:$H$15</definedName>
    <definedName name="_xlnm.Print_Area" localSheetId="105">'13.4.17.4'!$A$1:$H$12</definedName>
    <definedName name="_xlnm.Print_Area" localSheetId="106">'13.4.18.1'!$A$1:$G$99</definedName>
    <definedName name="_xlnm.Print_Area" localSheetId="107">'13.4.18.2'!$A$1:$H$36</definedName>
    <definedName name="_xlnm.Print_Area" localSheetId="108">'13.4.19.1'!$A$1:$G$100</definedName>
    <definedName name="_xlnm.Print_Area" localSheetId="109">'13.4.19.2'!$A$1:$H$21</definedName>
    <definedName name="_xlnm.Print_Area" localSheetId="76">'13.4.2'!$A$1:$H$80</definedName>
    <definedName name="_xlnm.Print_Area" localSheetId="110">'13.4.20.1'!$A$1:$H$44</definedName>
    <definedName name="_xlnm.Print_Area" localSheetId="111">'13.4.20.2'!$A$1:$H$16</definedName>
    <definedName name="_xlnm.Print_Area" localSheetId="112">'13.4.20.3'!$A$1:$H$65</definedName>
    <definedName name="_xlnm.Print_Area" localSheetId="77">'13.4.3'!$A$1:$H$78</definedName>
    <definedName name="_xlnm.Print_Area" localSheetId="78">'13.4.4.1'!$A$1:$J$100</definedName>
    <definedName name="_xlnm.Print_Area" localSheetId="79">'13.4.4.2'!$A$1:$K$17</definedName>
    <definedName name="_xlnm.Print_Area" localSheetId="80">'13.4.5.1'!$A$1:$J$100</definedName>
    <definedName name="_xlnm.Print_Area" localSheetId="81">'13.4.5.2'!$A$1:$K$38</definedName>
    <definedName name="_xlnm.Print_Area" localSheetId="82">'13.4.6.1'!$A$1:$E$46</definedName>
    <definedName name="_xlnm.Print_Area" localSheetId="83">'13.4.7.1'!$A$1:$I$101</definedName>
    <definedName name="_xlnm.Print_Area" localSheetId="84">'13.4.7.2'!$A$1:$L$19</definedName>
    <definedName name="_xlnm.Print_Area" localSheetId="85">'13.4.8.1'!$A$1:$F$79</definedName>
    <definedName name="_xlnm.Print_Area" localSheetId="86">'13.4.8.2'!$A$1:$K$13</definedName>
    <definedName name="_xlnm.Print_Area" localSheetId="88">'13.4.9.2'!$A$1:$K$26</definedName>
    <definedName name="_xlnm.Print_Area" localSheetId="113">'13.5.1'!$A$1:$I$77</definedName>
    <definedName name="_xlnm.Print_Area" localSheetId="123">'13.5.10.1'!$A$1:$G$100</definedName>
    <definedName name="_xlnm.Print_Area" localSheetId="124">'13.5.10.2'!$A$1:$J$88</definedName>
    <definedName name="_xlnm.Print_Area" localSheetId="125">'13.5.11.1'!$A$1:$J$72</definedName>
    <definedName name="_xlnm.Print_Area" localSheetId="126">'13.5.11.2'!$A$1:$J$51</definedName>
    <definedName name="_xlnm.Print_Area" localSheetId="127">'13.5.11.3'!$A$1:$J$57</definedName>
    <definedName name="_xlnm.Print_Area" localSheetId="128">'13.5.11.4'!$A$1:$J$22</definedName>
    <definedName name="_xlnm.Print_Area" localSheetId="129">'13.5.11.5'!$A$1:$H$52</definedName>
    <definedName name="_xlnm.Print_Area" localSheetId="130">'13.5.12.1'!$A$1:$G$100</definedName>
    <definedName name="_xlnm.Print_Area" localSheetId="131">'13.5.12.2'!$A$1:$J$87</definedName>
    <definedName name="_xlnm.Print_Area" localSheetId="133">'13.5.13.2'!$A$1:$I$36</definedName>
    <definedName name="_xlnm.Print_Area" localSheetId="134">'13.5.13.3'!$A$1:$H$42</definedName>
    <definedName name="_xlnm.Print_Area" localSheetId="135">'13.5.13.4'!$A$1:$H$17</definedName>
    <definedName name="_xlnm.Print_Area" localSheetId="136">'13.5.13.5'!$A$1:$H$13</definedName>
    <definedName name="_xlnm.Print_Area" localSheetId="137">'13.5.14.1'!$A$1:$G$72</definedName>
    <definedName name="_xlnm.Print_Area" localSheetId="138">'13.5.14.2'!$A$1:$H$32</definedName>
    <definedName name="_xlnm.Print_Area" localSheetId="139">'13.5.14.3'!$A$1:$H$31</definedName>
    <definedName name="_xlnm.Print_Area" localSheetId="140">'13.5.14.4'!$A$1:$H$49</definedName>
    <definedName name="_xlnm.Print_Area" localSheetId="141">'13.5.15.1'!$A$1:$F$87</definedName>
    <definedName name="_xlnm.Print_Area" localSheetId="142">'13.5.15.2'!$A$1:$G$87</definedName>
    <definedName name="_xlnm.Print_Area" localSheetId="114">'13.5.2'!$A$1:$H$86</definedName>
    <definedName name="_xlnm.Print_Area" localSheetId="115">'13.5.3'!$A$1:$H$93</definedName>
    <definedName name="_xlnm.Print_Area" localSheetId="116">'13.5.4'!$A$1:$J$87</definedName>
    <definedName name="_xlnm.Print_Area" localSheetId="117">'13.5.5'!$A$1:$H$87</definedName>
    <definedName name="_xlnm.Print_Area" localSheetId="118">'13.5.6'!$A$1:$H$49</definedName>
    <definedName name="_xlnm.Print_Area" localSheetId="119">'13.5.7'!$A$1:$J$56</definedName>
    <definedName name="_xlnm.Print_Area" localSheetId="120">'13.5.8'!$A$1:$J$61</definedName>
    <definedName name="_xlnm.Print_Area" localSheetId="121">'13.5.9.1'!$A$1:$G$100</definedName>
    <definedName name="_xlnm.Print_Area" localSheetId="122">'13.5.9.2'!$A$1:$J$88</definedName>
    <definedName name="_xlnm.Print_Area" localSheetId="143">'13.6.1 '!$A$1:$E$100</definedName>
    <definedName name="_xlnm.Print_Area" localSheetId="160">'13.6.10.2'!$A$1:$J$87</definedName>
    <definedName name="_xlnm.Print_Area" localSheetId="161">'13.6.11.1'!$A$1:$G$95</definedName>
    <definedName name="_xlnm.Print_Area" localSheetId="162">'13.6.11.2'!$A$1:$J$88</definedName>
    <definedName name="_xlnm.Print_Area" localSheetId="163">'13.6.12.1'!$A$1:$G$99</definedName>
    <definedName name="_xlnm.Print_Area" localSheetId="164">'13.6.12.2'!$A$1:$J$86</definedName>
    <definedName name="_xlnm.Print_Area" localSheetId="165">'13.6.13.1'!$A$1:$J$90</definedName>
    <definedName name="_xlnm.Print_Area" localSheetId="166">'13.6.14.1'!$A$1:$J$86</definedName>
    <definedName name="_xlnm.Print_Area" localSheetId="167">'13.6.15.1'!$A$1:$J$86</definedName>
    <definedName name="_xlnm.Print_Area" localSheetId="168">'13.6.16.1'!$A$1:$J$86</definedName>
    <definedName name="_xlnm.Print_Area" localSheetId="169">'13.6.17.1'!$A$1:$J$87</definedName>
    <definedName name="_xlnm.Print_Area" localSheetId="170">'13.6.18.1'!$A$1:$J$87</definedName>
    <definedName name="_xlnm.Print_Area" localSheetId="171">'13.6.19.1'!$A$1:$J$86</definedName>
    <definedName name="_xlnm.Print_Area" localSheetId="144">'13.6.2 '!$A$1:$J$83</definedName>
    <definedName name="_xlnm.Print_Area" localSheetId="173">'13.6.20.2'!$A$1:$J$86</definedName>
    <definedName name="_xlnm.Print_Area" localSheetId="175">'13.6.21.2'!$A$1:$J$72</definedName>
    <definedName name="_xlnm.Print_Area" localSheetId="176">'13.6.21.3'!$A$1:$J$86</definedName>
    <definedName name="_xlnm.Print_Area" localSheetId="177">'13.6.21.4'!$A$1:$J$88</definedName>
    <definedName name="_xlnm.Print_Area" localSheetId="178">'13.6.22.1'!$A$1:$J$86</definedName>
    <definedName name="_xlnm.Print_Area" localSheetId="180">'13.6.23.2'!$A$1:$J$90</definedName>
    <definedName name="_xlnm.Print_Area" localSheetId="181">'13.6.24.1'!$A$1:$G$98</definedName>
    <definedName name="_xlnm.Print_Area" localSheetId="182">'13.6.24.2'!$A$1:$J$88</definedName>
    <definedName name="_xlnm.Print_Area" localSheetId="183">'13.6.25.1'!$A$1:$J$86</definedName>
    <definedName name="_xlnm.Print_Area" localSheetId="185">'13.6.26.2'!$A$1:$J$86</definedName>
    <definedName name="_xlnm.Print_Area" localSheetId="187">'13.6.27.2'!$A$1:$H$75</definedName>
    <definedName name="_xlnm.Print_Area" localSheetId="188">'13.6.27.3'!$A$1:$J$87</definedName>
    <definedName name="_xlnm.Print_Area" localSheetId="189">'13.6.27.4'!$A$1:$H$89</definedName>
    <definedName name="_xlnm.Print_Area" localSheetId="191">'13.6.28.2'!$A$1:$J$89</definedName>
    <definedName name="_xlnm.Print_Area" localSheetId="192">'13.6.29.1'!$A$1:$J$87</definedName>
    <definedName name="_xlnm.Print_Area" localSheetId="145">'13.6.3 '!$A$1:$G$84</definedName>
    <definedName name="_xlnm.Print_Area" localSheetId="193">'13.6.30.1'!$A$1:$G$100</definedName>
    <definedName name="_xlnm.Print_Area" localSheetId="194">'13.6.30.2'!$A$1:$J$86</definedName>
    <definedName name="_xlnm.Print_Area" localSheetId="196">'13.6.31.2'!$A$1:$J$86</definedName>
    <definedName name="_xlnm.Print_Area" localSheetId="198">'13.6.32.2 '!$A$1:$J$89</definedName>
    <definedName name="_xlnm.Print_Area" localSheetId="199">'13.6.32.3'!$A$1:$J$86</definedName>
    <definedName name="_xlnm.Print_Area" localSheetId="200">'13.6.33.1'!$A$1:$G$99</definedName>
    <definedName name="_xlnm.Print_Area" localSheetId="201">'13.6.33.2'!$A$1:$J$89</definedName>
    <definedName name="_xlnm.Print_Area" localSheetId="203">'13.6.34.2'!$A$1:$J$77</definedName>
    <definedName name="_xlnm.Print_Area" localSheetId="204">'13.6.34.3'!$A$1:$J$87</definedName>
    <definedName name="_xlnm.Print_Area" localSheetId="205">'13.6.34.4'!$A$1:$J$89</definedName>
    <definedName name="_xlnm.Print_Area" localSheetId="206">'13.6.35.1'!$A$1:$J$86</definedName>
    <definedName name="_xlnm.Print_Area" localSheetId="207">'13.6.36.1'!$A$1:$J$90</definedName>
    <definedName name="_xlnm.Print_Area" localSheetId="208">'13.6.37.1'!$A$1:$J$86</definedName>
    <definedName name="_xlnm.Print_Area" localSheetId="209">'13.6.38.1'!$A$1:$G$99</definedName>
    <definedName name="_xlnm.Print_Area" localSheetId="210">'13.6.38.2'!$A$1:$J$86</definedName>
    <definedName name="_xlnm.Print_Area" localSheetId="211">'13.6.39.1'!$A$1:$J$86</definedName>
    <definedName name="_xlnm.Print_Area" localSheetId="146">'13.6.4 '!$A$1:$F$86</definedName>
    <definedName name="_xlnm.Print_Area" localSheetId="212">'13.6.40.1'!$A$1:$J$86</definedName>
    <definedName name="_xlnm.Print_Area" localSheetId="214">'13.6.41.2'!$A$1:$J$88</definedName>
    <definedName name="_xlnm.Print_Area" localSheetId="215">'13.6.42.1'!$A$1:$G$99</definedName>
    <definedName name="_xlnm.Print_Area" localSheetId="216">'13.6.42.2'!$A$1:$J$86</definedName>
    <definedName name="_xlnm.Print_Area" localSheetId="218">'13.6.43.2'!$A$1:$J$86</definedName>
    <definedName name="_xlnm.Print_Area" localSheetId="220">'13.6.44.2'!$A$1:$E$86</definedName>
    <definedName name="_xlnm.Print_Area" localSheetId="221">'13.6.45.1'!$A$1:$E$86</definedName>
    <definedName name="_xlnm.Print_Area" localSheetId="147">'13.6.5'!$A$1:$H$88</definedName>
    <definedName name="_xlnm.Print_Area" localSheetId="148">'13.6.6'!$A$1:$J$86</definedName>
    <definedName name="_xlnm.Print_Area" localSheetId="149">'13.6.7.1'!$A$1:$G$100</definedName>
    <definedName name="_xlnm.Print_Area" localSheetId="150">'13.6.7.2'!$A$1:$J$74</definedName>
    <definedName name="_xlnm.Print_Area" localSheetId="151">'13.6.7.3'!$A$1:$J$88</definedName>
    <definedName name="_xlnm.Print_Area" localSheetId="152">'13.6.7.4'!$A$1:$K$88</definedName>
    <definedName name="_xlnm.Print_Area" localSheetId="153">'13.6.8.1'!$A$1:$G$100</definedName>
    <definedName name="_xlnm.Print_Area" localSheetId="154">'13.6.8.2'!$A$1:$J$88</definedName>
    <definedName name="_xlnm.Print_Area" localSheetId="155">'13.6.9.1'!$A$1:$G$99</definedName>
    <definedName name="_xlnm.Print_Area" localSheetId="156">'13.6.9.2'!$A$1:$F$75</definedName>
    <definedName name="_xlnm.Print_Area" localSheetId="157">'13.6.9.3'!$A$1:$J$87</definedName>
    <definedName name="_xlnm.Print_Area" localSheetId="158">'13.6.9.4'!$A$1:$F$88</definedName>
    <definedName name="_xlnm.Print_Area" localSheetId="223">'13.7.1.2'!$A$1:$J$68</definedName>
    <definedName name="_xlnm.Print_Area" localSheetId="224">'13.7.2.1'!$A$1:$E$75</definedName>
    <definedName name="_xlnm.Print_Area" localSheetId="225">'13.7.2.2'!$A$1:$H$75</definedName>
    <definedName name="_xlnm.Print_Area" localSheetId="226">'13.7.2.3'!$A$1:$J$47</definedName>
    <definedName name="_xlnm.Print_Area" localSheetId="227">'13.7.2.4'!$A$1:$H$50</definedName>
    <definedName name="_xlnm.Print_Area" localSheetId="228">'13.7.3.1'!$A$1:$E$73</definedName>
    <definedName name="_xlnm.Print_Area" localSheetId="229">'13.7.3.2'!$A$1:$F$74</definedName>
    <definedName name="_xlnm.Print_Area" localSheetId="230">'13.7.3.3'!$A$1:$J$48</definedName>
    <definedName name="_xlnm.Print_Area" localSheetId="231">'13.7.3.4'!$A$1:$F$50</definedName>
    <definedName name="_xlnm.Print_Area" localSheetId="232">'13.7.4.1'!$A$1:$J$66</definedName>
    <definedName name="_xlnm.Print_Area" localSheetId="233">'13.7.5.1'!$A$1:$J$64</definedName>
    <definedName name="_xlnm.Print_Area" localSheetId="234">'13.7.6.1'!$A$1:$J$19</definedName>
    <definedName name="_xlnm.Print_Area" localSheetId="235">'13.8.1.1'!$A$1:$G$77</definedName>
    <definedName name="_xlnm.Print_Area" localSheetId="236">'13.8.1.2'!$A$1:$J$50</definedName>
    <definedName name="_xlnm.Print_Area" localSheetId="237">'13.8.2.1'!$A$1:$I$103</definedName>
    <definedName name="_xlnm.Print_Area" localSheetId="238">'13.8.2.2'!$A$1:$J$57</definedName>
    <definedName name="_xlnm.Print_Area" localSheetId="239">'13.8.2.3'!$A$1:$K$49</definedName>
    <definedName name="_xlnm.Print_Area" localSheetId="240">'13.8.2.4'!$A$1:$K$54</definedName>
    <definedName name="_xlnm.Print_Area" localSheetId="241">'13.8.2.5'!$A$1:$K$42</definedName>
    <definedName name="_xlnm.Print_Area" localSheetId="243">'13.8.2.7'!$A$1:$J$36</definedName>
    <definedName name="_xlnm.Print_Area" localSheetId="245">'13.8.3.2'!$A$1:$J$49</definedName>
    <definedName name="_xlnm.Print_Area" localSheetId="246">'13.8.3.3'!$A$1:$K$51</definedName>
    <definedName name="_xlnm.Print_Area" localSheetId="247">'13.8.4.1'!$A$1:$H$100</definedName>
    <definedName name="_xlnm.Print_Area" localSheetId="248">'13.8.4.2'!$A$1:$J$55</definedName>
    <definedName name="_xlnm.Print_Area" localSheetId="249">'13.8.4.3'!$A$1:$K$61</definedName>
    <definedName name="_xlnm.Print_Area" localSheetId="251">'13.8.5.2'!$A$1:$J$35</definedName>
    <definedName name="_xlnm.Print_Area" localSheetId="252">'13.8.6.1'!$A$1:$G$75</definedName>
    <definedName name="_xlnm.Print_Area" localSheetId="253">'13.8.6.2'!$A$1:$J$31</definedName>
    <definedName name="_xlnm.Print_Area" localSheetId="254">'13.9.1'!$A$1:$J$98</definedName>
    <definedName name="_xlnm.Print_Area" localSheetId="274">'13.9.10.1.'!$A$1:$I$100</definedName>
    <definedName name="_xlnm.Print_Area" localSheetId="275">'13.9.10.2.'!$A$1:$I$101</definedName>
    <definedName name="_xlnm.Print_Area" localSheetId="276">'13.9.10.3'!$A$1:$N$91</definedName>
    <definedName name="_xlnm.Print_Area" localSheetId="277">'13.9.10.4.'!$A$1:$N$88</definedName>
    <definedName name="_xlnm.Print_Area" localSheetId="279">'13.9.11.1.'!$A$1:$I$101</definedName>
    <definedName name="_xlnm.Print_Area" localSheetId="280">'13.9.11.2.'!$A$1:$N$88</definedName>
    <definedName name="_xlnm.Print_Area" localSheetId="282">'13.9.12.2.'!$A$1:$N$89</definedName>
    <definedName name="_xlnm.Print_Area" localSheetId="283">'13.9.13.1.'!$A$1:$I$100</definedName>
    <definedName name="_xlnm.Print_Area" localSheetId="284">'13.9.13.2.'!$A$1:$N$26</definedName>
    <definedName name="_xlnm.Print_Area" localSheetId="286">'13.9.14.2.'!$A$1:$N$55</definedName>
    <definedName name="_xlnm.Print_Area" localSheetId="288">'13.9.15.2.'!$A$1:$N$34</definedName>
    <definedName name="_xlnm.Print_Area" localSheetId="290">'13.9.16.2.'!$A$1:$N$18</definedName>
    <definedName name="_xlnm.Print_Area" localSheetId="291">'13.9.17.1.'!$A$1:$I$100</definedName>
    <definedName name="_xlnm.Print_Area" localSheetId="292">'13.9.17.2.'!$A$1:$N$54</definedName>
    <definedName name="_xlnm.Print_Area" localSheetId="293">'13.9.18.1.'!$A$1:$I$101</definedName>
    <definedName name="_xlnm.Print_Area" localSheetId="294">'13.9.18.2.'!$A$1:$N$88</definedName>
    <definedName name="_xlnm.Print_Area" localSheetId="295">'13.9.19.1.'!$A$1:$N$88</definedName>
    <definedName name="_xlnm.Print_Area" localSheetId="255">'13.9.2'!$A$1:$L$117</definedName>
    <definedName name="_xlnm.Print_Area" localSheetId="296">'13.9.20.1.'!$A$1:$N$31</definedName>
    <definedName name="_xlnm.Print_Area" localSheetId="297">'13.9.21.1'!$A$1:$N$38</definedName>
    <definedName name="_xlnm.Print_Area" localSheetId="256">'13.9.3.1'!$A$1:$I$102</definedName>
    <definedName name="_xlnm.Print_Area" localSheetId="257">'13.9.3.2'!$A$1:$H$124</definedName>
    <definedName name="_xlnm.Print_Area" localSheetId="258">'13.9.3.3'!$A$1:$N$89</definedName>
    <definedName name="_xlnm.Print_Area" localSheetId="259">'13.9.3.4'!$A$1:$H$88</definedName>
    <definedName name="_xlnm.Print_Area" localSheetId="260">'13.9.3.5'!$A$1:$H$87</definedName>
    <definedName name="_xlnm.Print_Area" localSheetId="261">'13.9.4.1'!$A$1:$J$104</definedName>
    <definedName name="_xlnm.Print_Area" localSheetId="262">'13.9.4.2'!$A$1:$G$124</definedName>
    <definedName name="_xlnm.Print_Area" localSheetId="263">'13.9.4.3'!$A$1:$N$92</definedName>
    <definedName name="_xlnm.Print_Area" localSheetId="264">'13.9.4.4'!$A$1:$H$87</definedName>
    <definedName name="_xlnm.Print_Area" localSheetId="265">'13.9.4.5'!$A$1:$H$89</definedName>
    <definedName name="_xlnm.Print_Area" localSheetId="267">'13.9.5.2'!$A$1:$N$88</definedName>
    <definedName name="_xlnm.Print_Area" localSheetId="268">'13.9.6.1'!$A$1:$N$88</definedName>
    <definedName name="_xlnm.Print_Area" localSheetId="269">'13.9.7.1'!$A$1:$N$88</definedName>
    <definedName name="_xlnm.Print_Area" localSheetId="270">'13.9.8.1'!$A$1:$I$101</definedName>
    <definedName name="_xlnm.Print_Area" localSheetId="271">'13.9.8.2'!$A$1:$N$88</definedName>
    <definedName name="_xlnm.Print_Area" localSheetId="272">'13.9.9.1'!$A$1:$H$101</definedName>
    <definedName name="_xlnm.Print_Area" localSheetId="273">'13.9.9.2'!$A$1:$N$91</definedName>
    <definedName name="_xlnm.Print_Area" localSheetId="328">'GR13.11.7.7 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Consulta_desde_Visual_FoxPro_Tables" localSheetId="3">'13.1.1.4'!$D$10:$F$32</definedName>
    <definedName name="Consulta_desde_Visual_FoxPro_Tables_1" localSheetId="3">'13.1.1.4'!$D$10:$F$32</definedName>
    <definedName name="Consulta_desde_Visual_FoxPro_Tables_2" localSheetId="3">'13.1.1.4'!$D$10:$F$32</definedName>
    <definedName name="DatosExternos_1" localSheetId="37">'13.2.1.3'!#REF!</definedName>
    <definedName name="DatosExternos_1" localSheetId="64">'13.2.10.4'!$B$9:$H$39</definedName>
    <definedName name="DatosExternos_1" localSheetId="75">'13.4.1'!$B$8:$G$44</definedName>
    <definedName name="DatosExternos_1" localSheetId="76">'13.4.2'!$B$10:$E$11</definedName>
    <definedName name="DatosExternos_1" localSheetId="86">'13.4.8.2'!$B$8:$J$11</definedName>
    <definedName name="DatosExternos_1" localSheetId="136">'13.5.13.5'!$B$9:$G$9</definedName>
    <definedName name="DatosExternos_2" localSheetId="37">'13.2.1.3'!$B$8:$G$38</definedName>
    <definedName name="DatosExternos_2" localSheetId="64">'13.2.10.4'!$B$9:$H$39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25725"/>
</workbook>
</file>

<file path=xl/calcChain.xml><?xml version="1.0" encoding="utf-8"?>
<calcChain xmlns="http://schemas.openxmlformats.org/spreadsheetml/2006/main">
  <c r="C20" i="229"/>
  <c r="D19" i="214"/>
  <c r="C20" i="150"/>
  <c r="C20" i="122" l="1"/>
  <c r="C20" i="58"/>
  <c r="C19" i="6" l="1"/>
  <c r="D20" i="312" l="1"/>
  <c r="E20" i="301" l="1"/>
  <c r="D20" i="214" l="1"/>
  <c r="F11" i="45"/>
  <c r="E11"/>
  <c r="D11"/>
  <c r="C11"/>
  <c r="C20" i="40"/>
  <c r="C18"/>
  <c r="F20" i="288" l="1"/>
  <c r="C20" i="92"/>
  <c r="C20" i="225"/>
  <c r="E20" i="351"/>
  <c r="E20" i="349"/>
  <c r="E20" i="336"/>
  <c r="I20"/>
  <c r="F11" i="335"/>
  <c r="E20" i="303"/>
  <c r="E20" i="299"/>
  <c r="E20" i="294"/>
  <c r="E20" i="292"/>
  <c r="F20" i="290"/>
  <c r="F20" i="286"/>
  <c r="E20" i="284"/>
  <c r="F20" i="282"/>
  <c r="E20" i="280"/>
  <c r="E20" i="276"/>
  <c r="E20" i="275"/>
  <c r="E20" i="273"/>
  <c r="E20" i="271"/>
  <c r="E20" i="267"/>
  <c r="F20" i="262"/>
  <c r="E20" i="257"/>
  <c r="K23" i="255"/>
  <c r="K32"/>
  <c r="E20" i="253"/>
  <c r="F20" i="251"/>
  <c r="E20" i="248"/>
  <c r="F20" i="245"/>
  <c r="F20" i="243"/>
  <c r="E19" i="238"/>
  <c r="D20" i="220"/>
  <c r="D20" i="218"/>
  <c r="C20" i="216"/>
  <c r="C20" i="210"/>
  <c r="D20" i="203"/>
  <c r="C20" i="201"/>
  <c r="D20" i="198"/>
  <c r="D20" i="196"/>
  <c r="C20" i="194"/>
  <c r="D20" i="191"/>
  <c r="D20" i="187"/>
  <c r="D20" i="185"/>
  <c r="C20" i="182"/>
  <c r="D20" i="180"/>
  <c r="D20" i="175"/>
  <c r="D20" i="173"/>
  <c r="C20" i="164"/>
  <c r="C20" i="162"/>
  <c r="D20" i="160"/>
  <c r="C20" i="156"/>
  <c r="C20" i="154"/>
  <c r="C20" i="131"/>
  <c r="C20" i="124"/>
  <c r="C20" i="109"/>
  <c r="C20" i="107"/>
  <c r="C20" i="101"/>
  <c r="C20" i="99"/>
  <c r="C18" i="95"/>
  <c r="D20" i="88"/>
  <c r="C20" i="86"/>
  <c r="C21" i="84"/>
  <c r="C20" i="81"/>
  <c r="C20" i="79"/>
  <c r="C20" i="68"/>
  <c r="C20" i="60"/>
  <c r="C20" i="56"/>
  <c r="C20" i="52"/>
  <c r="D20" i="50"/>
  <c r="C20" i="48"/>
  <c r="C20" i="44"/>
  <c r="C19" i="27"/>
  <c r="C10" i="24"/>
  <c r="D10"/>
  <c r="E10"/>
  <c r="F10"/>
  <c r="C12"/>
  <c r="D12"/>
  <c r="E12"/>
  <c r="F12"/>
  <c r="C19" i="23"/>
  <c r="C19" i="18"/>
  <c r="C19" i="16"/>
  <c r="D19" i="14"/>
  <c r="C20" i="10"/>
</calcChain>
</file>

<file path=xl/connections.xml><?xml version="1.0" encoding="utf-8"?>
<connections xmlns="http://schemas.openxmlformats.org/spreadsheetml/2006/main">
  <connection id="1" name="Conexión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1.CSS, INDU1.CSR, INDU1.CST, INDU1.CRS, INDU1.CRR, INDU1.CPT_x000d__x000a_FROM `c:\anuar\gcua\dtoscua`.INDU1 INDU1_x000d__x000a_"/>
  </connection>
  <connection id="2" name="Conexión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R.CSE, LEGUSR.CPI, LEGUSR.CAH, LEGUSR.CVE, LEGUSR.CPG, LEGUSR.CSU_x000d__x000a_FROM `c:\anuar\gcua\dtoscua`.LEGUSR LEGUSR"/>
  </connection>
  <connection id="3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4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5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6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7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8" name="Conexión1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4.CAZ, INDU4.CBI, INDU4.CME, INDU4.CBA_x000d__x000a_FROM `C:\Anuar\GCUA\dtoscua`.INDU4 INDU4"/>
  </connection>
  <connection id="9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10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11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3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4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5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6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7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8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9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20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21" name="Conexión1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20SS, LEGUS.C00120SR, LEGUS.C00120ST, LEGUS.C00120RS, LEGUS.C00120RR, LEGUS.C00120PG, LEGUS.C00120PP_x000d__x000a_FROM `c:\anuar\gcua\dtoscua`.LEGUS LEGUS"/>
  </connection>
  <connection id="22" name="Conexión16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50CS, FORR3.C00150CR, FORR3.C00150ST, FORR3.C00150RS, FORR3.C00150RR, FORR3.C00150PV_x000d__x000a_FROM `c:\anuar\gcua\dtoscua`.FORR3 FORR3"/>
  </connection>
  <connection id="23" name="Conexión16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20SS, LEGUS.C00120SR, LEGUS.C00120ST, LEGUS.C00120RS, LEGUS.C00120RR, LEGUS.C00120PG, LEGUS.C00120PP_x000d__x000a_FROM `c:\anuar\gcua\dtoscua`.LEGUS LEGUS"/>
  </connection>
  <connection id="24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25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6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7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8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9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30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31" name="Conexión2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32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33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34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35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36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7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8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9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40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41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42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43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44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45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46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7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8" name="Conexión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30CS, FORR3.C00030CR, FORR3.C00030ST, FORR3.C00030RS, FORR3.C00030RR, FORR3.C00030PV_x000d__x000a_FROM `c:\anuar\gcua\dtoscua`.FORR3 FORR3"/>
  </connection>
  <connection id="49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50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51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52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53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54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55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56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57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8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9" name="Conexión48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0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61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62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63" name="Conexión51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4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65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66" name="Conexión54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7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68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69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70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71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72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73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74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75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76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7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8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79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80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81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82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83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84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85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86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87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88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89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90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91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92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93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94" name="Conexión8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40SS, INDU2.C00040SR, INDU2.C00040ST, INDU2.C00040RS, INDU2.C00040RR, INDU2.C00040PT, INDU2.C00041RS, INDU2.C00041RR, INDU2.C00041PT_x000d__x000a_FROM `c:\anuar\gcua\dtoscua`.INDU2 INDU2"/>
  </connection>
  <connection id="95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6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7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8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99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100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101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102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103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104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105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106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107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8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9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110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111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12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3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4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15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<sst xmlns="http://schemas.openxmlformats.org/spreadsheetml/2006/main" count="47138" uniqueCount="1534">
  <si>
    <t xml:space="preserve">13.9.12.2. FRUTALES DE FRUTO FRESCO NO CÍTRICOS-HIGUERA: </t>
  </si>
  <si>
    <t>( hectáreas)</t>
  </si>
  <si>
    <t>13.9.13.2. FRUTALES DE FRUTO FRESCO NO CÍTRICOS-CHIRIMOYO:</t>
  </si>
  <si>
    <t xml:space="preserve">13.9.14.2. . FRUTALES DE FRUTO FRESCO NO CÍTRICOS-GRANADO: </t>
  </si>
  <si>
    <t xml:space="preserve">13.9.15.2. FRUTALES DE FRUTO FRESCO NO CÍTRICOS-AGUACATE: </t>
  </si>
  <si>
    <t>( miles de toneladas)</t>
  </si>
  <si>
    <t xml:space="preserve">13.9.16.2. FRUTALES DE FRUTO FRESCO NO CÍTRICOS-PLATANERA: </t>
  </si>
  <si>
    <t xml:space="preserve">13.9.17.2. FRUTALES DE FRUTO FRESCO NO CÍTRICOS-KIWI: </t>
  </si>
  <si>
    <t>13.9.18.2. FRUTALES DE FRUTO FRESCO NO CÍTRICOS-PALMERA DATILERA :</t>
  </si>
  <si>
    <t>13.9.19.1. FRUTALES DE FRUTO FRESCO NO CÍTRICOS-CHUMBERA:</t>
  </si>
  <si>
    <t>FRUTALES NO CITRICOS</t>
  </si>
  <si>
    <t xml:space="preserve">13.9.20.1. FRUTALES DE FRUTO FRESCO NO CÍTRICOS-FRAMBUESO:  </t>
  </si>
  <si>
    <t>Producción (con cáscara) (toneladas)</t>
  </si>
  <si>
    <t>13.10.3.1. FRUTALES DE FRUTO SECO-NOGAL: Serie histórica</t>
  </si>
  <si>
    <t xml:space="preserve">13.10.5.1. FRUTALES DE FRUTO SECO-PISTACHO: 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</si>
  <si>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</si>
  <si>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</si>
  <si>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</si>
  <si>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</si>
  <si>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</si>
  <si>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</si>
  <si>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</si>
  <si>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</si>
  <si>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</si>
  <si>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</si>
  <si>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</si>
  <si>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</si>
  <si>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</si>
  <si>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</si>
  <si>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</si>
  <si>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</si>
  <si>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</si>
  <si>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</si>
  <si>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</si>
  <si>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</si>
  <si>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</si>
  <si>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</si>
  <si>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</si>
  <si>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</si>
  <si>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</si>
  <si>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</si>
  <si>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</si>
  <si>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</si>
  <si>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</si>
  <si>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</si>
  <si>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</si>
  <si>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</si>
  <si>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</si>
  <si>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</si>
  <si>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</si>
  <si>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</si>
  <si>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</si>
  <si>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</si>
  <si>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</si>
  <si>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</si>
  <si>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</si>
  <si>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</si>
  <si>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</si>
  <si>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</si>
  <si>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</si>
  <si>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</si>
  <si>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</si>
  <si>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</si>
  <si>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</si>
  <si>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</si>
  <si>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</si>
  <si>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13.11.1.6. VIÑEDO: Serie histórica de superficie, rendimiento, producción y destino de la producción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</si>
  <si>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</si>
  <si>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</si>
  <si>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</si>
  <si>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</si>
  <si>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</si>
  <si>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</si>
  <si>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</si>
  <si>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</si>
  <si>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</si>
  <si>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</si>
  <si>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</si>
  <si>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</si>
  <si>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</si>
  <si>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</si>
  <si>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</si>
  <si>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</si>
  <si>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</si>
  <si>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13.11.6.1. VIÑEDO-UVA: Serie histórica de la producción </t>
  </si>
  <si>
    <t xml:space="preserve">destinada a consumo en fresco, precio, valor </t>
  </si>
  <si>
    <t>Producción de</t>
  </si>
  <si>
    <t>uva para consumo</t>
  </si>
  <si>
    <t>13.11.6.2. VIÑEDO-UVA: Serie histórica de producción destinada a transformación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</si>
  <si>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</si>
  <si>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</si>
  <si>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</si>
  <si>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</si>
  <si>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</si>
  <si>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</si>
  <si>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</si>
  <si>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</si>
  <si>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</si>
  <si>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</si>
  <si>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</si>
  <si>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</si>
  <si>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</si>
  <si>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</si>
  <si>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</si>
  <si>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</si>
  <si>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</si>
  <si>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</si>
  <si>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</si>
  <si>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</si>
  <si>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</si>
  <si>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</si>
  <si>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</si>
  <si>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</si>
  <si>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</si>
  <si>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</si>
  <si>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</si>
  <si>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</si>
  <si>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</si>
  <si>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 cuadro de vino DOP comercializado en la campaña.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</si>
  <si>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</si>
  <si>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</si>
  <si>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</si>
  <si>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</si>
  <si>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</si>
  <si>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</si>
  <si>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</si>
  <si>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</si>
  <si>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</si>
  <si>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</si>
  <si>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</si>
  <si>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13.11.7.7. VIÑEDO: Vinos de calidad producidos en regiones determinadas (D.O.P.)(1)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</si>
  <si>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</si>
  <si>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</si>
  <si>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</si>
  <si>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</si>
  <si>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</si>
  <si>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</si>
  <si>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</si>
  <si>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</si>
  <si>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</si>
  <si>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</si>
  <si>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</si>
  <si>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</si>
  <si>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</si>
  <si>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</si>
  <si>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</si>
  <si>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</si>
  <si>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</si>
  <si>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</si>
  <si>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</si>
  <si>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</si>
  <si>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</si>
  <si>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</si>
  <si>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</si>
  <si>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</si>
  <si>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</si>
  <si>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</si>
  <si>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</si>
  <si>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Castillla- La Mancha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</si>
  <si>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</si>
  <si>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</si>
  <si>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</si>
  <si>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</si>
  <si>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</si>
  <si>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</si>
  <si>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</si>
  <si>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</si>
  <si>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</si>
  <si>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Aragón, Cataluña, Extremadura, Navarra, Pais Vasco , La Rioja y C. Valenciana</t>
  </si>
  <si>
    <t>Chacoli de Álava</t>
  </si>
  <si>
    <t>País Vasco</t>
  </si>
  <si>
    <t>Chacoli de Bizkaia</t>
  </si>
  <si>
    <t>Chacoli de Getaria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</si>
  <si>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</si>
  <si>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</si>
  <si>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</si>
  <si>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</si>
  <si>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</si>
  <si>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</si>
  <si>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</si>
  <si>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</si>
  <si>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Castila - La Mancha</t>
  </si>
  <si>
    <t>El Hierro</t>
  </si>
  <si>
    <t>El Terrerazo</t>
  </si>
  <si>
    <t>C. Valenciana</t>
  </si>
  <si>
    <t>Empordá</t>
  </si>
  <si>
    <t>Finca Élez</t>
  </si>
  <si>
    <t>Gran Canaria</t>
  </si>
  <si>
    <t>Guijoso</t>
  </si>
  <si>
    <t xml:space="preserve">V.C. 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</si>
  <si>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</si>
  <si>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</si>
  <si>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</si>
  <si>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</si>
  <si>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</si>
  <si>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</si>
  <si>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</si>
  <si>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</si>
  <si>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</si>
  <si>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</si>
  <si>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</si>
  <si>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</si>
  <si>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</si>
  <si>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</si>
  <si>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</si>
  <si>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</si>
  <si>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</si>
  <si>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</si>
  <si>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</si>
  <si>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</si>
  <si>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</si>
  <si>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</si>
  <si>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</si>
  <si>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</si>
  <si>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</si>
  <si>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</si>
  <si>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</si>
  <si>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</si>
  <si>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</si>
  <si>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</si>
  <si>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</si>
  <si>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</si>
  <si>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</si>
  <si>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</si>
  <si>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D,O.Ca</t>
  </si>
  <si>
    <t>La Rioja, Navarra, País Vasco.</t>
  </si>
  <si>
    <t>Rueda</t>
  </si>
  <si>
    <t>Sierra de Salamanca</t>
  </si>
  <si>
    <t>Sierras de Malaga</t>
  </si>
  <si>
    <t>Somantano</t>
  </si>
  <si>
    <t>Tacaronte-Acentejo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</si>
  <si>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</si>
  <si>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</si>
  <si>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</si>
  <si>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</si>
  <si>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</si>
  <si>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</si>
  <si>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</si>
  <si>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</si>
  <si>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</si>
  <si>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</si>
  <si>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</si>
  <si>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</si>
  <si>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</si>
  <si>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</si>
  <si>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</si>
  <si>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</si>
  <si>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</si>
  <si>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http://www.magrama.gob.es/es/alimentacion/temas/calidad-agroalimentaria/calidad-diferenciada/dop/htm/cifrasydatos.aspx</t>
  </si>
  <si>
    <t>GR.13.11.7.7. GRÁFICOS DE VINOS DE CALIDAD PRODUCIDOS EN REGIONES DETERMINADAS (D.O.P.)(1)</t>
  </si>
  <si>
    <t>13.11.7.8. VIÑEDO: Serie histórica de producción de mosto no dedicado a fermentación y uvas pasas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</si>
  <si>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</si>
  <si>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</si>
  <si>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</si>
  <si>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</si>
  <si>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</si>
  <si>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</si>
  <si>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</si>
  <si>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</si>
  <si>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</si>
  <si>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</si>
  <si>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</si>
  <si>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</si>
  <si>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</si>
  <si>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</si>
  <si>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</si>
  <si>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</si>
  <si>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</si>
  <si>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</si>
  <si>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</si>
  <si>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</si>
  <si>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</si>
  <si>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</si>
  <si>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</si>
  <si>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</si>
  <si>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</si>
  <si>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</si>
  <si>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</si>
  <si>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</si>
  <si>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</si>
  <si>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</si>
  <si>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>13.12.1.5. OLIVAR: Serie histórica de superficie, rendimiento y producción</t>
  </si>
  <si>
    <t xml:space="preserve">de </t>
  </si>
  <si>
    <t>aceituna</t>
  </si>
  <si>
    <t>13.12.1.6. OLIVAR: Serie histórica del destino de producción de 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</si>
  <si>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</si>
  <si>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</si>
  <si>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</si>
  <si>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</si>
  <si>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</si>
  <si>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13.12.2.1. OLIVAR-ACEITUNA: Serie histórica de aceituna para aderezo,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</si>
  <si>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</si>
  <si>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</si>
  <si>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</si>
  <si>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</si>
  <si>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</si>
  <si>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</si>
  <si>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</si>
  <si>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</si>
  <si>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</si>
  <si>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</si>
  <si>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</si>
  <si>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</si>
  <si>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</si>
  <si>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</si>
  <si>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</si>
  <si>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</si>
  <si>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13.12.2.4. OLIVAR-ACEITUNA: Serie histórica de la aceituna para almazara, productos obtenidos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</si>
  <si>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</si>
  <si>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</si>
  <si>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</si>
  <si>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</si>
  <si>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</si>
  <si>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 xml:space="preserve">13.12.3.1. OLIVAR-ACEITUNA: 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</si>
  <si>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</si>
  <si>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</si>
  <si>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</si>
  <si>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</si>
  <si>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</si>
  <si>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</si>
  <si>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</si>
  <si>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</si>
  <si>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</si>
  <si>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</si>
  <si>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</si>
  <si>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</si>
  <si>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</si>
  <si>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</si>
  <si>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</si>
  <si>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</si>
  <si>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 xml:space="preserve">13.12.3.2. OLIVAR-ACEITE DE OLIVA VIRGEN: 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</si>
  <si>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</si>
  <si>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</si>
  <si>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</si>
  <si>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</si>
  <si>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</si>
  <si>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</si>
  <si>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</si>
  <si>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</si>
  <si>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</si>
  <si>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</si>
  <si>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</si>
  <si>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</si>
  <si>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</si>
  <si>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</si>
  <si>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</si>
  <si>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</si>
  <si>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>13.13.2.1. OTROS CULTIVOS LEÑOSOS- ALGARROBO:</t>
  </si>
  <si>
    <t xml:space="preserve">  Serie histórica de superficie, árboles diseminados, rendimiento, producción, precio y valor</t>
  </si>
  <si>
    <t xml:space="preserve">13.13.3.1. OTROS CULTIVOS LEÑOSOS-ALCAPARRA: 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</si>
  <si>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</si>
  <si>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</si>
  <si>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>(1)</t>
    </r>
    <r>
      <rPr>
        <sz val="10"/>
        <rFont val="Arial"/>
        <family val="2"/>
      </rPr>
      <t xml:space="preserve"> En equivalente con cáscara, siendo el coeficiente de conversión de avellana pelada a con cáscara 2,03.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</si>
  <si>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</si>
  <si>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</si>
  <si>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Incluye viñedo de uva para pasificación y viñedo de uva para obtención de mosto o vino.</t>
    </r>
  </si>
  <si>
    <r>
      <t>mosto y vino</t>
    </r>
    <r>
      <rPr>
        <vertAlign val="superscript"/>
        <sz val="10"/>
        <rFont val="Arial"/>
        <family val="2"/>
      </rPr>
      <t>(2)</t>
    </r>
  </si>
  <si>
    <r>
      <t>(2)</t>
    </r>
    <r>
      <rPr>
        <sz val="10"/>
        <rFont val="Arial"/>
        <family val="2"/>
      </rPr>
      <t xml:space="preserve"> Hasta 1991 se refiere al total de uva para transformación.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</si>
  <si>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</si>
  <si>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</si>
  <si>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</si>
  <si>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</si>
  <si>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   TOTAL</t>
    </r>
    <r>
      <rPr>
        <vertAlign val="superscript"/>
        <sz val="10"/>
        <rFont val="Arial"/>
        <family val="2"/>
      </rPr>
      <t>(**)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</si>
  <si>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</si>
  <si>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</si>
  <si>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</si>
  <si>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</si>
  <si>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</si>
  <si>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>13.1.1.1.  CEREALES GRANO: Serie histórica de superficie, producción y valor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</si>
  <si>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</si>
  <si>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</si>
  <si>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</si>
  <si>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</si>
  <si>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</si>
  <si>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</si>
  <si>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</si>
  <si>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</si>
  <si>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</si>
  <si>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</si>
  <si>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</si>
  <si>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</si>
  <si>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</si>
  <si>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</si>
  <si>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</si>
  <si>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</si>
  <si>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</si>
  <si>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</si>
  <si>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</si>
  <si>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</si>
  <si>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</si>
  <si>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</si>
  <si>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</si>
  <si>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</si>
  <si>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</si>
  <si>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</si>
  <si>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</si>
  <si>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</si>
  <si>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</si>
  <si>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</si>
  <si>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</si>
  <si>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</si>
  <si>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</si>
  <si>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</si>
  <si>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</si>
  <si>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</si>
  <si>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</si>
  <si>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</si>
  <si>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</si>
  <si>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</si>
  <si>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</si>
  <si>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</si>
  <si>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</si>
  <si>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</si>
  <si>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</si>
  <si>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</si>
  <si>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</si>
  <si>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</si>
  <si>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</si>
  <si>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</si>
  <si>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</si>
  <si>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</si>
  <si>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</si>
  <si>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</si>
  <si>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</si>
  <si>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</si>
  <si>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</si>
  <si>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</si>
  <si>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</si>
  <si>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</si>
  <si>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</si>
  <si>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</si>
  <si>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</si>
  <si>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</si>
  <si>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</si>
  <si>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</si>
  <si>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</si>
  <si>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</si>
  <si>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</si>
  <si>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</si>
  <si>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</si>
  <si>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</si>
  <si>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13.1.1.4. CEREALES GRANO: Destino de la producción de grano,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</si>
  <si>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</si>
  <si>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</si>
  <si>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</si>
  <si>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</si>
  <si>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</si>
  <si>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</si>
  <si>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</si>
  <si>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</si>
  <si>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</si>
  <si>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</si>
  <si>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</si>
  <si>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</si>
  <si>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</si>
  <si>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</si>
  <si>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</si>
  <si>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</si>
  <si>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</si>
  <si>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</si>
  <si>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</si>
  <si>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</si>
  <si>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</si>
  <si>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</si>
  <si>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</si>
  <si>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</si>
  <si>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</si>
  <si>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</si>
  <si>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</si>
  <si>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</si>
  <si>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</si>
  <si>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</si>
  <si>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</si>
  <si>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</si>
  <si>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</si>
  <si>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</si>
  <si>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</si>
  <si>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</si>
  <si>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</si>
  <si>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</si>
  <si>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</si>
  <si>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</si>
  <si>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</si>
  <si>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</si>
  <si>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</si>
  <si>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</si>
  <si>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</si>
  <si>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</si>
  <si>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</si>
  <si>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</si>
  <si>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</si>
  <si>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</si>
  <si>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</si>
  <si>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</si>
  <si>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</si>
  <si>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</si>
  <si>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</si>
  <si>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</si>
  <si>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</si>
  <si>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</si>
  <si>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</si>
  <si>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</si>
  <si>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</si>
  <si>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</si>
  <si>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</si>
  <si>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</si>
  <si>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</si>
  <si>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</si>
  <si>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</si>
  <si>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</si>
  <si>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</si>
  <si>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 xml:space="preserve">13.1.2.1.  CEREALES GRANO-TRIGO: Serie histórica de superficie, rendimiento, producción, precio, valor 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</si>
  <si>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</si>
  <si>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</si>
  <si>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</si>
  <si>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</si>
  <si>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</si>
  <si>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</si>
  <si>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</si>
  <si>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13.1.2.2. CEREALES GRANO-TRIGO: Serie histórica de superficie y producción según dureza del grano</t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</si>
  <si>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</si>
  <si>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</si>
  <si>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trigo semiduro se incluyen variedades utilizables en la fabricación de pastas alimenticias.</t>
    </r>
  </si>
  <si>
    <t>de grano</t>
  </si>
  <si>
    <t>(toneladas)</t>
  </si>
  <si>
    <t xml:space="preserve">Huelva </t>
  </si>
  <si>
    <t>Provincias</t>
  </si>
  <si>
    <t>Trigo blando y semiduro</t>
  </si>
  <si>
    <t>y</t>
  </si>
  <si>
    <t>Comunidades Autónomas</t>
  </si>
  <si>
    <t>13.1.3.1. CEREALES GRANO-CEBADA: Serie histórica de superficie, rendimiento,</t>
  </si>
  <si>
    <t xml:space="preserve">producción, precio, valor </t>
  </si>
  <si>
    <t>13.1.3.2. CEREALES GRANO-CEBADA: Serie histórica de superficie y producción según tipos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</si>
  <si>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</si>
  <si>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</si>
  <si>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</si>
  <si>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</si>
  <si>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</si>
  <si>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</si>
  <si>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</si>
  <si>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t>13.1.4.1. CEREALES GRANO-AVENA: Serie histórica de superficie, rendimiento, producción, precio, valor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</si>
  <si>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</si>
  <si>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</si>
  <si>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 xml:space="preserve">13.1.5.1. CEREALES GRANO-CENTENO: Serie histórica de superficie, rendimiento, producción, precio, valor </t>
  </si>
  <si>
    <t>(euros/100 kg)</t>
  </si>
  <si>
    <t>CEREALES GRANO</t>
  </si>
  <si>
    <t>13.1.6.1. CEREALES GRANO-TRITICALE: Serie histórica de superficie, rendimiento, producción, precio, valor</t>
  </si>
  <si>
    <t xml:space="preserve">13.1.7.1. CEREALES GRANO-ARROZ: Serie histórica de superficie, rendimiento, producción, precio, valor </t>
  </si>
  <si>
    <r>
      <t>(1)</t>
    </r>
    <r>
      <rPr>
        <sz val="10"/>
        <rFont val="Arial"/>
        <family val="2"/>
      </rPr>
      <t xml:space="preserve"> No se incluye el valor de la semilla selecta.</t>
    </r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</si>
  <si>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</si>
  <si>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</si>
  <si>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</si>
  <si>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</si>
  <si>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</si>
  <si>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</si>
  <si>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</si>
  <si>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</si>
  <si>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</si>
  <si>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</si>
  <si>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</si>
  <si>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</si>
  <si>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</si>
  <si>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</si>
  <si>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</si>
  <si>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</si>
  <si>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</si>
  <si>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</si>
  <si>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</si>
  <si>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</si>
  <si>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</si>
  <si>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</si>
  <si>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</si>
  <si>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</si>
  <si>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</si>
  <si>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</si>
  <si>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</si>
  <si>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</si>
  <si>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</si>
  <si>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</si>
  <si>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</si>
  <si>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</si>
  <si>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t xml:space="preserve">13.1.8.1. CEREALES GRANO-MAÍZ: Serie histórica de superficie, rendimiento, producción, precio, valor 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</si>
  <si>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</si>
  <si>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13.1.8.2. CEREALES GRANO-MAÍZ: Serie histórica de superficie y producción según clases</t>
  </si>
  <si>
    <t>Maíz híbrido</t>
  </si>
  <si>
    <t>Otros maíces</t>
  </si>
  <si>
    <t xml:space="preserve"> PAIS VASCO</t>
  </si>
  <si>
    <t xml:space="preserve"> CASTILLA Y LEON</t>
  </si>
  <si>
    <t>13.1.9.1. CEREALES GRANO-SORGO: Serie histórica de superficie, rendimiento, producción, precio, valor</t>
  </si>
  <si>
    <t xml:space="preserve">13.1.10.6. CEREALES GRANO-OTRAS MEZCLAS DE CEREALES DE INVIERNO </t>
  </si>
  <si>
    <t>13.2.1.1. LEGUMINOSAS GRANO: Serie histórica de superficie, producción y valor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</si>
  <si>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</si>
  <si>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</si>
  <si>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</si>
  <si>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</si>
  <si>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</si>
  <si>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</si>
  <si>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</si>
  <si>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</si>
  <si>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</si>
  <si>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</si>
  <si>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</si>
  <si>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</si>
  <si>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</si>
  <si>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</si>
  <si>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</si>
  <si>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</si>
  <si>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</si>
  <si>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</si>
  <si>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</si>
  <si>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</si>
  <si>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</si>
  <si>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13.2.2.2. LEGUMINOSAS GRANO-JUDÍAS SECAS: Serie histórica de superficie y producción</t>
  </si>
  <si>
    <t>según sistemas de cultivo</t>
  </si>
  <si>
    <t>En cultivo único</t>
  </si>
  <si>
    <t>Asociadas con maíz</t>
  </si>
  <si>
    <t>13.2.2.4. CEREALES GRANO-JUDÍAS SECAS: Análisis provincial</t>
  </si>
  <si>
    <t>Asociadas a maíz</t>
  </si>
  <si>
    <r>
      <t xml:space="preserve"> (1)</t>
    </r>
    <r>
      <rPr>
        <sz val="10"/>
        <rFont val="Arial"/>
        <family val="2"/>
      </rPr>
      <t xml:space="preserve"> No se incluye el valor de la semilla selecta.</t>
    </r>
  </si>
  <si>
    <t>de superficie y producción según su utilización</t>
  </si>
  <si>
    <t>Consumo animal</t>
  </si>
  <si>
    <t>Consumo humano</t>
  </si>
  <si>
    <t>13.2.6.2. LEGUMINOSAS GRANO-GUISANTES SECOS: Serie histórica</t>
  </si>
  <si>
    <t>Provincias y Comunidades autónomas</t>
  </si>
  <si>
    <t>SUPERFICIES Y PRODUCCIONES CULTIVOS</t>
  </si>
  <si>
    <t>13.2.7.1. LEGUMINOSAS GRANO-VEZA: Serie histórica</t>
  </si>
  <si>
    <t>de superficie, rendimiento, producción, precio y valor</t>
  </si>
  <si>
    <t>13.2.8.1. LEGUMINOSAS GRANO-YEROS: Serie histórica</t>
  </si>
  <si>
    <t>13.2.9.1. LEGUMINOSAS GRANO-ALTRAMUZ: Serie histórica</t>
  </si>
  <si>
    <t xml:space="preserve">13.2.10.1. LEGUMINOSAS GRANO-ALMORTAS: </t>
  </si>
  <si>
    <t xml:space="preserve">13.2.10.2. LEGUMINOSAS GRANO-ALGARROBAS: 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</si>
  <si>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</si>
  <si>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</si>
  <si>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</si>
  <si>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</si>
  <si>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</si>
  <si>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</si>
  <si>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</si>
  <si>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</si>
  <si>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</si>
  <si>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</si>
  <si>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 xml:space="preserve"> 13.3.1.3.  TOTAL TUBÉRCULOS PARA CONSUMO HUMANO: </t>
  </si>
  <si>
    <t>13.3.2.1. TUBÉRCULOS PARA CONSUMO HUMANO- PATATA: Serie histórica</t>
  </si>
  <si>
    <t>13.3.2.2. TUBÉRCULOS PARA CONSUMO HUMANO-PATATA: Serie histórica de superficie y producción según épocas de recolección</t>
  </si>
  <si>
    <t>Patata extratemprana</t>
  </si>
  <si>
    <t>Patata temprana</t>
  </si>
  <si>
    <t>Patata media estación</t>
  </si>
  <si>
    <t>Patata tardía</t>
  </si>
  <si>
    <t xml:space="preserve">13.3.3.1. TUBÉRCULOS PARA CONSUMO HUMANO-BATATA: </t>
  </si>
  <si>
    <t xml:space="preserve">    13.3.3.2. TUBÉRCULOS PARA CONSUMO HUMANO-BONIATO:</t>
  </si>
  <si>
    <t xml:space="preserve">    13.3.3.3. TUBÉRCULOS PARA CONSUMO HUMANO-CHUFA:</t>
  </si>
  <si>
    <t xml:space="preserve">Producción </t>
  </si>
  <si>
    <t>13.2.2.1. LEGUMINOSAS GRANO-JUDÍAS SECAS:</t>
  </si>
  <si>
    <t xml:space="preserve"> Serie histórica de superficie, rendimiento, producción, precio, valor </t>
  </si>
  <si>
    <t xml:space="preserve">13.2.3.1. LEGUMINOSAS GRANO- HABAS SECAS: </t>
  </si>
  <si>
    <t>Serie histórica de superficie, rendimiento, producción, precio, valor</t>
  </si>
  <si>
    <t xml:space="preserve">13.2.3.2. LEGUMINOSAS GRANO- HABAS SECAS: </t>
  </si>
  <si>
    <t>Serie histórica de superficie y producción según su utilización</t>
  </si>
  <si>
    <t xml:space="preserve">13.2.3.4. LEGUMINOSAS GRANO-HABAS SECAS: </t>
  </si>
  <si>
    <t xml:space="preserve">13.2.5.1. LEGUMINOSAS GRANO-GARBANZOS: </t>
  </si>
  <si>
    <t xml:space="preserve">Serie histórica de superficie, rendimiento, producción, precio, valor </t>
  </si>
  <si>
    <t xml:space="preserve">13.2.6.1. LEGUMINOSAS GRANO-GUISANTES SECOS: </t>
  </si>
  <si>
    <t xml:space="preserve">13.2.6.3. LEGUMINOSAS GRANO-GUISANTES SECOS: </t>
  </si>
  <si>
    <t xml:space="preserve">13.2.6.4. LEGUMINOSAS GRANO-GUISANTES SECOS: </t>
  </si>
  <si>
    <t xml:space="preserve">13.2.10.3. LEGUMINOSAS GRANO-ALHOLVA </t>
  </si>
  <si>
    <t xml:space="preserve">13.2.10.4. LEGUMINOSAS GRANO-OTRAS LEGUMINOSAS GRANO: </t>
  </si>
  <si>
    <t>13.2.4.1. LEGUMINOSAS GRANO- LENTEJAS:</t>
  </si>
  <si>
    <t>13.1.11.1. CEREALES GRANO-OTROS CEREALES:</t>
  </si>
  <si>
    <t>13.3.1.1. TUBÉRCULOS PARA CONSUMO HUMANO:</t>
  </si>
  <si>
    <t xml:space="preserve">13.3.2.3. TUBÉRCULOS PARA  EL CONSUMO HUMANO-PATATA: </t>
  </si>
  <si>
    <t>13.3.2.4. TUBÉRCULOS PARA CONSUMO HUMANO-PATATA: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</si>
  <si>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</si>
  <si>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</si>
  <si>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</si>
  <si>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</si>
  <si>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</si>
  <si>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</si>
  <si>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</si>
  <si>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</si>
  <si>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</si>
  <si>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</si>
  <si>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</si>
  <si>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</si>
  <si>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</si>
  <si>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</si>
  <si>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</si>
  <si>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</si>
  <si>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</si>
  <si>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</si>
  <si>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</si>
  <si>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</si>
  <si>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</si>
  <si>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</si>
  <si>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</si>
  <si>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</si>
  <si>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</si>
  <si>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</si>
  <si>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</si>
  <si>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</si>
  <si>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</si>
  <si>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</si>
  <si>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</si>
  <si>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</si>
  <si>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</si>
  <si>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</si>
  <si>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</si>
  <si>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</si>
  <si>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</si>
  <si>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</si>
  <si>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</si>
  <si>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</si>
  <si>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</si>
  <si>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</si>
  <si>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</si>
  <si>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</si>
  <si>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</si>
  <si>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13.4.4.1. CULTIVOS INDUSTRIALES-CAÑA DE AZÚCAR: Serie histórica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</si>
  <si>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</si>
  <si>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</si>
  <si>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</si>
  <si>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</si>
  <si>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</si>
  <si>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</si>
  <si>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</si>
  <si>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</si>
  <si>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</si>
  <si>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</si>
  <si>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13.4.7.1. CULTIVOS INDUSTRIALES-ALGODÓN BRUTO: Serie histórica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</si>
  <si>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</si>
  <si>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</si>
  <si>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</si>
  <si>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</si>
  <si>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</si>
  <si>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</si>
  <si>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</si>
  <si>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</si>
  <si>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</si>
  <si>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</si>
  <si>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</si>
  <si>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</si>
  <si>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</si>
  <si>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 xml:space="preserve">13.4.15.2. CULTIVOS INDUSTRIALES-PIMIENTO PARA PIMENTÓN (DESECADO): </t>
  </si>
  <si>
    <t>(kilogramos)</t>
  </si>
  <si>
    <t xml:space="preserve">13.4.16.2. CULTIVOS INDUSTRIALES-AZAFRÁN (ESTIGMAS TOSTADOS): </t>
  </si>
  <si>
    <t>Producción (kilogramos)</t>
  </si>
  <si>
    <t xml:space="preserve">13.4.17.1. CULTIVOS INDUSTRIALES-ANÍS: </t>
  </si>
  <si>
    <t xml:space="preserve">13.4.17.2. CULTIVOS INDUSTRIALES-MENTA (EN VERDE): </t>
  </si>
  <si>
    <t xml:space="preserve">13.4.17.3. CULTIVOS INDUSTRIALES-COMINOS: </t>
  </si>
  <si>
    <t xml:space="preserve">13.4.17.4. CULTIVOS INDUSTRIALES-REGALIZ: </t>
  </si>
  <si>
    <t xml:space="preserve">13.4.18.1. CULTIVOS INDUSTRIALES-TABACO (SECO  NO FERMENTADO): </t>
  </si>
  <si>
    <t>13.4.18.2. CULTIVOS INDUSTRIALES-TABACO (SECO NO FERMENTADO):</t>
  </si>
  <si>
    <t xml:space="preserve">13.4.19.1. CULTIVOS INDUSTRIALES-LÚPULO (EN SECO): </t>
  </si>
  <si>
    <t xml:space="preserve"> (euros/100kg)</t>
  </si>
  <si>
    <t xml:space="preserve">13.4.19.2. CULTIVOS INDUSTRIALES- LÚPULO (EN SECO): </t>
  </si>
  <si>
    <t xml:space="preserve">13.4.20.1. CULTIVOS INDUSTRIALES- LAVANDA Y LAVANDÍN: </t>
  </si>
  <si>
    <t xml:space="preserve">13.4.20.2. CULTIVOS INDUSTRIALES- ACHICORIA (RAIZ EN VERDE): </t>
  </si>
  <si>
    <t xml:space="preserve">13.4.20.3. CULTIVOS INDUSTRIALES- OTROS CULTIVOS INDUSTRIALES: 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</si>
  <si>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</si>
  <si>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</si>
  <si>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</si>
  <si>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</si>
  <si>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</si>
  <si>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</si>
  <si>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</si>
  <si>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</si>
  <si>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</si>
  <si>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</si>
  <si>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</si>
  <si>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</si>
  <si>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</si>
  <si>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</si>
  <si>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</si>
  <si>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</si>
  <si>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</si>
  <si>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</si>
  <si>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</si>
  <si>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</si>
  <si>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</si>
  <si>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</si>
  <si>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</si>
  <si>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</si>
  <si>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</si>
  <si>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</si>
  <si>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</si>
  <si>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</si>
  <si>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</si>
  <si>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</si>
  <si>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</si>
  <si>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</si>
  <si>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</si>
  <si>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</si>
  <si>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</si>
  <si>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</si>
  <si>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</si>
  <si>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</si>
  <si>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</si>
  <si>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</si>
  <si>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</si>
  <si>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</si>
  <si>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</si>
  <si>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</si>
  <si>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</si>
  <si>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</si>
  <si>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</si>
  <si>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</si>
  <si>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</si>
  <si>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</si>
  <si>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</si>
  <si>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</si>
  <si>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</si>
  <si>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</si>
  <si>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</si>
  <si>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</si>
  <si>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</si>
  <si>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</si>
  <si>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 xml:space="preserve">13.5.4. CULTIVOS FORRAJEROS-GRAMÍNEAS FORRAJERAS-CEREALES DE INVIERNO PARA FORRAJE: </t>
  </si>
  <si>
    <t>Superficie (ha)</t>
  </si>
  <si>
    <t>Superficie cosechada</t>
  </si>
  <si>
    <t>Rendimiento en verde (kg/ha)</t>
  </si>
  <si>
    <t>Producción en</t>
  </si>
  <si>
    <t>verde (t)</t>
  </si>
  <si>
    <t/>
  </si>
  <si>
    <t xml:space="preserve">13.5.6. CULTIVOS FORRAJEROS-GRAMÍNEAS FORRAJERAS-SORGO FORRAJERO: </t>
  </si>
  <si>
    <t xml:space="preserve">13.5.7. CULTIVOS FORRAJEROS-GRAMÍNEAS FORRAJERAS- BALLICO: </t>
  </si>
  <si>
    <t xml:space="preserve">13.5.8. CULTIVOS FORRAJEROS-OTRAS GRAMÍNEAS FORRAJERAS: </t>
  </si>
  <si>
    <t>percibido por los</t>
  </si>
  <si>
    <t>(miles de euros) (1)</t>
  </si>
  <si>
    <t>,</t>
  </si>
  <si>
    <t xml:space="preserve">13.5.9.2. CULTIVOS FORRAJEROS-LEGUMINOSAS FORRAJERAS-ALFALFA: </t>
  </si>
  <si>
    <t xml:space="preserve">13.5.10.1. CULTIVOS FORRAJEROS-LEGUMINOSAS FORRAJERAS-VEZA FORRAJE: </t>
  </si>
  <si>
    <t>Serie histórica de superficie cosechada, rendimiento, producción en verde, precio y valor</t>
  </si>
  <si>
    <r>
      <t>(1)</t>
    </r>
    <r>
      <rPr>
        <sz val="10"/>
        <rFont val="Arial"/>
        <family val="2"/>
      </rPr>
      <t xml:space="preserve"> Se aplica un coeficiente de conversión para calcular su valor</t>
    </r>
  </si>
  <si>
    <t xml:space="preserve">13.5.10.2. CULTIVOS FORRAJEROS-LEGUMINOSAS FORRAJERAS-VEZA PARA FORRAJE: </t>
  </si>
  <si>
    <t>13.5.11.1. CULTIVOS FORRAJEROS-OTRAS LEGUMINOSAS FORRAJERAS: Serie histórica de superficie cosechada y producción en verde</t>
  </si>
  <si>
    <t>Trébol</t>
  </si>
  <si>
    <t>Esparceta</t>
  </si>
  <si>
    <t>Zulla</t>
  </si>
  <si>
    <t xml:space="preserve">13.5.11.2. CULTIVOS FORRAJEROS-LEGUMINOSAS FORRAJERAS-TRÉBOL: </t>
  </si>
  <si>
    <t xml:space="preserve">13.5.11.3. CULTIVOS FORRAJEROS-LEGUMINOSAS FORRAJERAS-ESPARCETA: </t>
  </si>
  <si>
    <t>SUPERFICIES Y PRODUCCIONES FORRAJERAS</t>
  </si>
  <si>
    <t xml:space="preserve">13.5.11.4. CULTIVOS FORRAJEROS-LEGUMINOSAS FORRAJERAS-ZULLA: </t>
  </si>
  <si>
    <t>13.5.11.5. CULTIVOS FORRAJEROS-OTRAS LEGUMINOSAS PARA FORRAJE:</t>
  </si>
  <si>
    <t>13.5.12.2. CULTIVOS FORRAJEROS-PRADERAS POLIFITAS:</t>
  </si>
  <si>
    <t xml:space="preserve">13.5.13.1.  CULTIVOS FORRAJEROS-RAÍCES Y TUBÉRCULOS: </t>
  </si>
  <si>
    <t>Serie histórica de superficie cosechada y producción en verde</t>
  </si>
  <si>
    <t>Nabo forrajero</t>
  </si>
  <si>
    <t>Remolacha forrajera</t>
  </si>
  <si>
    <t>13.5.13.2. CULTIVOS FORRAJEROS-RAÍCES Y TUBÉRCULOS-NABO FORRAJERO:</t>
  </si>
  <si>
    <t>13.5.13.3. CULTIVOS FORRAJEROS-RAÍCES Y TUBÉRCULOS-REMOLACHA FORRAJERA:</t>
  </si>
  <si>
    <t>13.5.13.4. CULTIVOS FORRAJEROS-OTRAS RAÍCES Y TUBÉRCULOS-ZANAHORIA:</t>
  </si>
  <si>
    <t xml:space="preserve">  13.5.13.5. CULTIVOS FORRAJEROS-OTRAS RAÍCES Y TUBÉRCULOS-PATACA, CHIRIVIA Y OTROS:</t>
  </si>
  <si>
    <t xml:space="preserve">  13.5.14.1. CULTIVOS FORRAJEROS-FORRAJERAS VARIAS</t>
  </si>
  <si>
    <t>Col forrajera</t>
  </si>
  <si>
    <t>Otros cultivos forrajeros</t>
  </si>
  <si>
    <t>13.5.14.2. CULTIVOS FORRAJEROS-COL FORRAJERA:</t>
  </si>
  <si>
    <t>13.5.14.3. CULTIVOS FORRAJEROS-CALABAZA FORRAJERA:</t>
  </si>
  <si>
    <t xml:space="preserve">  13.5.14.4. CULTIVOS FORRAJEROS-CARDO Y OTROS FORRAJES VARIOS: </t>
  </si>
  <si>
    <t xml:space="preserve">13.5.15.1.  CULTIVOS FORRAJEROS-CULTIVOS FORRAJEROS PASTADOS: </t>
  </si>
  <si>
    <t>Superficies (hectáreas)</t>
  </si>
  <si>
    <t>Cosechada y pastada</t>
  </si>
  <si>
    <t>peso vivo mantenido</t>
  </si>
  <si>
    <t>(toneladas/año)</t>
  </si>
  <si>
    <t>13.5.15.2. CULTIVOS FORRAJEROS-BARBECHOS, RASTROJERAS Y OTROS APROVECHAMIENTOS:</t>
  </si>
  <si>
    <t>Barbechos pastados</t>
  </si>
  <si>
    <t>Rastrojeras pastadas</t>
  </si>
  <si>
    <t>Otros aprovech.</t>
  </si>
  <si>
    <t>Peso vivo mantenido</t>
  </si>
  <si>
    <t>13.6.1. HORTALIZAS: Serie histórica de superficie, producción y valor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</si>
  <si>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</si>
  <si>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</si>
  <si>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</si>
  <si>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</si>
  <si>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</si>
  <si>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</si>
  <si>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</si>
  <si>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</si>
  <si>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</si>
  <si>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</si>
  <si>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</si>
  <si>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</si>
  <si>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</si>
  <si>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</si>
  <si>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</si>
  <si>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</si>
  <si>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</si>
  <si>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</si>
  <si>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</si>
  <si>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</si>
  <si>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</si>
  <si>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</si>
  <si>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</si>
  <si>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</si>
  <si>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</si>
  <si>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</si>
  <si>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</si>
  <si>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</si>
  <si>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</si>
  <si>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</si>
  <si>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</si>
  <si>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</si>
  <si>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</si>
  <si>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</si>
  <si>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</si>
  <si>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</si>
  <si>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</si>
  <si>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</si>
  <si>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</si>
  <si>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</si>
  <si>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</si>
  <si>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</si>
  <si>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</si>
  <si>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</si>
  <si>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</si>
  <si>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</si>
  <si>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</si>
  <si>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</si>
  <si>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</si>
  <si>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</si>
  <si>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</si>
  <si>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</si>
  <si>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</si>
  <si>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</si>
  <si>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</si>
  <si>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</si>
  <si>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</si>
  <si>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</si>
  <si>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</si>
  <si>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</si>
  <si>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</si>
  <si>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</si>
  <si>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</si>
  <si>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</si>
  <si>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</si>
  <si>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</si>
  <si>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</si>
  <si>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</si>
  <si>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</si>
  <si>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</si>
  <si>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</si>
  <si>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</si>
  <si>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</si>
  <si>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</si>
  <si>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</si>
  <si>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</si>
  <si>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</si>
  <si>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</si>
  <si>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</si>
  <si>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</si>
  <si>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</si>
  <si>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</si>
  <si>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</si>
  <si>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</si>
  <si>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</si>
  <si>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</si>
  <si>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=</t>
  </si>
  <si>
    <t xml:space="preserve">13.6.7.1. HORTALIZAS DE HOJA O TALLO-COL: </t>
  </si>
  <si>
    <t>13.6.7.2. HORTALIZAS DE HOJA O TALLO-COL: Serie histórica de superficie y producción según variedades</t>
  </si>
  <si>
    <t>Col-repollo</t>
  </si>
  <si>
    <t>Col de Bruselas</t>
  </si>
  <si>
    <t>Otras coles</t>
  </si>
  <si>
    <t>de hojas lisas</t>
  </si>
  <si>
    <t>de hojas rizadas o de Milán</t>
  </si>
  <si>
    <t xml:space="preserve">13.6.9.1. HORTALIZAS DE HOJA O TALLO-LECHUGA: </t>
  </si>
  <si>
    <t xml:space="preserve">13.6.9.2. HORTALIZAS DE HOJA O TALLO-LECHUGA: </t>
  </si>
  <si>
    <t>Serie histórica de superficie y producción según clases</t>
  </si>
  <si>
    <t>Lechuga romana</t>
  </si>
  <si>
    <t>Lechuga acogollada</t>
  </si>
  <si>
    <t>13.6.9.4. HORTALIZAS DE HOJA O TALLO-LECHUGA:</t>
  </si>
  <si>
    <t>13.6.10.1. HORTALIZAS DE HOJA O TALLO-ESCAROLA:</t>
  </si>
  <si>
    <t xml:space="preserve">13.6.11.1. HORTALIZAS DE HOJA O TALLO- ESPINACA: </t>
  </si>
  <si>
    <t>13.6.12.1. HORTALIZAS DE HOJA O TALLO-ACELGA: Serie histórica</t>
  </si>
  <si>
    <t xml:space="preserve">13.6.20.1. HORTALIZAS DE FRUTO-SANDÍA: </t>
  </si>
  <si>
    <t xml:space="preserve">13.6.21.1. HORTALIZAS DE FRUTO-MELÓN: </t>
  </si>
  <si>
    <t>Melón de piel lisa</t>
  </si>
  <si>
    <t>Melón tendral</t>
  </si>
  <si>
    <t>Melón cantalupo</t>
  </si>
  <si>
    <t>Otros melones</t>
  </si>
  <si>
    <t>Melón</t>
  </si>
  <si>
    <t>de piel lisa</t>
  </si>
  <si>
    <t xml:space="preserve">13.6.23.1. HORTALIZAS DE FRUTO-PEPINO: </t>
  </si>
  <si>
    <t xml:space="preserve">13.6.27.1. HORTALIZAS DE FRUTO-TOMATE: </t>
  </si>
  <si>
    <t>13.6.27.2. HORTALIZAS DE FRUTO-TOMATE: Serie histórica de superficie y producción según épocas de recolección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</si>
  <si>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</si>
  <si>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</si>
  <si>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</si>
  <si>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</si>
  <si>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</si>
  <si>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</si>
  <si>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</si>
  <si>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13.6.28.1. HORTALIZAS DE FRUTO-PIMIENTO: </t>
  </si>
  <si>
    <t xml:space="preserve">13.6.30.1. HORTALIZAS DE FRUTO-FRESA Y FRESÓN: </t>
  </si>
  <si>
    <t xml:space="preserve">13.6.31.1. HORTALIZAS DE FLOR-ALCACHOFA: </t>
  </si>
  <si>
    <t xml:space="preserve">13.6.32.1. HORTALIZAS DE FLOR-COLIFLOR: </t>
  </si>
  <si>
    <t xml:space="preserve">Serie histórica de superficie, rendimiento, producción, precio , precio, valor </t>
  </si>
  <si>
    <t>2009 (*)</t>
  </si>
  <si>
    <t>(*) A partir del 2009 los datos excluyen al Brocoli</t>
  </si>
  <si>
    <t>13.6.33.1. HORTALIZAS DE RAÍCES Y BULBOS-AJO: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</si>
  <si>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</si>
  <si>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</si>
  <si>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</si>
  <si>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</si>
  <si>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</si>
  <si>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</si>
  <si>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</si>
  <si>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</si>
  <si>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 xml:space="preserve">13.6.38.1. HORTALIZAS DE RAÍCES Y BULBOS-ZANAHORIA: </t>
  </si>
  <si>
    <t>Serie histórica de superficie, rendimiento, producción, precio y valor</t>
  </si>
  <si>
    <t xml:space="preserve">13.6.41.1. HORTALIZAS LEGUMINOSAS- JUDÍAS VERDES: </t>
  </si>
  <si>
    <t xml:space="preserve">13.6.42.1. HORTALIZAS LEGUMINOSAS-GUISANTES VERDES: </t>
  </si>
  <si>
    <t xml:space="preserve">13.6.43.1. HORTALIZAS LEGUMINOSAS-HABAS VERDES: </t>
  </si>
  <si>
    <t xml:space="preserve">13.6.44.1. HORTALIZAS VARIAS-CHAMPIÑÓN: </t>
  </si>
  <si>
    <t>(áreas)</t>
  </si>
  <si>
    <t>(kg/a)</t>
  </si>
  <si>
    <t xml:space="preserve">13.6.44.2. HORTALIZAS VARIAS-CHAMPIÑÓN: </t>
  </si>
  <si>
    <t xml:space="preserve">  13.6.45.1. HORTALIZAS VARIAS-OTRAS SETAS: </t>
  </si>
  <si>
    <t>Superficie (áreas)</t>
  </si>
  <si>
    <t>Rendimiento (miles de docenas/área)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</si>
  <si>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</si>
  <si>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</si>
  <si>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</si>
  <si>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</si>
  <si>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</si>
  <si>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</si>
  <si>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</si>
  <si>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</si>
  <si>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</si>
  <si>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</si>
  <si>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</si>
  <si>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</si>
  <si>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</si>
  <si>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 xml:space="preserve"> 13.7.1.2.  FLORES Y PLANTAS ORNAMENTALES-TOTAL FLORES:</t>
  </si>
  <si>
    <t>Rendimiento (miles de docenas/areas)</t>
  </si>
  <si>
    <t>Producción (miles de docenas)</t>
  </si>
  <si>
    <t>13.7.2.1. FLORES Y PLANTAS ORNAMENTALES-CLAVELES:</t>
  </si>
  <si>
    <t>Serie histórica de superficie, rendimiento, producción</t>
  </si>
  <si>
    <t>(miles de docenas/área)</t>
  </si>
  <si>
    <t>13.7.2.2. FLORES Y PLANTAS ORNAMENTALES-CLAVELES: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</si>
  <si>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</si>
  <si>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</si>
  <si>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</si>
  <si>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</si>
  <si>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</si>
  <si>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13.7.2.4. FLORES Y PLANTAS ORNAMENTALES-CLAVELES:</t>
  </si>
  <si>
    <t>Otros claveles</t>
  </si>
  <si>
    <t>(mil. docenas)</t>
  </si>
  <si>
    <t xml:space="preserve">13.7.3.1. FLORES Y PLANTAS ORNAMENTALES-ROSAS: </t>
  </si>
  <si>
    <t xml:space="preserve">Serie histórica de superficie, rendimiento, producción </t>
  </si>
  <si>
    <t>13.7.3.2. FLORES Y PLANTAS ORNAMENTALES- ROSAS: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</si>
  <si>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</si>
  <si>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</si>
  <si>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</si>
  <si>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</si>
  <si>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13.7.3.4. FLORES Y PLANTAS ORNAMENTALES-ROSAS:</t>
  </si>
  <si>
    <t>Rosas Baccara</t>
  </si>
  <si>
    <t>o Rouse Meilland</t>
  </si>
  <si>
    <t xml:space="preserve">13.7.4.1. FLORES Y PLANTAS ORNAMENTALES- OTRAS FLORES: </t>
  </si>
  <si>
    <t xml:space="preserve">13.7.5.1. FLORES Y PLANTAS ORNAMENTALES-PLANTAS ORNAMENTALES: </t>
  </si>
  <si>
    <t>plantas)</t>
  </si>
  <si>
    <t xml:space="preserve">13.7.6.1. FLORES Y PLANTAS ORNAMENTALES- ESQUEJES: 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</si>
  <si>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</si>
  <si>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</si>
  <si>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</si>
  <si>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</si>
  <si>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</si>
  <si>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</si>
  <si>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</si>
  <si>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</si>
  <si>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</si>
  <si>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Con vaina.</t>
    </r>
  </si>
  <si>
    <r>
      <t>(1)</t>
    </r>
    <r>
      <rPr>
        <sz val="10"/>
        <rFont val="Arial"/>
        <family val="2"/>
      </rPr>
      <t xml:space="preserve"> Con vaina. </t>
    </r>
  </si>
  <si>
    <r>
      <t>(1)</t>
    </r>
    <r>
      <rPr>
        <sz val="10"/>
        <rFont val="Arial"/>
        <family val="2"/>
      </rPr>
      <t xml:space="preserve"> En plantas ornamentales y esquejes, rendimiento en plantas/área y producción en miles de plantas.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</si>
  <si>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</si>
  <si>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</si>
  <si>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</si>
  <si>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</si>
  <si>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</si>
  <si>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</si>
  <si>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</si>
  <si>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</si>
  <si>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</si>
  <si>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</si>
  <si>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</si>
  <si>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</si>
  <si>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</si>
  <si>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</si>
  <si>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</si>
  <si>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</si>
  <si>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</si>
  <si>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</si>
  <si>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</si>
  <si>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</si>
  <si>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</si>
  <si>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</si>
  <si>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</si>
  <si>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</si>
  <si>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</si>
  <si>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</si>
  <si>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</si>
  <si>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</si>
  <si>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</si>
  <si>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</si>
  <si>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</si>
  <si>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</si>
  <si>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</si>
  <si>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</si>
  <si>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</si>
  <si>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</si>
  <si>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</si>
  <si>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</si>
  <si>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</si>
  <si>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</si>
  <si>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</si>
  <si>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</si>
  <si>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</si>
  <si>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</si>
  <si>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</si>
  <si>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13.8.2.1. CÍTRICOS-NARANJO : Serie histórica de superficie, rendimiento, producción, precio, valor</t>
  </si>
  <si>
    <t>Árboles diseminados (miles de árboles)</t>
  </si>
  <si>
    <t>plantación regular</t>
  </si>
  <si>
    <t>de la superficie</t>
  </si>
  <si>
    <t>en producción</t>
  </si>
  <si>
    <t xml:space="preserve">13.8.2.2. CÍTRICOS-NARANJO  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</si>
  <si>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</si>
  <si>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</si>
  <si>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</si>
  <si>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</si>
  <si>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</si>
  <si>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</si>
  <si>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</si>
  <si>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</si>
  <si>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</si>
  <si>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</si>
  <si>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</si>
  <si>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</si>
  <si>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</si>
  <si>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</si>
  <si>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</si>
  <si>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</si>
  <si>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</si>
  <si>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</si>
  <si>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</si>
  <si>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13.8.2.6. CÍTRICOS-NARANJO AMARGO: </t>
  </si>
  <si>
    <t xml:space="preserve">Serie histórica de superficie, árboles diseminados, rendimiento, producción </t>
  </si>
  <si>
    <t>Producción (miles de toneladas)</t>
  </si>
  <si>
    <t xml:space="preserve">13.8.2.7. CÍTRICOS-NARANJO AMARGO: </t>
  </si>
  <si>
    <t xml:space="preserve">13.8.3.1. CÍTRICOS-MANDARINO: </t>
  </si>
  <si>
    <t>Serie histórica de superficie, árboles diseminados, rendimiento, producción, precio, valor</t>
  </si>
  <si>
    <t>Valor (miles de euros)</t>
  </si>
  <si>
    <t xml:space="preserve">13.8.3.2. CÍTRICOS-MANDARINO: 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</si>
  <si>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</si>
  <si>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</si>
  <si>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</si>
  <si>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</si>
  <si>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</si>
  <si>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13.8.4.2. CÍTRICOS-LIMONERO:</t>
  </si>
  <si>
    <t>Mesero</t>
  </si>
  <si>
    <t>Otros limones</t>
  </si>
  <si>
    <t xml:space="preserve">13.8.6.1. OTROS CÍTRICOS: , </t>
  </si>
  <si>
    <t xml:space="preserve">Serie histórica de superficie árboles diseminados, rendimiento, producción 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</si>
  <si>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</si>
  <si>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</si>
  <si>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</si>
  <si>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</si>
  <si>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</si>
  <si>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</si>
  <si>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</si>
  <si>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</si>
  <si>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</si>
  <si>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</si>
  <si>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</si>
  <si>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</si>
  <si>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</si>
  <si>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</si>
  <si>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</si>
  <si>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</si>
  <si>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</si>
  <si>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</si>
  <si>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</si>
  <si>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</si>
  <si>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</si>
  <si>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</si>
  <si>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</si>
  <si>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</si>
  <si>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</si>
  <si>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</si>
  <si>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</si>
  <si>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</si>
  <si>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</si>
  <si>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</si>
  <si>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>FRUTALES DE FRUTO SECO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</si>
  <si>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</si>
  <si>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</si>
  <si>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</si>
  <si>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</si>
  <si>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</si>
  <si>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</si>
  <si>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</si>
  <si>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</si>
  <si>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</si>
  <si>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</si>
  <si>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</si>
  <si>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13.9.3.3. FRUTALES DE FRUTO FRESCO NO CÍTRICOS-MANZANO:</t>
  </si>
  <si>
    <t>Arboles diseminados (número)</t>
  </si>
  <si>
    <t>Superficie en producción</t>
  </si>
  <si>
    <t xml:space="preserve">13.9.3.4. FRUTALES DE FRUTO FRESCO NO CÍTRICOS-MANZANO: </t>
  </si>
  <si>
    <t>(hectárea)</t>
  </si>
  <si>
    <t xml:space="preserve">13.9.3.5. FRUTALES DE FRUTO FRESCO NO CÍTRICOS-MANZANO: </t>
  </si>
  <si>
    <t>Limonera</t>
  </si>
  <si>
    <t>Ercolini</t>
  </si>
  <si>
    <t>Blanquilla</t>
  </si>
  <si>
    <t xml:space="preserve">13.9.4.4. FRUTALES DE FRUTO FRESCO NO CÍTRICOS-PERAL: </t>
  </si>
  <si>
    <t xml:space="preserve">13.9.4.5. FRUTALES DE FRUTO FRESCO NO CÍTRICOS-PERAL: </t>
  </si>
  <si>
    <t>13.9.5.1. FRUTALES DE FRUTO FRESCO NO CÍTRICOS-NÍSPERO: Serie histórica</t>
  </si>
  <si>
    <t xml:space="preserve">de superficie, árboles diseminados, rendimiento, producción precio y valor </t>
  </si>
  <si>
    <t xml:space="preserve">13.9.5.2. FRUTALES DE FRUTO FRESCO NO CÍTRICOS-NÍSPERO: </t>
  </si>
  <si>
    <t xml:space="preserve">13.9.6.1. FRUTALES DE FRUTO FRESCO NO CÍTRICOS-MEMBRILLO: </t>
  </si>
  <si>
    <t xml:space="preserve">13.9.7.1. FRUTALES DE FRUTO FRESCO NO CÍTRICOS-OTROS FRUTALES DE PEPITA: </t>
  </si>
  <si>
    <t xml:space="preserve">13.9.8.2. FRUTALES DE FRUTO FRESCO NO CÍTRICOS-ALBARICOQUERO: </t>
  </si>
  <si>
    <t xml:space="preserve">13.9.9.2. FRUTALES DE FRUTO FRESCO NO CÍTRICOS-CEREZO Y GUINDO: </t>
  </si>
  <si>
    <t xml:space="preserve">13.9.10.3. FRUTALES DE FRUTO FRESCO NO CÍTRICOS-MELOCOTONERO(1): </t>
  </si>
  <si>
    <t>(1) No incluye el nectario</t>
  </si>
  <si>
    <t xml:space="preserve"> 13.9.10.4. FRUTALES DE FRUTO FRESCO NO CÍTRICOS- NECTARINO: </t>
  </si>
  <si>
    <t xml:space="preserve"> 13.9.10.5.FRUTALES DE FRUTO FRESCO NO CÍTRICOS- MELOCOTONERO y NECTARINO: 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</si>
  <si>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</si>
  <si>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</si>
  <si>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</si>
  <si>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</si>
  <si>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</si>
  <si>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>13.9.11.2. FRUTALES DE FRUTO FRESCO NO CÍTRICOS-CIRUELO:</t>
  </si>
  <si>
    <t>13.9.12.1. FRUTALES DE FRUTO FRESCO NO CÍTRICOS-HIGUERA: Serie histórica</t>
  </si>
  <si>
    <t xml:space="preserve">de superficie, rendimiento, producción , precio, valor </t>
  </si>
  <si>
    <t>13.11.7.1. VIÑEDO-VINO:</t>
  </si>
  <si>
    <t xml:space="preserve"> Serie histórica de producción según tipos (miles de hectolitros) (1)</t>
  </si>
  <si>
    <t>13.11.7.4. VIÑEDO-VINO:</t>
  </si>
  <si>
    <t xml:space="preserve">13.11.7.5. VIÑEDO-VINO: 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</si>
  <si>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</si>
  <si>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</si>
  <si>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</si>
  <si>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</si>
  <si>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</si>
  <si>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</si>
  <si>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</si>
  <si>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13.4.4.2. CULTIVOS INDUSTRIALES-CAÑA DE AZÚCAR:</t>
  </si>
  <si>
    <t xml:space="preserve">13.4.5.1. CULTIVOS INDUSTRIALES-REMOLACHA AZUCARERA: </t>
  </si>
  <si>
    <t>Serie histórica de superficie, rendimiento, producción, precio, valor y productos elaborados</t>
  </si>
  <si>
    <t>13.4.5.2. CULTIVOS INDUSTRIALES-REMOLACHA AZUCARERA:</t>
  </si>
  <si>
    <t>13.4.6.1. CULTIVOS INDUSTRIALES-AZÚCAR:</t>
  </si>
  <si>
    <t xml:space="preserve"> Serie histórica de producción </t>
  </si>
  <si>
    <t>13.4.8.1. CULTIVOS INDUSTRIALES- LINO TEXTIL:</t>
  </si>
  <si>
    <t xml:space="preserve"> Serie histórica de superficie, rendimiento, producción </t>
  </si>
  <si>
    <t xml:space="preserve">13.4.9.1. CULTIVOS INDUSTRIALES-CÁÑAMO TEXTIL: </t>
  </si>
  <si>
    <t>Valor fibra (miles de euros)</t>
  </si>
  <si>
    <t>13.4.10.1. CULTIVOS INDUSTRIALES-GIRASOL:</t>
  </si>
  <si>
    <t xml:space="preserve">  Serie histórica de superficie, rendimiento,  producción, precio y valor</t>
  </si>
  <si>
    <t xml:space="preserve">13.4.11.1. CULTIVOS INDUSTRIALES-SOJA: </t>
  </si>
  <si>
    <t>13.4.12.1. CULTIVOS INDUSTRIALES-LINO OLEAGINOSO:</t>
  </si>
  <si>
    <t xml:space="preserve">13.4.13.1. CULTIVOS INDUSTRIALES-COLZA: </t>
  </si>
  <si>
    <t>Serie histórica de superficie, rendimiento y producción</t>
  </si>
  <si>
    <t xml:space="preserve">13.4.15.1. CULTIVOS INDUSTRIALES-PIMIENTO PARA PIMENTÓN: </t>
  </si>
  <si>
    <t xml:space="preserve">13.4.16.1. CULTIVOS INDUSTRIALES-AZAFRÁN (ESTIGMAS TOSTADOS): </t>
  </si>
  <si>
    <t xml:space="preserve">13.5.3. CULTIVOS FORRAJEROS-GRAMÍNEAS FORRAJERAS: </t>
  </si>
  <si>
    <t xml:space="preserve">13.5.5.  CULTIVOS FORRAJEROS-GRAMÍNEAS FORRAJERAS-MAÍZ FORRAJERO: </t>
  </si>
  <si>
    <t xml:space="preserve">13.5.9.1. CULTIVOS FORRAJEROS-LEGUMINOSAS FORRAJERAS-ALFALFA: </t>
  </si>
  <si>
    <t>Serie histórica  de superficie cosechada, rendimiento, producción en verde, precio y valor</t>
  </si>
  <si>
    <t xml:space="preserve">13.5.12.1. CULTIVOS FORRAJEROS-PRADERAS POLIFITAS: </t>
  </si>
  <si>
    <t>13.9.3.1. FRUTALES DE FRUTO FRESCO NO CÍTRICOS-MANZANO:</t>
  </si>
  <si>
    <t xml:space="preserve"> Serie histórica de superficie, árboles diseminados, rendimiento, producción, precio, valor</t>
  </si>
  <si>
    <t xml:space="preserve">13.9.3.2. FRUTALES DE FRUTO FRESCO NO CÍTRICOS-MANZANO: </t>
  </si>
  <si>
    <t>Serie histórica de superficie, árboles diseminados y producción según variedades</t>
  </si>
  <si>
    <t xml:space="preserve">13.9.4.1. FRUTALES DE FRUTO FRESCO NO CÍTRICOS-PERAL: </t>
  </si>
  <si>
    <t>Serie histórica  de superficie, árboles diseminados, rendimiento, producción, precio, valor</t>
  </si>
  <si>
    <t>13.9.4.2. FRUTALES DE FRUTO FRESCO NO CÍTRICOS-PERAL:</t>
  </si>
  <si>
    <t xml:space="preserve"> Serie histórica de superficie, árboles diseminados y producción según variedades</t>
  </si>
  <si>
    <t xml:space="preserve">13.9.8.1. FRUTALES DE FRUTO FRESCO NO CÍTRICOS- ALBARICOQUERO: </t>
  </si>
  <si>
    <t xml:space="preserve">Serie histórica de superficie, árboles diseminados, rendimiento, producción, precio, valor </t>
  </si>
  <si>
    <t>13.9.9.1. FRUTALES DE FRUTO FRESCO NO CÍTRICOS-CEREZO Y GUINDO:</t>
  </si>
  <si>
    <t xml:space="preserve"> Serie histórica de superficie, arboles diseminados, rendimiento, producción, precio, valor </t>
  </si>
  <si>
    <t xml:space="preserve">13.9.10.1. FRUTALES DE FRUTO FRESCO NO CÍTRICOS-MELOCOTONERO(1)(2): </t>
  </si>
  <si>
    <r>
      <t>(1)</t>
    </r>
    <r>
      <rPr>
        <sz val="10"/>
        <rFont val="Arial"/>
        <family val="2"/>
      </rPr>
      <t xml:space="preserve"> Incluye el nectarino hasta el año 2006</t>
    </r>
  </si>
  <si>
    <r>
      <t xml:space="preserve">(2) </t>
    </r>
    <r>
      <rPr>
        <sz val="10"/>
        <rFont val="Arial"/>
        <family val="2"/>
      </rPr>
      <t>A partir del año 2007 no incluye el nectarino</t>
    </r>
  </si>
  <si>
    <t xml:space="preserve">13.9.10.2. FRUTALES DE FRUTO FRESCO NO CÍTRICOS-NECTARINO : </t>
  </si>
  <si>
    <t xml:space="preserve">13.9.11.1. FRUTALES DE FRUTO FRESCO NO CÍTRICOS-CIRUELO: </t>
  </si>
  <si>
    <t xml:space="preserve">13.9.13.1. FRUTALES DE FRUTO FRESCO NO CÍTRICOS-CHIRIMOYO: </t>
  </si>
  <si>
    <t>Serie histórica de superficie, árboles diseminados, rendimiento, producción, precio y valor</t>
  </si>
  <si>
    <t>13.9.14.1. FRUTALES DE FRUTO FRESCO NO CÍTRICOS-GRANADO:</t>
  </si>
  <si>
    <t xml:space="preserve"> Serie histórica de superficie, árboles diseminados, rendimiento, producción, precio y valor</t>
  </si>
  <si>
    <t xml:space="preserve">13.9.15.1. FRUTALES DE FRUTO FRESCO NO CÍTRICOS-AGUACATE: </t>
  </si>
  <si>
    <t>13.9.16.1. FRUTALES DE FRUTO FRESCO NO CÍTRICOS-PLATANERA:</t>
  </si>
  <si>
    <t xml:space="preserve"> Serie histórica de superficie, árboles diseminados, rendimiento, producción, precio, valor </t>
  </si>
  <si>
    <t>13.9.17.1. FRUTALES DE FRUTO FRESCO NO CÍTRICOS-KIWI:</t>
  </si>
  <si>
    <t xml:space="preserve"> Serie histórica  de superficie, árboles diseminados, rendimiento, producción, precio y valor</t>
  </si>
  <si>
    <t xml:space="preserve">13.9.18.1.  FRUTALES DE FRUTO FRESCO NO CÍTRICOS-PALMERA DATILERA: </t>
  </si>
  <si>
    <t xml:space="preserve">13.9.21.1.  OTROS FRUTALES DE FRUTO CARNOSO NO CÍTRICOS: </t>
  </si>
  <si>
    <t xml:space="preserve">                                                                                                                           </t>
  </si>
  <si>
    <t xml:space="preserve">13.10.1.1. FRUTALES DE FRUTO SECO-ALMENDRO: </t>
  </si>
  <si>
    <t xml:space="preserve">13.10.2.1. FRUTALES DE FRUTO SECO-AVELLANO: </t>
  </si>
  <si>
    <t xml:space="preserve">13.6.8.1. HORTALIZAS DE HOJA O TALLO-ESPÁRRAGO: </t>
  </si>
  <si>
    <t xml:space="preserve">13.6.21.2. HORTALIZAS DE FRUTO-MELÓN: </t>
  </si>
  <si>
    <t xml:space="preserve">13.6.24.1. HORTALIZAS DE FRUTO-CALABACÍN: </t>
  </si>
  <si>
    <t xml:space="preserve">13.6.26.1. HORTALIZAS DE FRUTO-BERENJENA: </t>
  </si>
  <si>
    <t xml:space="preserve">13.6.34.1. HORTALIZAS DE RAÍCES Y BULBOS-CEBOLLA: </t>
  </si>
  <si>
    <t>13.6.34.2. HORTALIZAS DE RAÍCES Y BULBOS-CEBOLLA:</t>
  </si>
  <si>
    <t>13.6.34.4. HORTALIZAS DE RAÍCES Y BULBOS-CEBOLLA:</t>
  </si>
  <si>
    <t>PAIS VASCO</t>
  </si>
  <si>
    <t>Tarragano</t>
  </si>
  <si>
    <t xml:space="preserve">13.8.4.1. CÍTRICOS-LIMONERO: </t>
  </si>
  <si>
    <t xml:space="preserve">13.8.5.1. CÍTRICOS-POMELO: </t>
  </si>
  <si>
    <t>Rendimiento ( plantas/área)</t>
  </si>
  <si>
    <t>Regadio</t>
  </si>
  <si>
    <t>TOTAL TUBERCULOS PARA CONSUMO HUMANO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</si>
  <si>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</si>
  <si>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</si>
  <si>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</si>
  <si>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</si>
  <si>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</si>
  <si>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</si>
  <si>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</si>
  <si>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 xml:space="preserve"> PEREJIL</t>
  </si>
  <si>
    <t xml:space="preserve"> BROCOLI</t>
  </si>
  <si>
    <t xml:space="preserve"> COLIFLOR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</si>
  <si>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</si>
  <si>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</si>
  <si>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</si>
  <si>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</si>
  <si>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</si>
  <si>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 xml:space="preserve"> A partir del año 2013 la producción total de cítricos incluye las mermas y pérdidas en la explotación.</t>
  </si>
  <si>
    <t>HORTALIZAS VARIAS:</t>
  </si>
  <si>
    <t xml:space="preserve"> HABAS VERDES</t>
  </si>
  <si>
    <t>13.1.1.2.  CEREALES GRANO: Resumen nacional de superficie, rendimiento y producción, 2015</t>
  </si>
  <si>
    <t>13.1.1.3.  CEREALES GRANO: Destino de la producción de grano y semilla utilizada  (toneladas), 2015</t>
  </si>
  <si>
    <t xml:space="preserve">  Máiz total</t>
  </si>
  <si>
    <t xml:space="preserve"> Bio-combustible y paja cosechada, 2015 (toneladas)</t>
  </si>
  <si>
    <t>13.1.1.5. CEREALES GRANO: Análisis provincial: Destino de la producción: grano, bio-combustible y paja cosechada 2015</t>
  </si>
  <si>
    <t>13.1.2.3. CEREALES GRANO-TRIGO: Análisis provincial de superficie, rendimiento y producción, 2015</t>
  </si>
  <si>
    <t>13.1.3.3. CEREALES GRANO-CEBADA: Análisis provincial de superficie, rendimiento y producción, 2015</t>
  </si>
  <si>
    <t>13.1.3.4. CEREALES GRANO-CEBADA: Análisis provincial de superficie y producción según tipos, 2015</t>
  </si>
  <si>
    <t>13.1.4.2. CEREALES GRANO-AVENA: Análisis provincial de superficie, rendimiento y producción, 2015</t>
  </si>
  <si>
    <t>13.1.5.2. CEREALES GRANO-CENTENO: Análisis provincial de superficie, rendimiento y producción, 2015</t>
  </si>
  <si>
    <t>13.1.8.3. CEREALES GRANO-MAÍZ: Análisis provincial de superficie, rendimiento y producción, 2015</t>
  </si>
  <si>
    <t>13.1.9.2. CEREALES GRANO-SORGO: Análisis provincial de superficie, rendimiento y producción, 2015</t>
  </si>
  <si>
    <t>13.1.10.1. CEREALES GRANO-TRANQUILLÓN: Análisis provincial de superficie, rendimiento y producción, 2015</t>
  </si>
  <si>
    <t>13.1.10.2. CEREALES GRANO-MIJO: Análisis provincial de superficie, rendimiento y producción, 2015</t>
  </si>
  <si>
    <t>13.1.10.3. CEREALES GRANO-ALFORFON: Análisis provincial de superficie, rendimiento y producción, 2015</t>
  </si>
  <si>
    <t>13.1.10.4. CEREALES GRANO-ALPISTE: Análisis provincial de superficie, rendimiento y producción, 2015</t>
  </si>
  <si>
    <t>13.1.10.5. CEREALES GRANO-ESCAÑA:  Análisis provincial de superficie, rendimiento y producción, 2015</t>
  </si>
  <si>
    <t xml:space="preserve"> Análisis provincial de superficie, rendimiento y producción, 2015</t>
  </si>
  <si>
    <t>Análisis provincial de superficie, rendimiento y producción, 2015</t>
  </si>
  <si>
    <t>13.1.7.3. CEREALES GRANO-ARROZ CÁSCARA: Análisis provincial de rendimiento y producción, 2015 (1)</t>
  </si>
  <si>
    <t>13.1.7.2. CEREALES GRANO-ARROZ: Análisis provincial de superficie, 2015 (hectáreas) (1)</t>
  </si>
  <si>
    <t>13.1.6.2. CEREALES GRANO-TRITICALE: Análisis provincial de superficie, rendimiento y producción, 2015</t>
  </si>
  <si>
    <t>13.1.8.4. CEREALES GRANO-MAÍZ: Análisis provincial de superficie y producción según clases, 2015</t>
  </si>
  <si>
    <t>13.2.1.2. LEGUMINOSAS GRANO: Resumen nacional de superficie, rendimiento y producción, 2015</t>
  </si>
  <si>
    <t xml:space="preserve">  13.2.1.4. TOTAL LEGUMINOSAS GRANO: Análisis provincial de superficie, rendimiento y producción, 2015</t>
  </si>
  <si>
    <t>13.2.2.3. LEGUMINOSAS GRANO-JUDÍAS SECAS: Análisis provincial de superficie, rendimiento y producción, 2015</t>
  </si>
  <si>
    <t>de superficie y producción según sistemas de cultivo, 2015</t>
  </si>
  <si>
    <t>Análisis provincial de superficie y producción según su utilización, 2015</t>
  </si>
  <si>
    <t>13.2.3.3. LEGUMINOSAS GRANO-HABAS SECAS: Análisis provincial de superficie, rendimiento y producción, 2015</t>
  </si>
  <si>
    <t>13.2.4.2. LEGUMINOSAS GRANO- LENTEJAS: Análisis provincial de superficie, rendimiento y producción, 2015</t>
  </si>
  <si>
    <t>13.2.5.2. LEGUMINOSAS GRANO-GARBANZOS: Análisis provincial de superficie, rendimiento y producción, 2015</t>
  </si>
  <si>
    <t>13.2.7.2. LEGUMINOSAS GRANO-VEZA: Análisis provincial de superficie, rendimiento y producción, 2015</t>
  </si>
  <si>
    <t>13.2.8.2. LEGUMINOSAS GRANO-YEROS: Análisis provincial de superficie, rendimiento y producción, 2015</t>
  </si>
  <si>
    <t>13.2.9.2. LEGUMINOSAS GRANO-ALTRAMUZ: Análisis provincial de superficie, rendimiento y producción, 2015</t>
  </si>
  <si>
    <t>Análisis provincial de superficie, rendmiento y producción, 2015</t>
  </si>
  <si>
    <t xml:space="preserve"> Resumen nacional de superficie, rendimiento y producción, 2015 (toneladas)</t>
  </si>
  <si>
    <t>13.3.1.2. TUBÉRCULOS PARA CONSUMO HUMANO: Destino de la producción y semilla utilizada, 2015 (toneladas)</t>
  </si>
  <si>
    <t>Análisis provincial de superficie y producción según épocas de recolección, 2015</t>
  </si>
  <si>
    <t>Análsis provincial de superficie, rendimiento y producción, 2015</t>
  </si>
  <si>
    <t>13.4.1. CULTIVOS INDUSTRIALES: Resumen nacional de superficie, rendimiento y producción, 2015</t>
  </si>
  <si>
    <t xml:space="preserve"> Camelina</t>
  </si>
  <si>
    <t>13.4.2. CULTIVOS INDUSTRIALES: Destino de la producción, 2015</t>
  </si>
  <si>
    <t xml:space="preserve">  13.4.3. TOTAL CULTIVOS INDUSTRIALES: Análisis provincial de superficie, rendimiento y producción, 2015</t>
  </si>
  <si>
    <t xml:space="preserve"> Análisis provincial de superficie, rendimiento, producción y productos elaborados, 2015</t>
  </si>
  <si>
    <t>Análisis provincial de superficie, rendimiento, producción y productos elaborados, 2015</t>
  </si>
  <si>
    <t>13.4.7.2. CULTIVOS INDUSTRIALES-ALGODÓN BRUTO: Análisis provincial de superficie, rendimiento y producción, 2015</t>
  </si>
  <si>
    <t>13.4.8.2. CULTIVOS INDUSTRIALES-LINO TEXTIL: Análisis provincial de superficie, rendimiento y producción, 2015</t>
  </si>
  <si>
    <t>13.4.9.2. CULTIVOS INDUSTRIALES-CÁÑAMO TEXTIL: Análisis provincial de superficie, rendimiento y producción, 2015</t>
  </si>
  <si>
    <t>13.4.10.2. CULTIVOS INDUSTRIALES-GIRASOL: Análisis provincial de superficie, rendimiento y producción, 2015</t>
  </si>
  <si>
    <t>13.4.11.2. CULTIVOS INDUSTRIALES-SOJA: Análisis provincial de superficie, rendimiento y producción, 2015</t>
  </si>
  <si>
    <t>13.4.13.2. CULTIVOS INDUSTRIALES-COLZA: Análisis provincial de superficie, rendimiento y producción, 2015</t>
  </si>
  <si>
    <t>13.4.14.1. CULTIVOS INDUSTRIALES-CACAHUETE: Análisis provincial de superficie, rendimiento y producción, 2015</t>
  </si>
  <si>
    <t>13.4.14.2. CULTIVOS INDUSTRIALES-CÁRTAMO: Análisis provincial de superficie, rendimiento y producción, 2015</t>
  </si>
  <si>
    <t>13.5.1. CULTIVOS FORRAJEROS: Resumen nacional de superficie, rendimiento en verde y producción cosechada y uso, 2015</t>
  </si>
  <si>
    <t>13.5.2. CULTIVOS FORRAJEROS: Análisis provincial de la superficie total cosechada según grupos, 2015 (hectáreas)</t>
  </si>
  <si>
    <t xml:space="preserve"> Análisis provincial de superficie, rendimiento y producción en verde, 2015</t>
  </si>
  <si>
    <t>Análisis provincial de superficie, rendimiento y producción en verde, 2015</t>
  </si>
  <si>
    <t>Análisis provincial de superficie y producción, 2015</t>
  </si>
  <si>
    <t>Análisis provincial de la superficie y peso vivo mantenido, 2015</t>
  </si>
  <si>
    <t>13.6.2. HORTALIZAS: Resumen nacional de superficie, rendimientos y producción, 2015</t>
  </si>
  <si>
    <t xml:space="preserve"> MAIZ DULCE</t>
  </si>
  <si>
    <t>13.6.3. HORTALIZAS: Destino de la producción, 2015 (toneladas)</t>
  </si>
  <si>
    <t xml:space="preserve"> MAÍZ DULCE</t>
  </si>
  <si>
    <t>13.6.4. HORTALIZAS:Análisis provincial de la superficie según formas de cultivo, 2015</t>
  </si>
  <si>
    <t>13.6.5. HORTALIZAS: Análisis provincial de la superficie total según cultivos, 2015 (hectáreas)</t>
  </si>
  <si>
    <t xml:space="preserve">  13.6.6. HORTALIZAS-OTRAS HORTALIZAS: Análisis provincial de superficie, rendimiento y producción, 2015</t>
  </si>
  <si>
    <t>13.6.7.3. HORTALIZAS DE HOJA O TALLO-COL: Análisis provincial de superficie, rendimiento y producción, 2015</t>
  </si>
  <si>
    <t>13.6.7.4. HORTALIZAS DE HOJA O TALLO-COL: Análisis provincial de superficie y producción según variedades, 2015</t>
  </si>
  <si>
    <t>13.6.8.2. HORTALIZAS DE HOJA O TALLO-ESPARRAGO: Análisis provincial de superficie, rendimiento y producción, 2015</t>
  </si>
  <si>
    <t>13.6.9.3. HORTALIZAS DE HOJA O TALLO-LECHUGA: Análisis provincial de superficie, rendimiento y producción, 2015</t>
  </si>
  <si>
    <t xml:space="preserve"> Análisis provincial de superficie y producción según clases, 2015</t>
  </si>
  <si>
    <t>13.6.10.2. HORTALIZAS DE HOJA O TALLO-ESCAROLA: Análisis provincial de superficie, rendimiento y producción, 2015</t>
  </si>
  <si>
    <t>13.6.11.2. HORTALIZAS DE HOJA O TALLO-ESPINACA: Análisis provincial de superficie, rendimiento y producción, 2015</t>
  </si>
  <si>
    <t>13.6.12.2. HORTALIZAS DE HOJA O TALLO-ACELGA: Análisis provincial de superficie, rendimiento y producción, 2015</t>
  </si>
  <si>
    <t>13.6.13.1. HORTALIZAS DE HOJA O TALLO-CARDO: Análisis provincial de superficie, rendimiento y producción, 2015</t>
  </si>
  <si>
    <t>13.6.14.1. HORTALIZAS DE HOJA O TALLO-ACHICORIA VERDE: Análisis provincial de superficie, rendimiento y producción, 2015</t>
  </si>
  <si>
    <t>13.6.15.1. HORTALIZAS DE HOJA O TALLO-ENDIVIA: Análisis provincial de superficie, rendimiento y producción, 2015</t>
  </si>
  <si>
    <t>13.6.16.1. HORTALIZAS DE HOJA O TALLO-BORRAJA: Análisis provincial de superficie, rendimiento y producción, 2015</t>
  </si>
  <si>
    <t>13.6.17.1. HORTALIZAS DE HOJA O TALLO-BERZA: Análisis provincial de superficie, rendimiento y producción, 2015</t>
  </si>
  <si>
    <t>13.6.18.1. HORTALIZAS DE HOJA O TALLO-APIO: Análisis provincial de superficie, rendimiento y producción, 2015</t>
  </si>
  <si>
    <t>13.6.19.1. HORTALIZAS DE HOJA O TALLO-GRELO: Análisis provincial de superficie, rendimiento y producción, 2015</t>
  </si>
  <si>
    <t>13.6.20.2. HORTALIZAS DE FRUTO-SANDÍA: Análisis provincial de superficie, rendimiento y producción, 2015</t>
  </si>
  <si>
    <t>13.6.21.3. HORTALIZAS DE FRUTO-MELÓN: Análisis provincial de superficie, rendimiento y producción, 2015</t>
  </si>
  <si>
    <t>13.6.21.4 HORTALIZAS DE FRUTO-MELÓN: Análisis provincial de superficie y producción según clases, 2015</t>
  </si>
  <si>
    <t>13.6.22.1. HORTALIZAS DE FRUTO-CALABAZA: Análisis provincial de superficie, rendimiento y producción, 2015</t>
  </si>
  <si>
    <t>13.6.23.2. HORTALIZAS DE FRUTO-PEPINO: Análisis provincial de superficie, rendimiento y producción, 2015</t>
  </si>
  <si>
    <t>13.6.24.2. HORTALIZAS DE FRUTO-CALABACÍN: Análisis provincial de superficie, rendimiento y producción, 2015</t>
  </si>
  <si>
    <t>13.6.25.1. HORTALIZAS DE FRUTO-PEPINILLO: Análisis provincial de superficie, rendimiento y producción, 2015</t>
  </si>
  <si>
    <t>13.6.26.2. HORTALIZAS DE FRUTO-BERENJENA: Análisis provincial de superficie, rendimiento y producción, 2015</t>
  </si>
  <si>
    <t>13.6.27.3. HORTALIZAS DE FRUTO-TOMATE: Análisis provincial de superficie, rendimiento y producción, 2015</t>
  </si>
  <si>
    <t>13.6.27.4. HORTALIZAS DE FRUTO-TOMATE: Análisis provincial de superficie y producción según épocas de recolección, 2015</t>
  </si>
  <si>
    <t>13.6.28.2. HORTALIZAS DE FRUTO-PIMIENTO: Análisis provincial de superficie, rendimiento y producción, 2015</t>
  </si>
  <si>
    <t xml:space="preserve">  13.6.29.1. HORTALIZAS DE FRUTO-GUINDILLA: Análisis provincial de superficie, rendimiento y producción, 2015</t>
  </si>
  <si>
    <t>13.6.30.2. HORTALIZAS DE FRUTO-FRESA Y FRESÓN: Análisis provincial de superficie, rendimiento y producción, 2015</t>
  </si>
  <si>
    <t>13.6.31.2. HORTALIZAS DE FLOR-ALCACHOFA: Análisis provincial de superficie, rendimiento y producción, 2015</t>
  </si>
  <si>
    <t>13.6.32.2. HORTALIZAS DE FLOR-COLIFLOR: Análisis provincial de superficie, rendimiento y producción, 2015</t>
  </si>
  <si>
    <t>13.6.32.3. HORTALIZAS DE FLOR-BROCOLI: Análisis provincial de superficie, rendimiento y producción, 2015</t>
  </si>
  <si>
    <t>13.6.33.2. HORTALIZAS DE RAÍCES Y BULBOS-AJO: Análisis provincial de superficie, rendimiento y producción, 2015</t>
  </si>
  <si>
    <t>13.6.34.3. HORTALIZAS DE RAÍCES Y BULBOS-CEBOLLA: Análisis provincial de superficie, rendimiento y producción, 2015</t>
  </si>
  <si>
    <t xml:space="preserve"> Análisis provincial de superficie y producción según variedades, 2015</t>
  </si>
  <si>
    <t xml:space="preserve">  13.6.35.1. HORTALIZAS DE RAÍCES Y BULBOS-CEBOLLETA: Análisis provincial de superficie, rendimiento y producción, 2015</t>
  </si>
  <si>
    <t xml:space="preserve">   13.6.36.1. HORTALIZAS DE RAÍCES Y BULBOS-PUERRO: Análisis provincial de superficie, rendimiento y producción, 2015</t>
  </si>
  <si>
    <t xml:space="preserve">  13.6.37.1. HORTALIZAS DE RAÍCES Y BULBOS-REMOLACHA DE MESA: Análisis provincial de superficie, rendimiento y producción, 2015</t>
  </si>
  <si>
    <t>13.6.38.2. HORTALIZAS DE RAÍCES Y BULBOS-ZANAHORIA: Análisis provincial de superficie, rendimiento y producción, 2015</t>
  </si>
  <si>
    <t>13.6.39.1. HORTALIZAS DE RAÍCES Y BULBOS-RÁBANO: Análisis provincial de superficie, rendimiento y producción, 2015</t>
  </si>
  <si>
    <t xml:space="preserve">  13.6.40.1. HORTALIZAS DE RAÍCES Y BULBOS-NABO: Análisis provincial de superficie, rendimiento y producción, 2015</t>
  </si>
  <si>
    <t>13.6.41.2. HORTALIZAS LEGUMINOSAS-JUDÍAS VERDES: Análisis provincial de superficie, rendimiento y producción, 2015</t>
  </si>
  <si>
    <t>13.6.42.2. HORTALIZAS LEGUMINOSAS-GUISANTES VERDES: Análisis provincial de superficie, rendimiento y producción, 2015</t>
  </si>
  <si>
    <t>13.6.43.2. HORTALIZAS LEGUMINOSAS-HABAS VERDES: Análisis provincial de superficie, rendimiento y producción, 2015</t>
  </si>
  <si>
    <t>13.7.1.1.  FLORES Y PLANTAS ORNAMENTALES: Resumen nacional de superficie y producción, 2015</t>
  </si>
  <si>
    <t>13.7.2.3. FLORES Y PLANTAS ORNAMENTALES-CLAVELES: Análisis provincial de superficie, rendimiento y producción, 2015</t>
  </si>
  <si>
    <t>Análisis provincial de superficie y producción según variedades, 2015</t>
  </si>
  <si>
    <t>13.7.3.3. FLORES Y PLANTAS ORNAMENTALES-ROSAS: Análisis provincial de superficie, rendimiento y producción, 2015</t>
  </si>
  <si>
    <t>13.8.1.1. CÍTRICOS: Resumen nacional de superficie y árboles diseminados, 2015</t>
  </si>
  <si>
    <t>13.8.1.2. CÍTRICOS: Resumen nacional de rendimiento y producción 2015</t>
  </si>
  <si>
    <t>Análisis provincial de superficie, árboles diseminados, rendimiento y producción, 2015</t>
  </si>
  <si>
    <t>13.8.2.3. CÍTRICOS-NARANJO  : Análisis provincial de la superficie, árboles diseminados y producción según variedades, 2015</t>
  </si>
  <si>
    <t>13.8.2.4. CÍTRICOS-NARANJO  : Análisis provincial de la superficie, árboles diseminados y producción según variedades, 2015 (continuación)</t>
  </si>
  <si>
    <t>13.8.2.5. CÍTRICOS-NARANJO  : Análisis provincial de la superficie, árboles diseminados y producción según variedades, 2015 (conclusión)</t>
  </si>
  <si>
    <t>13.8.3.3. CÍTRICOS-MANDARINO: Análisis provincial de la superficie, árboles diseminados y producción según variedades, 2015</t>
  </si>
  <si>
    <t xml:space="preserve"> Análisis provincial de superficie, árboles diseminados, rendimiento y producción, 2015</t>
  </si>
  <si>
    <t>13.8.4.3. CÍTRICOS-LIMONERO: Análisis provincial de la superficie, árboles diseminados y producción según variedades, 2015</t>
  </si>
  <si>
    <t>13.8.5.2. CÍTRICOS-POMELO: Análisis provincial de superficie, árboles diseminados, rendimiento y producción, 2015</t>
  </si>
  <si>
    <t>13.8.6.2. OTROS CÍTRICOS: Análisis provincial de superficie, árboles diseminados, rendimiento y producción, 2015</t>
  </si>
  <si>
    <t>13.9.1. FRUTALES DE FRUTO FRESCO NO CÍTRICOS: Resumen nacional de la superficie, 2015</t>
  </si>
  <si>
    <t xml:space="preserve">OTROS FRUTALES DE FRUTO </t>
  </si>
  <si>
    <t xml:space="preserve"> MANGO</t>
  </si>
  <si>
    <t xml:space="preserve"> CAQUI</t>
  </si>
  <si>
    <t xml:space="preserve"> AZUFAITO, GUAYABO Y OTROS</t>
  </si>
  <si>
    <t>BAYAS</t>
  </si>
  <si>
    <t xml:space="preserve"> GROSELLERO</t>
  </si>
  <si>
    <t xml:space="preserve"> FRAMBUESO</t>
  </si>
  <si>
    <t xml:space="preserve"> ARÁNDANO</t>
  </si>
  <si>
    <t xml:space="preserve"> OTRAS BAYAS </t>
  </si>
  <si>
    <t xml:space="preserve"> ALMENDRO (CÁSCARA)</t>
  </si>
  <si>
    <t xml:space="preserve"> NOGAL (CÁSCARA)</t>
  </si>
  <si>
    <t xml:space="preserve"> AVELLANO (CÁSCARA)</t>
  </si>
  <si>
    <t xml:space="preserve"> CASTAÑO FRUTO</t>
  </si>
  <si>
    <t xml:space="preserve"> PISTACHO</t>
  </si>
  <si>
    <t xml:space="preserve"> OTROS FRUTOS SECOS</t>
  </si>
  <si>
    <t>13.9.2. FRUTALES DE FRUTO FRESCO NO CÍTRICOS: Resumen nacional del rendimiento, producción y destino, 2015</t>
  </si>
  <si>
    <t xml:space="preserve"> OTRAS BAYAS</t>
  </si>
  <si>
    <t>Análisis provincial de superficie, árboles diseminados y producción según variedades, 2015</t>
  </si>
  <si>
    <t>Análisis provincial de superficie, árboles diseminados y producción según variedades, 2015 (conclusión)</t>
  </si>
  <si>
    <t>13.9.4.3. FRUTALES DE FRUTO FRESCO NO CÍTRICOS-PERAL: Análisis provincial de superficie, árboles diseminados, rendimiento y producción, 2015</t>
  </si>
  <si>
    <t>Análisis provincial de superficie, árboles diseminados y  producción según variedades, 2015</t>
  </si>
  <si>
    <t>13.10.1.2. FRUTALES DE FRUTO SECO-ALMENDRO: Análisis provincial de superficie, árboles diseminados, rendimiento y producción, 2015</t>
  </si>
  <si>
    <t>13.10.2.2. FRUTALES DE FRUTO SECO-AVELLANO: Análisis provincial de superficie, árboles diseminados, rendimiento y producción, 2015</t>
  </si>
  <si>
    <t>13.10.3.2. FRUTALES DE FRUTO SECO-NOGAL: Análisis provincial de superficie, árboles diseminados, rendimiento y producción, 2015</t>
  </si>
  <si>
    <t>13.10.4.1. FRUTALES DE FRUTO SECO-CASTAÑO FRUTO: Análisis provincial de superficie, árboles diseminados, rendimiento y producción, 2015</t>
  </si>
  <si>
    <t>Análisis provincial de superficie,  rendimiento y producción, 2015</t>
  </si>
  <si>
    <t>13.11.1.1. VIÑEDO: Resumen nacional de la superficie (hectáreas), 2015</t>
  </si>
  <si>
    <t>13.11.1.2. VIÑEDO: Resumen nacional del rendimiento, producción y destino, 2015</t>
  </si>
  <si>
    <t>13.11.1.3. VIÑEDO: Producción de vino nuevo (Campaña 2015-2016)</t>
  </si>
  <si>
    <t>13.11.1.4. VIÑEDO: Otros productos de la uva (Campaña 2015-2016)</t>
  </si>
  <si>
    <t>13.11.1.5. VIÑEDO: Análisis provincial de superficie total y según clases, 2015 (hectáreas)</t>
  </si>
  <si>
    <t>13.11.2.1. VIÑEDO DEDICADO A UVA DE MESA: Análisis provincial de superficie, rendimiento y producción, 2015</t>
  </si>
  <si>
    <t>13.11.2.2. VIÑEDO DEDICADO A UVA DE MESA: Análisis provincial de superficie y producción según formas de cultivo, 2015</t>
  </si>
  <si>
    <t>13.11.3.1. VIÑEDO DEDICADO A UVA DE VINIFICACIÓN: Análisis provincial de superficie, 2015</t>
  </si>
  <si>
    <t>13.11.3.2. VIÑEDO DEDICADO A UVA DE VINIFICACIÓN: Análisis provincial de rendimiento y producción, 2015</t>
  </si>
  <si>
    <t>13.11.4.1. VIÑEDO DEDICADO A UVA DE PASIFICACIÓN: Análisis provincial de superficie, rendimiento y producción, 2015</t>
  </si>
  <si>
    <t>13.11.5.1. VIÑEDO-VIVEROS DE VIÑEDO: Análisis provincial de la superficie (hectáreas), 2015</t>
  </si>
  <si>
    <t>13.11.6.3. VIÑEDO-UVA: Análisis provincial del destino de la producción, 2015 (toneladas)</t>
  </si>
  <si>
    <t>13.11.7.2. VIÑEDO-VINO: Análisis provincial de la producción, 2015 (hectolitros)</t>
  </si>
  <si>
    <t>13.11.7.3. VIÑEDO-VINO:  Análisis provincial de la producción de vinos DOP, 2015 (hectolitros)</t>
  </si>
  <si>
    <t xml:space="preserve"> Análisis provincial de la producción de vinos IGP, 2015 (hectolitros)</t>
  </si>
  <si>
    <t>Análisis provincial de la producción de vinos varietales 2015 (hectolitros)</t>
  </si>
  <si>
    <t>13.11.7.6. VIÑEDO-VINO: Análisis provincial de la producción de otros vinos, 2015 (hectolitros)</t>
  </si>
  <si>
    <t>13.11.7.9. VIÑEDO: Análisis provincial de la producción de mostos no dedicados a fermentación y uvas pasas, 2015</t>
  </si>
  <si>
    <t>13.12.1.1. OLIVAR: Resumen nacional de la superficie, 2015</t>
  </si>
  <si>
    <t>13.12.1.2. OLIVAR: Resumen nacional de rendimiento y producción, 2015</t>
  </si>
  <si>
    <t>13.12.1.3. OLIVAR: Productos obtenidos de la aceituna, campaña 2015-2016</t>
  </si>
  <si>
    <t>13.12.1.4. OLIVAR: Datos de producción del aceite de oliva virgen, campaña 2015-2016</t>
  </si>
  <si>
    <t>13.12.1.7. OLIVAR DE ACEITUNA TOTAL  DE MESA: Análisis provincial de superficie, árboles diseminados, rendimiento y producción, 2015</t>
  </si>
  <si>
    <t>13.12.1.8. OLIVAR DE ACEITUNA TOTAL DE ALMAZARA: Análisis provincial de superficie, árboles diseminados, rendimiento y producción,  2015</t>
  </si>
  <si>
    <t>13.12.2.2. OLIVAR-ACEITUNA: Análisis provincial del destino de la producción total, 2015 (toneladas)</t>
  </si>
  <si>
    <t>13.12.2.3. OLIVAR-ACEITUNA: Análisis provincial de los productos obtenidos,  2015</t>
  </si>
  <si>
    <t>Análisis provincial de la producción según clases, 2015 (toneladas)</t>
  </si>
  <si>
    <t>13.13.1.1. OTROS CULTIVOS LEÑOSOS: Resumen nacional de superficie plantada, 2015</t>
  </si>
  <si>
    <t xml:space="preserve">  Morera (Hoja)</t>
  </si>
  <si>
    <t>13.13.1.3. OTROS CULTIVOS LEÑOSOS: Análisis provincial de superficie y árboles diseminados en plantación regular, 2015</t>
  </si>
  <si>
    <t>13.13.2.2. OTROS CULTIVOS LEÑOSOS-ALGARROBO: Análisis provincial de superficie, árboles diseminados, rendimiento y producción, 2015</t>
  </si>
  <si>
    <t>13.13.3.2. OTROS CULTIVOS LEÑOSOS-ALCAPARRA: Análisis provincial de superficie, árboles diseminados, rendimiento y producción, 2015</t>
  </si>
  <si>
    <t>13.13.4.1 OTROS CULTIVOS LEÑOSOS-CAFETO: Análisis provincial de superficie, árboles diseminados, rendimiento y producción, 2015</t>
  </si>
  <si>
    <t>13.13.4.2 OTROS CULTIVOS LEÑOSOS-CAÑA VULGAR: Análisis provincial de superficie, árboles diseminados, rendimiento y producción, 2015</t>
  </si>
  <si>
    <t>13.13.4.3 OTROS CULTIVOS LEÑOSOS- MIMBRERA: Análisis provincial de superficie, árboles diseminados, rendimiento y producción, 2015</t>
  </si>
  <si>
    <t>13.13.4.4 OTROS CULTIVOS LEÑOSOS-MORERA Y OTROS: Análisis provincial de superficie, árboles diseminados, rendimiento y producción, 2015</t>
  </si>
  <si>
    <t>13.13.4.5 OTROS CULTIVOS LEÑOSOS-AGAVE Y PITA: Análisis provincial de superficie, árboles diseminados, rendimiento y producción, 2015</t>
  </si>
  <si>
    <t>13.1.2.4. CEREALES GRANO-TRIGO: Análisis provincial de superficie y producción según dureza del grano, 2015</t>
  </si>
  <si>
    <t>-</t>
  </si>
  <si>
    <t>Jerez - Xéres - Sherry - Manzanilla S.B.</t>
  </si>
  <si>
    <t>Granada (*)</t>
  </si>
  <si>
    <t>La producción se refiere a la campaña que comienza en el año de referencia.</t>
  </si>
  <si>
    <t xml:space="preserve"> Teruel</t>
  </si>
  <si>
    <t xml:space="preserve">   ARAGON</t>
  </si>
  <si>
    <t xml:space="preserve">   CATALUÑA</t>
  </si>
  <si>
    <t xml:space="preserve">   CASTILLA-MANCHA</t>
  </si>
  <si>
    <t xml:space="preserve"> Castellon</t>
  </si>
  <si>
    <t xml:space="preserve">   C. VALENCIANA</t>
  </si>
  <si>
    <t xml:space="preserve"> Caceres </t>
  </si>
  <si>
    <t xml:space="preserve">   EXTREMADURA</t>
  </si>
  <si>
    <t xml:space="preserve"> Cadiz</t>
  </si>
  <si>
    <t xml:space="preserve">   ANDALUCIA</t>
  </si>
  <si>
    <t>13.2.1.3. LEGUMINOSAS GRANO: Destino de la producción de grano y semilla utilizada, 2015 (toneladas)</t>
  </si>
  <si>
    <t>Superficie y número de viticultores, campaña 2015/2016</t>
  </si>
  <si>
    <t>13.13.1.2. OTROS CULTIVOS LEÑOSOS: Resumen nacional de rendimiento y producción, 2015</t>
  </si>
</sst>
</file>

<file path=xl/styles.xml><?xml version="1.0" encoding="utf-8"?>
<styleSheet xmlns="http://schemas.openxmlformats.org/spreadsheetml/2006/main">
  <numFmts count="20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  <numFmt numFmtId="181" formatCode="0_ ;\-0\ "/>
    <numFmt numFmtId="182" formatCode="#,##0.0_ ;\-#,##0.0\ "/>
  </numFmts>
  <fonts count="43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</fills>
  <borders count="1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rgb="FF993300"/>
      </bottom>
      <diagonal/>
    </border>
    <border>
      <left style="thin">
        <color theme="9" tint="-0.499984740745262"/>
      </left>
      <right/>
      <top/>
      <bottom style="medium">
        <color rgb="FF9933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rgb="FF993300"/>
      </right>
      <top/>
      <bottom/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  <border>
      <left/>
      <right/>
      <top style="medium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rgb="FF993300"/>
      </top>
      <bottom/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/>
      <diagonal/>
    </border>
    <border>
      <left/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medium">
        <color rgb="FF993300"/>
      </top>
      <bottom/>
      <diagonal/>
    </border>
    <border>
      <left style="thin">
        <color auto="1"/>
      </left>
      <right style="thin">
        <color rgb="FF993300"/>
      </right>
      <top/>
      <bottom/>
      <diagonal/>
    </border>
    <border>
      <left style="thin">
        <color indexed="64"/>
      </left>
      <right/>
      <top/>
      <bottom/>
      <diagonal/>
    </border>
  </borders>
  <cellStyleXfs count="53">
    <xf numFmtId="172" fontId="0" fillId="0" borderId="0"/>
    <xf numFmtId="172" fontId="24" fillId="3" borderId="0" applyNumberFormat="0" applyBorder="0" applyAlignment="0" applyProtection="0"/>
    <xf numFmtId="172" fontId="24" fillId="5" borderId="0" applyNumberFormat="0" applyBorder="0" applyAlignment="0" applyProtection="0"/>
    <xf numFmtId="172" fontId="24" fillId="7" borderId="0" applyNumberFormat="0" applyBorder="0" applyAlignment="0" applyProtection="0"/>
    <xf numFmtId="172" fontId="24" fillId="8" borderId="0" applyNumberFormat="0" applyBorder="0" applyAlignment="0" applyProtection="0"/>
    <xf numFmtId="172" fontId="24" fillId="2" borderId="0" applyNumberFormat="0" applyBorder="0" applyAlignment="0" applyProtection="0"/>
    <xf numFmtId="172" fontId="24" fillId="6" borderId="0" applyNumberFormat="0" applyBorder="0" applyAlignment="0" applyProtection="0"/>
    <xf numFmtId="172" fontId="24" fillId="9" borderId="0" applyNumberFormat="0" applyBorder="0" applyAlignment="0" applyProtection="0"/>
    <xf numFmtId="172" fontId="24" fillId="5" borderId="0" applyNumberFormat="0" applyBorder="0" applyAlignment="0" applyProtection="0"/>
    <xf numFmtId="172" fontId="24" fillId="10" borderId="0" applyNumberFormat="0" applyBorder="0" applyAlignment="0" applyProtection="0"/>
    <xf numFmtId="172" fontId="24" fillId="11" borderId="0" applyNumberFormat="0" applyBorder="0" applyAlignment="0" applyProtection="0"/>
    <xf numFmtId="172" fontId="24" fillId="9" borderId="0" applyNumberFormat="0" applyBorder="0" applyAlignment="0" applyProtection="0"/>
    <xf numFmtId="172" fontId="24" fillId="11" borderId="0" applyNumberFormat="0" applyBorder="0" applyAlignment="0" applyProtection="0"/>
    <xf numFmtId="172" fontId="25" fillId="9" borderId="0" applyNumberFormat="0" applyBorder="0" applyAlignment="0" applyProtection="0"/>
    <xf numFmtId="172" fontId="25" fillId="5" borderId="0" applyNumberFormat="0" applyBorder="0" applyAlignment="0" applyProtection="0"/>
    <xf numFmtId="172" fontId="25" fillId="10" borderId="0" applyNumberFormat="0" applyBorder="0" applyAlignment="0" applyProtection="0"/>
    <xf numFmtId="172" fontId="25" fillId="11" borderId="0" applyNumberFormat="0" applyBorder="0" applyAlignment="0" applyProtection="0"/>
    <xf numFmtId="172" fontId="25" fillId="13" borderId="0" applyNumberFormat="0" applyBorder="0" applyAlignment="0" applyProtection="0"/>
    <xf numFmtId="172" fontId="25" fillId="14" borderId="0" applyNumberFormat="0" applyBorder="0" applyAlignment="0" applyProtection="0"/>
    <xf numFmtId="172" fontId="26" fillId="6" borderId="0" applyNumberFormat="0" applyBorder="0" applyAlignment="0" applyProtection="0"/>
    <xf numFmtId="172" fontId="27" fillId="10" borderId="1" applyNumberFormat="0" applyAlignment="0" applyProtection="0"/>
    <xf numFmtId="172" fontId="28" fillId="15" borderId="2" applyNumberFormat="0" applyAlignment="0" applyProtection="0"/>
    <xf numFmtId="172" fontId="29" fillId="0" borderId="3" applyNumberFormat="0" applyFill="0" applyAlignment="0" applyProtection="0"/>
    <xf numFmtId="172" fontId="37" fillId="0" borderId="4" applyNumberFormat="0" applyFill="0" applyAlignment="0" applyProtection="0"/>
    <xf numFmtId="172" fontId="38" fillId="0" borderId="0" applyNumberFormat="0" applyFill="0" applyBorder="0" applyAlignment="0" applyProtection="0"/>
    <xf numFmtId="172" fontId="25" fillId="13" borderId="0" applyNumberFormat="0" applyBorder="0" applyAlignment="0" applyProtection="0"/>
    <xf numFmtId="172" fontId="25" fillId="17" borderId="0" applyNumberFormat="0" applyBorder="0" applyAlignment="0" applyProtection="0"/>
    <xf numFmtId="172" fontId="25" fillId="15" borderId="0" applyNumberFormat="0" applyBorder="0" applyAlignment="0" applyProtection="0"/>
    <xf numFmtId="172" fontId="25" fillId="12" borderId="0" applyNumberFormat="0" applyBorder="0" applyAlignment="0" applyProtection="0"/>
    <xf numFmtId="172" fontId="25" fillId="16" borderId="0" applyNumberFormat="0" applyBorder="0" applyAlignment="0" applyProtection="0"/>
    <xf numFmtId="172" fontId="25" fillId="14" borderId="0" applyNumberFormat="0" applyBorder="0" applyAlignment="0" applyProtection="0"/>
    <xf numFmtId="172" fontId="30" fillId="5" borderId="1" applyNumberFormat="0" applyAlignment="0" applyProtection="0"/>
    <xf numFmtId="172" fontId="2" fillId="0" borderId="0" applyFont="0" applyFill="0" applyBorder="0" applyAlignment="0" applyProtection="0"/>
    <xf numFmtId="172" fontId="3" fillId="0" borderId="0" applyNumberFormat="0" applyFill="0" applyBorder="0" applyAlignment="0" applyProtection="0">
      <alignment vertical="top"/>
      <protection locked="0"/>
    </xf>
    <xf numFmtId="172" fontId="31" fillId="4" borderId="0" applyNumberFormat="0" applyBorder="0" applyAlignment="0" applyProtection="0"/>
    <xf numFmtId="164" fontId="2" fillId="0" borderId="0" applyFont="0" applyFill="0" applyBorder="0" applyAlignment="0" applyProtection="0"/>
    <xf numFmtId="172" fontId="32" fillId="11" borderId="0" applyNumberFormat="0" applyBorder="0" applyAlignment="0" applyProtection="0"/>
    <xf numFmtId="172" fontId="5" fillId="0" borderId="0"/>
    <xf numFmtId="37" fontId="4" fillId="0" borderId="0"/>
    <xf numFmtId="172" fontId="2" fillId="8" borderId="5" applyNumberFormat="0" applyFont="0" applyAlignment="0" applyProtection="0"/>
    <xf numFmtId="170" fontId="5" fillId="0" borderId="6">
      <alignment horizontal="right"/>
    </xf>
    <xf numFmtId="170" fontId="2" fillId="0" borderId="6">
      <alignment horizontal="right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33" fillId="10" borderId="7" applyNumberFormat="0" applyAlignment="0" applyProtection="0"/>
    <xf numFmtId="172" fontId="34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40" fillId="0" borderId="8" applyNumberFormat="0" applyFill="0" applyAlignment="0" applyProtection="0"/>
    <xf numFmtId="172" fontId="38" fillId="0" borderId="9" applyNumberFormat="0" applyFill="0" applyAlignment="0" applyProtection="0"/>
    <xf numFmtId="172" fontId="39" fillId="0" borderId="0" applyNumberFormat="0" applyFill="0" applyBorder="0" applyAlignment="0" applyProtection="0"/>
    <xf numFmtId="172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2" fillId="0" borderId="6">
      <alignment horizontal="right"/>
    </xf>
  </cellStyleXfs>
  <cellXfs count="2002">
    <xf numFmtId="172" fontId="0" fillId="0" borderId="0" xfId="0"/>
    <xf numFmtId="172" fontId="7" fillId="0" borderId="0" xfId="0" applyFont="1" applyAlignment="1">
      <alignment horizontal="center"/>
    </xf>
    <xf numFmtId="172" fontId="8" fillId="0" borderId="0" xfId="0" applyFont="1"/>
    <xf numFmtId="172" fontId="9" fillId="0" borderId="0" xfId="0" applyFont="1"/>
    <xf numFmtId="172" fontId="9" fillId="0" borderId="0" xfId="0" applyFont="1" applyAlignment="1">
      <alignment horizontal="center"/>
    </xf>
    <xf numFmtId="172" fontId="10" fillId="18" borderId="11" xfId="0" applyFont="1" applyFill="1" applyBorder="1" applyAlignment="1">
      <alignment horizontal="centerContinuous"/>
    </xf>
    <xf numFmtId="172" fontId="9" fillId="18" borderId="11" xfId="0" applyFont="1" applyFill="1" applyBorder="1" applyAlignment="1">
      <alignment horizontal="centerContinuous"/>
    </xf>
    <xf numFmtId="172" fontId="0" fillId="19" borderId="12" xfId="0" applyFill="1" applyBorder="1" applyAlignment="1">
      <alignment horizontal="centerContinuous"/>
    </xf>
    <xf numFmtId="172" fontId="0" fillId="19" borderId="13" xfId="0" applyFill="1" applyBorder="1" applyAlignment="1">
      <alignment horizontal="centerContinuous"/>
    </xf>
    <xf numFmtId="172" fontId="0" fillId="19" borderId="14" xfId="0" applyFill="1" applyBorder="1" applyAlignment="1">
      <alignment horizontal="centerContinuous"/>
    </xf>
    <xf numFmtId="172" fontId="0" fillId="19" borderId="15" xfId="0" applyFill="1" applyBorder="1" applyAlignment="1">
      <alignment horizontal="centerContinuous"/>
    </xf>
    <xf numFmtId="171" fontId="5" fillId="18" borderId="17" xfId="0" applyNumberFormat="1" applyFont="1" applyFill="1" applyBorder="1" applyAlignment="1" applyProtection="1">
      <alignment horizontal="right"/>
    </xf>
    <xf numFmtId="171" fontId="5" fillId="18" borderId="18" xfId="0" applyNumberFormat="1" applyFont="1" applyFill="1" applyBorder="1" applyAlignment="1" applyProtection="1">
      <alignment horizontal="right"/>
    </xf>
    <xf numFmtId="172" fontId="5" fillId="18" borderId="16" xfId="0" applyFont="1" applyFill="1" applyBorder="1" applyAlignment="1">
      <alignment horizontal="left"/>
    </xf>
    <xf numFmtId="171" fontId="5" fillId="0" borderId="17" xfId="0" applyNumberFormat="1" applyFont="1" applyFill="1" applyBorder="1" applyAlignment="1" applyProtection="1">
      <alignment horizontal="right"/>
    </xf>
    <xf numFmtId="171" fontId="5" fillId="0" borderId="18" xfId="0" applyNumberFormat="1" applyFont="1" applyFill="1" applyBorder="1" applyAlignment="1" applyProtection="1">
      <alignment horizontal="right"/>
    </xf>
    <xf numFmtId="179" fontId="2" fillId="0" borderId="0" xfId="35" applyNumberFormat="1"/>
    <xf numFmtId="171" fontId="5" fillId="0" borderId="14" xfId="0" applyNumberFormat="1" applyFont="1" applyFill="1" applyBorder="1" applyAlignment="1" applyProtection="1">
      <alignment horizontal="right"/>
    </xf>
    <xf numFmtId="172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172" fontId="0" fillId="18" borderId="0" xfId="0" applyFill="1"/>
    <xf numFmtId="3" fontId="0" fillId="18" borderId="0" xfId="0" applyNumberFormat="1" applyFill="1"/>
    <xf numFmtId="172" fontId="0" fillId="18" borderId="0" xfId="0" quotePrefix="1" applyFill="1"/>
    <xf numFmtId="172" fontId="8" fillId="18" borderId="0" xfId="0" applyFont="1" applyFill="1" applyBorder="1"/>
    <xf numFmtId="172" fontId="9" fillId="18" borderId="0" xfId="0" applyFont="1" applyFill="1" applyBorder="1"/>
    <xf numFmtId="172" fontId="10" fillId="18" borderId="0" xfId="0" applyFont="1" applyFill="1" applyBorder="1" applyAlignment="1">
      <alignment horizontal="center"/>
    </xf>
    <xf numFmtId="172" fontId="10" fillId="18" borderId="11" xfId="0" applyFont="1" applyFill="1" applyBorder="1" applyAlignment="1"/>
    <xf numFmtId="172" fontId="5" fillId="19" borderId="21" xfId="0" applyFont="1" applyFill="1" applyBorder="1"/>
    <xf numFmtId="172" fontId="5" fillId="19" borderId="13" xfId="0" applyFont="1" applyFill="1" applyBorder="1" applyAlignment="1">
      <alignment horizontal="centerContinuous"/>
    </xf>
    <xf numFmtId="172" fontId="5" fillId="19" borderId="20" xfId="0" applyFont="1" applyFill="1" applyBorder="1" applyAlignment="1">
      <alignment horizontal="centerContinuous"/>
    </xf>
    <xf numFmtId="172" fontId="5" fillId="19" borderId="21" xfId="0" applyFont="1" applyFill="1" applyBorder="1" applyAlignment="1">
      <alignment horizontal="centerContinuous"/>
    </xf>
    <xf numFmtId="172" fontId="5" fillId="19" borderId="22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Continuous"/>
    </xf>
    <xf numFmtId="172" fontId="5" fillId="18" borderId="0" xfId="0" applyFont="1" applyFill="1" applyBorder="1"/>
    <xf numFmtId="172" fontId="5" fillId="19" borderId="16" xfId="0" applyFont="1" applyFill="1" applyBorder="1"/>
    <xf numFmtId="172" fontId="5" fillId="19" borderId="25" xfId="0" applyFont="1" applyFill="1" applyBorder="1" applyAlignment="1">
      <alignment horizontal="centerContinuous"/>
    </xf>
    <xf numFmtId="172" fontId="5" fillId="19" borderId="26" xfId="0" applyFont="1" applyFill="1" applyBorder="1" applyAlignment="1">
      <alignment horizontal="centerContinuous"/>
    </xf>
    <xf numFmtId="172" fontId="5" fillId="19" borderId="27" xfId="0" quotePrefix="1" applyFont="1" applyFill="1" applyBorder="1" applyAlignment="1">
      <alignment horizontal="center"/>
    </xf>
    <xf numFmtId="172" fontId="5" fillId="19" borderId="28" xfId="0" quotePrefix="1" applyFont="1" applyFill="1" applyBorder="1" applyAlignment="1">
      <alignment horizontal="center"/>
    </xf>
    <xf numFmtId="172" fontId="5" fillId="19" borderId="18" xfId="0" quotePrefix="1" applyFont="1" applyFill="1" applyBorder="1" applyAlignment="1">
      <alignment horizontal="center"/>
    </xf>
    <xf numFmtId="172" fontId="11" fillId="18" borderId="20" xfId="0" applyFont="1" applyFill="1" applyBorder="1"/>
    <xf numFmtId="171" fontId="5" fillId="18" borderId="12" xfId="0" applyNumberFormat="1" applyFont="1" applyFill="1" applyBorder="1" applyAlignment="1">
      <alignment horizontal="right"/>
    </xf>
    <xf numFmtId="171" fontId="5" fillId="18" borderId="13" xfId="0" applyNumberFormat="1" applyFont="1" applyFill="1" applyBorder="1" applyAlignment="1">
      <alignment horizontal="right"/>
    </xf>
    <xf numFmtId="172" fontId="11" fillId="18" borderId="0" xfId="0" applyFont="1" applyFill="1" applyBorder="1"/>
    <xf numFmtId="171" fontId="5" fillId="18" borderId="17" xfId="0" applyNumberFormat="1" applyFont="1" applyFill="1" applyBorder="1" applyAlignment="1">
      <alignment horizontal="right"/>
    </xf>
    <xf numFmtId="171" fontId="5" fillId="18" borderId="18" xfId="0" applyNumberFormat="1" applyFont="1" applyFill="1" applyBorder="1" applyAlignment="1">
      <alignment horizontal="right"/>
    </xf>
    <xf numFmtId="172" fontId="5" fillId="18" borderId="0" xfId="0" quotePrefix="1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8" borderId="0" xfId="0" quotePrefix="1" applyFont="1" applyFill="1" applyBorder="1"/>
    <xf numFmtId="172" fontId="11" fillId="18" borderId="0" xfId="0" applyFont="1" applyFill="1" applyBorder="1" applyAlignment="1">
      <alignment horizontal="left"/>
    </xf>
    <xf numFmtId="172" fontId="11" fillId="19" borderId="11" xfId="0" applyFont="1" applyFill="1" applyBorder="1"/>
    <xf numFmtId="171" fontId="11" fillId="19" borderId="14" xfId="0" applyNumberFormat="1" applyFont="1" applyFill="1" applyBorder="1" applyAlignment="1">
      <alignment horizontal="right"/>
    </xf>
    <xf numFmtId="171" fontId="11" fillId="19" borderId="15" xfId="0" applyNumberFormat="1" applyFont="1" applyFill="1" applyBorder="1" applyAlignment="1">
      <alignment horizontal="right"/>
    </xf>
    <xf numFmtId="172" fontId="5" fillId="19" borderId="29" xfId="0" applyFont="1" applyFill="1" applyBorder="1" applyAlignment="1">
      <alignment horizontal="centerContinuous"/>
    </xf>
    <xf numFmtId="172" fontId="5" fillId="19" borderId="30" xfId="0" applyFont="1" applyFill="1" applyBorder="1" applyAlignment="1">
      <alignment horizontal="centerContinuous"/>
    </xf>
    <xf numFmtId="172" fontId="5" fillId="19" borderId="31" xfId="0" applyFont="1" applyFill="1" applyBorder="1" applyAlignment="1">
      <alignment horizontal="centerContinuous"/>
    </xf>
    <xf numFmtId="172" fontId="5" fillId="19" borderId="28" xfId="0" applyFont="1" applyFill="1" applyBorder="1" applyAlignment="1">
      <alignment horizontal="center"/>
    </xf>
    <xf numFmtId="172" fontId="5" fillId="19" borderId="28" xfId="0" applyFont="1" applyFill="1" applyBorder="1"/>
    <xf numFmtId="172" fontId="5" fillId="19" borderId="17" xfId="0" applyFont="1" applyFill="1" applyBorder="1" applyAlignment="1">
      <alignment horizontal="center"/>
    </xf>
    <xf numFmtId="172" fontId="5" fillId="19" borderId="14" xfId="0" applyFont="1" applyFill="1" applyBorder="1" applyAlignment="1">
      <alignment horizontal="center"/>
    </xf>
    <xf numFmtId="172" fontId="5" fillId="19" borderId="14" xfId="0" applyFont="1" applyFill="1" applyBorder="1"/>
    <xf numFmtId="172" fontId="11" fillId="18" borderId="21" xfId="0" applyFont="1" applyFill="1" applyBorder="1"/>
    <xf numFmtId="172" fontId="5" fillId="18" borderId="16" xfId="0" applyFont="1" applyFill="1" applyBorder="1"/>
    <xf numFmtId="172" fontId="11" fillId="18" borderId="0" xfId="0" quotePrefix="1" applyFont="1" applyFill="1" applyBorder="1"/>
    <xf numFmtId="172" fontId="11" fillId="18" borderId="16" xfId="0" applyFont="1" applyFill="1" applyBorder="1"/>
    <xf numFmtId="172" fontId="11" fillId="19" borderId="19" xfId="0" applyFont="1" applyFill="1" applyBorder="1"/>
    <xf numFmtId="172" fontId="7" fillId="18" borderId="0" xfId="0" applyFont="1" applyFill="1" applyBorder="1" applyAlignment="1"/>
    <xf numFmtId="172" fontId="5" fillId="19" borderId="27" xfId="0" applyFont="1" applyFill="1" applyBorder="1" applyAlignment="1">
      <alignment horizontal="center"/>
    </xf>
    <xf numFmtId="172" fontId="5" fillId="19" borderId="15" xfId="0" applyFont="1" applyFill="1" applyBorder="1" applyAlignment="1">
      <alignment horizontal="center"/>
    </xf>
    <xf numFmtId="171" fontId="11" fillId="18" borderId="17" xfId="0" applyNumberFormat="1" applyFont="1" applyFill="1" applyBorder="1" applyAlignment="1">
      <alignment horizontal="right"/>
    </xf>
    <xf numFmtId="171" fontId="11" fillId="18" borderId="18" xfId="0" applyNumberFormat="1" applyFont="1" applyFill="1" applyBorder="1" applyAlignment="1">
      <alignment horizontal="right"/>
    </xf>
    <xf numFmtId="172" fontId="5" fillId="18" borderId="21" xfId="0" applyFont="1" applyFill="1" applyBorder="1"/>
    <xf numFmtId="172" fontId="11" fillId="19" borderId="16" xfId="0" applyFont="1" applyFill="1" applyBorder="1"/>
    <xf numFmtId="171" fontId="11" fillId="19" borderId="17" xfId="0" applyNumberFormat="1" applyFont="1" applyFill="1" applyBorder="1" applyAlignment="1">
      <alignment horizontal="right"/>
    </xf>
    <xf numFmtId="171" fontId="11" fillId="19" borderId="18" xfId="0" applyNumberFormat="1" applyFont="1" applyFill="1" applyBorder="1" applyAlignment="1">
      <alignment horizontal="right"/>
    </xf>
    <xf numFmtId="171" fontId="11" fillId="18" borderId="17" xfId="0" applyNumberFormat="1" applyFont="1" applyFill="1" applyBorder="1" applyAlignment="1" applyProtection="1">
      <alignment horizontal="right"/>
    </xf>
    <xf numFmtId="171" fontId="11" fillId="18" borderId="18" xfId="0" applyNumberFormat="1" applyFont="1" applyFill="1" applyBorder="1" applyAlignment="1" applyProtection="1">
      <alignment horizontal="right"/>
    </xf>
    <xf numFmtId="171" fontId="11" fillId="19" borderId="17" xfId="0" applyNumberFormat="1" applyFont="1" applyFill="1" applyBorder="1" applyAlignment="1" applyProtection="1">
      <alignment horizontal="right"/>
    </xf>
    <xf numFmtId="171" fontId="11" fillId="19" borderId="18" xfId="0" applyNumberFormat="1" applyFont="1" applyFill="1" applyBorder="1" applyAlignment="1" applyProtection="1">
      <alignment horizontal="right"/>
    </xf>
    <xf numFmtId="171" fontId="5" fillId="18" borderId="17" xfId="0" applyNumberFormat="1" applyFont="1" applyFill="1" applyBorder="1" applyAlignment="1" applyProtection="1">
      <alignment horizontal="right"/>
      <protection locked="0"/>
    </xf>
    <xf numFmtId="171" fontId="5" fillId="18" borderId="18" xfId="0" applyNumberFormat="1" applyFont="1" applyFill="1" applyBorder="1" applyAlignment="1" applyProtection="1">
      <alignment horizontal="right"/>
      <protection locked="0"/>
    </xf>
    <xf numFmtId="171" fontId="5" fillId="18" borderId="17" xfId="0" quotePrefix="1" applyNumberFormat="1" applyFont="1" applyFill="1" applyBorder="1" applyAlignment="1">
      <alignment horizontal="right"/>
    </xf>
    <xf numFmtId="171" fontId="5" fillId="19" borderId="17" xfId="0" applyNumberFormat="1" applyFont="1" applyFill="1" applyBorder="1" applyAlignment="1">
      <alignment horizontal="right"/>
    </xf>
    <xf numFmtId="171" fontId="5" fillId="19" borderId="18" xfId="0" applyNumberFormat="1" applyFont="1" applyFill="1" applyBorder="1" applyAlignment="1">
      <alignment horizontal="right"/>
    </xf>
    <xf numFmtId="171" fontId="11" fillId="18" borderId="0" xfId="0" applyNumberFormat="1" applyFont="1" applyFill="1" applyBorder="1" applyAlignment="1">
      <alignment horizontal="right"/>
    </xf>
    <xf numFmtId="172" fontId="7" fillId="18" borderId="0" xfId="0" applyFont="1" applyFill="1" applyAlignment="1">
      <alignment horizontal="center"/>
    </xf>
    <xf numFmtId="172" fontId="8" fillId="18" borderId="0" xfId="0" applyFont="1" applyFill="1"/>
    <xf numFmtId="172" fontId="9" fillId="18" borderId="0" xfId="0" applyFont="1" applyFill="1"/>
    <xf numFmtId="172" fontId="0" fillId="19" borderId="12" xfId="0" applyFill="1" applyBorder="1"/>
    <xf numFmtId="172" fontId="0" fillId="19" borderId="12" xfId="0" quotePrefix="1" applyFill="1" applyBorder="1" applyAlignment="1">
      <alignment horizontal="center"/>
    </xf>
    <xf numFmtId="172" fontId="0" fillId="19" borderId="13" xfId="0" applyFill="1" applyBorder="1"/>
    <xf numFmtId="172" fontId="0" fillId="19" borderId="17" xfId="0" quotePrefix="1" applyFill="1" applyBorder="1" applyAlignment="1">
      <alignment horizontal="center"/>
    </xf>
    <xf numFmtId="172" fontId="0" fillId="19" borderId="17" xfId="0" applyFill="1" applyBorder="1" applyAlignment="1">
      <alignment horizontal="center"/>
    </xf>
    <xf numFmtId="172" fontId="0" fillId="19" borderId="18" xfId="0" quotePrefix="1" applyFill="1" applyBorder="1" applyAlignment="1">
      <alignment horizontal="center"/>
    </xf>
    <xf numFmtId="172" fontId="0" fillId="19" borderId="14" xfId="0" applyFill="1" applyBorder="1"/>
    <xf numFmtId="172" fontId="0" fillId="19" borderId="14" xfId="0" quotePrefix="1" applyFill="1" applyBorder="1" applyAlignment="1">
      <alignment horizontal="center"/>
    </xf>
    <xf numFmtId="172" fontId="0" fillId="19" borderId="15" xfId="0" applyFill="1" applyBorder="1"/>
    <xf numFmtId="172" fontId="0" fillId="18" borderId="0" xfId="0" applyFill="1" applyAlignment="1">
      <alignment horizontal="center" vertical="center" wrapText="1"/>
    </xf>
    <xf numFmtId="172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5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5" fillId="18" borderId="17" xfId="0" applyNumberFormat="1" applyFont="1" applyFill="1" applyBorder="1"/>
    <xf numFmtId="167" fontId="5" fillId="0" borderId="17" xfId="0" applyNumberFormat="1" applyFont="1" applyFill="1" applyBorder="1"/>
    <xf numFmtId="172" fontId="0" fillId="18" borderId="20" xfId="0" applyFill="1" applyBorder="1"/>
    <xf numFmtId="172" fontId="1" fillId="18" borderId="11" xfId="0" applyFont="1" applyFill="1" applyBorder="1" applyAlignment="1">
      <alignment horizontal="centerContinuous"/>
    </xf>
    <xf numFmtId="172" fontId="0" fillId="18" borderId="11" xfId="0" applyFill="1" applyBorder="1" applyAlignment="1">
      <alignment horizontal="centerContinuous"/>
    </xf>
    <xf numFmtId="172" fontId="0" fillId="0" borderId="11" xfId="0" applyBorder="1"/>
    <xf numFmtId="172" fontId="0" fillId="19" borderId="20" xfId="0" applyFill="1" applyBorder="1"/>
    <xf numFmtId="172" fontId="0" fillId="19" borderId="21" xfId="0" applyFill="1" applyBorder="1"/>
    <xf numFmtId="172" fontId="0" fillId="19" borderId="28" xfId="0" quotePrefix="1" applyFill="1" applyBorder="1" applyAlignment="1">
      <alignment horizontal="center"/>
    </xf>
    <xf numFmtId="172" fontId="0" fillId="19" borderId="27" xfId="0" quotePrefix="1" applyFill="1" applyBorder="1" applyAlignment="1">
      <alignment horizontal="center"/>
    </xf>
    <xf numFmtId="172" fontId="0" fillId="19" borderId="11" xfId="0" applyFill="1" applyBorder="1"/>
    <xf numFmtId="172" fontId="0" fillId="19" borderId="19" xfId="0" applyFill="1" applyBorder="1"/>
    <xf numFmtId="172" fontId="0" fillId="18" borderId="0" xfId="0" applyFill="1" applyBorder="1" applyAlignment="1">
      <alignment horizontal="left"/>
    </xf>
    <xf numFmtId="166" fontId="5" fillId="18" borderId="18" xfId="0" applyNumberFormat="1" applyFont="1" applyFill="1" applyBorder="1"/>
    <xf numFmtId="172" fontId="5" fillId="0" borderId="20" xfId="0" applyFont="1" applyBorder="1"/>
    <xf numFmtId="172" fontId="5" fillId="19" borderId="12" xfId="0" applyFont="1" applyFill="1" applyBorder="1" applyAlignment="1">
      <alignment horizontal="center"/>
    </xf>
    <xf numFmtId="172" fontId="5" fillId="19" borderId="13" xfId="0" quotePrefix="1" applyFont="1" applyFill="1" applyBorder="1" applyAlignment="1">
      <alignment horizontal="center"/>
    </xf>
    <xf numFmtId="172" fontId="5" fillId="19" borderId="17" xfId="0" quotePrefix="1" applyFont="1" applyFill="1" applyBorder="1" applyAlignment="1">
      <alignment horizontal="center"/>
    </xf>
    <xf numFmtId="171" fontId="5" fillId="18" borderId="12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/>
    <xf numFmtId="171" fontId="5" fillId="18" borderId="18" xfId="0" quotePrefix="1" applyNumberFormat="1" applyFont="1" applyFill="1" applyBorder="1" applyAlignment="1">
      <alignment horizontal="right"/>
    </xf>
    <xf numFmtId="172" fontId="10" fillId="18" borderId="0" xfId="0" applyFont="1" applyFill="1" applyBorder="1" applyAlignment="1"/>
    <xf numFmtId="172" fontId="5" fillId="19" borderId="21" xfId="0" applyFont="1" applyFill="1" applyBorder="1" applyAlignment="1">
      <alignment horizontal="center"/>
    </xf>
    <xf numFmtId="172" fontId="5" fillId="19" borderId="33" xfId="0" applyFont="1" applyFill="1" applyBorder="1" applyAlignment="1">
      <alignment horizontal="centerContinuous"/>
    </xf>
    <xf numFmtId="172" fontId="5" fillId="19" borderId="16" xfId="0" applyFont="1" applyFill="1" applyBorder="1" applyAlignment="1">
      <alignment horizontal="center"/>
    </xf>
    <xf numFmtId="172" fontId="5" fillId="19" borderId="19" xfId="0" applyFont="1" applyFill="1" applyBorder="1" applyAlignment="1">
      <alignment horizontal="center"/>
    </xf>
    <xf numFmtId="172" fontId="5" fillId="19" borderId="14" xfId="0" quotePrefix="1" applyFont="1" applyFill="1" applyBorder="1" applyAlignment="1">
      <alignment horizontal="center"/>
    </xf>
    <xf numFmtId="171" fontId="5" fillId="18" borderId="13" xfId="0" applyNumberFormat="1" applyFont="1" applyFill="1" applyBorder="1" applyAlignment="1" applyProtection="1">
      <alignment horizontal="right"/>
    </xf>
    <xf numFmtId="172" fontId="14" fillId="0" borderId="0" xfId="0" applyFont="1"/>
    <xf numFmtId="2" fontId="0" fillId="0" borderId="0" xfId="0" applyNumberFormat="1"/>
    <xf numFmtId="172" fontId="0" fillId="18" borderId="0" xfId="0" applyFill="1" applyAlignment="1">
      <alignment horizontal="left"/>
    </xf>
    <xf numFmtId="172" fontId="0" fillId="18" borderId="20" xfId="0" applyFill="1" applyBorder="1" applyAlignment="1">
      <alignment horizontal="left"/>
    </xf>
    <xf numFmtId="166" fontId="0" fillId="18" borderId="18" xfId="0" applyNumberFormat="1" applyFill="1" applyBorder="1"/>
    <xf numFmtId="172" fontId="0" fillId="18" borderId="19" xfId="0" applyFill="1" applyBorder="1" applyAlignment="1">
      <alignment horizontal="left"/>
    </xf>
    <xf numFmtId="172" fontId="0" fillId="0" borderId="20" xfId="0" applyBorder="1"/>
    <xf numFmtId="179" fontId="2" fillId="0" borderId="0" xfId="35" applyNumberFormat="1" applyFont="1" applyFill="1" applyBorder="1"/>
    <xf numFmtId="172" fontId="5" fillId="19" borderId="12" xfId="0" applyFont="1" applyFill="1" applyBorder="1"/>
    <xf numFmtId="172" fontId="5" fillId="19" borderId="12" xfId="0" quotePrefix="1" applyFont="1" applyFill="1" applyBorder="1" applyAlignment="1">
      <alignment horizontal="center"/>
    </xf>
    <xf numFmtId="172" fontId="5" fillId="19" borderId="13" xfId="0" applyFont="1" applyFill="1" applyBorder="1"/>
    <xf numFmtId="172" fontId="5" fillId="0" borderId="0" xfId="0" applyFont="1"/>
    <xf numFmtId="172" fontId="5" fillId="19" borderId="15" xfId="0" applyFont="1" applyFill="1" applyBorder="1"/>
    <xf numFmtId="2" fontId="5" fillId="0" borderId="0" xfId="0" applyNumberFormat="1" applyFont="1"/>
    <xf numFmtId="172" fontId="5" fillId="18" borderId="20" xfId="0" applyFont="1" applyFill="1" applyBorder="1"/>
    <xf numFmtId="172" fontId="11" fillId="19" borderId="34" xfId="0" applyFont="1" applyFill="1" applyBorder="1"/>
    <xf numFmtId="171" fontId="11" fillId="19" borderId="35" xfId="0" applyNumberFormat="1" applyFont="1" applyFill="1" applyBorder="1" applyAlignment="1">
      <alignment horizontal="right"/>
    </xf>
    <xf numFmtId="171" fontId="11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172" fontId="9" fillId="0" borderId="0" xfId="0" applyFont="1" applyAlignment="1">
      <alignment horizontal="left"/>
    </xf>
    <xf numFmtId="172" fontId="12" fillId="18" borderId="20" xfId="0" applyFont="1" applyFill="1" applyBorder="1"/>
    <xf numFmtId="172" fontId="12" fillId="18" borderId="0" xfId="0" quotePrefix="1" applyFont="1" applyFill="1" applyAlignment="1">
      <alignment horizontal="left"/>
    </xf>
    <xf numFmtId="172" fontId="8" fillId="0" borderId="0" xfId="0" applyFont="1" applyBorder="1"/>
    <xf numFmtId="172" fontId="9" fillId="0" borderId="0" xfId="0" applyFont="1" applyBorder="1"/>
    <xf numFmtId="172" fontId="5" fillId="19" borderId="21" xfId="0" quotePrefix="1" applyFont="1" applyFill="1" applyBorder="1" applyAlignment="1">
      <alignment horizontal="center"/>
    </xf>
    <xf numFmtId="172" fontId="5" fillId="0" borderId="0" xfId="0" applyFont="1" applyBorder="1"/>
    <xf numFmtId="172" fontId="11" fillId="19" borderId="21" xfId="0" applyFont="1" applyFill="1" applyBorder="1" applyAlignment="1">
      <alignment horizontal="left"/>
    </xf>
    <xf numFmtId="172" fontId="11" fillId="0" borderId="0" xfId="0" applyFont="1" applyBorder="1"/>
    <xf numFmtId="172" fontId="0" fillId="18" borderId="16" xfId="0" applyFill="1" applyBorder="1"/>
    <xf numFmtId="172" fontId="0" fillId="18" borderId="16" xfId="0" quotePrefix="1" applyFill="1" applyBorder="1" applyAlignment="1">
      <alignment horizontal="left"/>
    </xf>
    <xf numFmtId="172" fontId="11" fillId="19" borderId="16" xfId="0" applyFont="1" applyFill="1" applyBorder="1" applyAlignment="1">
      <alignment horizontal="left"/>
    </xf>
    <xf numFmtId="172" fontId="11" fillId="0" borderId="16" xfId="0" applyFont="1" applyBorder="1"/>
    <xf numFmtId="168" fontId="5" fillId="0" borderId="0" xfId="0" applyNumberFormat="1" applyFont="1" applyBorder="1"/>
    <xf numFmtId="37" fontId="11" fillId="0" borderId="0" xfId="0" applyNumberFormat="1" applyFont="1" applyBorder="1"/>
    <xf numFmtId="172" fontId="11" fillId="19" borderId="19" xfId="0" applyFont="1" applyFill="1" applyBorder="1" applyAlignment="1">
      <alignment horizontal="left"/>
    </xf>
    <xf numFmtId="3" fontId="11" fillId="0" borderId="0" xfId="0" applyNumberFormat="1" applyFont="1" applyBorder="1"/>
    <xf numFmtId="172" fontId="5" fillId="0" borderId="0" xfId="0" applyFont="1" applyBorder="1" applyAlignment="1">
      <alignment horizontal="left"/>
    </xf>
    <xf numFmtId="172" fontId="11" fillId="18" borderId="11" xfId="0" applyFont="1" applyFill="1" applyBorder="1" applyAlignment="1">
      <alignment horizontal="centerContinuous"/>
    </xf>
    <xf numFmtId="172" fontId="5" fillId="0" borderId="11" xfId="0" applyFont="1" applyBorder="1" applyAlignment="1">
      <alignment horizontal="centerContinuous"/>
    </xf>
    <xf numFmtId="172" fontId="5" fillId="19" borderId="16" xfId="0" quotePrefix="1" applyFont="1" applyFill="1" applyBorder="1" applyAlignment="1">
      <alignment horizontal="center"/>
    </xf>
    <xf numFmtId="168" fontId="11" fillId="0" borderId="0" xfId="0" applyNumberFormat="1" applyFont="1" applyBorder="1"/>
    <xf numFmtId="171" fontId="11" fillId="19" borderId="14" xfId="0" applyNumberFormat="1" applyFont="1" applyFill="1" applyBorder="1" applyAlignment="1" applyProtection="1">
      <alignment horizontal="right"/>
    </xf>
    <xf numFmtId="3" fontId="5" fillId="0" borderId="0" xfId="0" applyNumberFormat="1" applyFont="1" applyBorder="1"/>
    <xf numFmtId="171" fontId="5" fillId="18" borderId="38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/>
    <xf numFmtId="166" fontId="5" fillId="18" borderId="14" xfId="0" applyNumberFormat="1" applyFont="1" applyFill="1" applyBorder="1"/>
    <xf numFmtId="166" fontId="5" fillId="18" borderId="15" xfId="0" applyNumberFormat="1" applyFont="1" applyFill="1" applyBorder="1"/>
    <xf numFmtId="172" fontId="5" fillId="19" borderId="13" xfId="0" applyFont="1" applyFill="1" applyBorder="1" applyAlignment="1">
      <alignment horizontal="center"/>
    </xf>
    <xf numFmtId="172" fontId="5" fillId="19" borderId="18" xfId="0" applyFont="1" applyFill="1" applyBorder="1" applyAlignment="1">
      <alignment horizontal="center"/>
    </xf>
    <xf numFmtId="171" fontId="11" fillId="19" borderId="15" xfId="0" applyNumberFormat="1" applyFont="1" applyFill="1" applyBorder="1" applyAlignment="1" applyProtection="1">
      <alignment horizontal="right"/>
    </xf>
    <xf numFmtId="172" fontId="0" fillId="0" borderId="0" xfId="0" applyFill="1"/>
    <xf numFmtId="166" fontId="0" fillId="0" borderId="0" xfId="0" applyNumberFormat="1" applyFill="1" applyBorder="1" applyProtection="1"/>
    <xf numFmtId="172" fontId="10" fillId="18" borderId="0" xfId="0" applyFont="1" applyFill="1" applyBorder="1" applyAlignment="1">
      <alignment horizontal="centerContinuous"/>
    </xf>
    <xf numFmtId="172" fontId="9" fillId="18" borderId="0" xfId="0" applyFont="1" applyFill="1" applyBorder="1" applyAlignment="1">
      <alignment horizontal="centerContinuous"/>
    </xf>
    <xf numFmtId="172" fontId="11" fillId="19" borderId="21" xfId="0" applyFont="1" applyFill="1" applyBorder="1"/>
    <xf numFmtId="171" fontId="11" fillId="19" borderId="12" xfId="0" applyNumberFormat="1" applyFont="1" applyFill="1" applyBorder="1" applyAlignment="1">
      <alignment horizontal="right"/>
    </xf>
    <xf numFmtId="171" fontId="11" fillId="19" borderId="12" xfId="0" applyNumberFormat="1" applyFont="1" applyFill="1" applyBorder="1" applyAlignment="1" applyProtection="1">
      <alignment horizontal="right"/>
    </xf>
    <xf numFmtId="171" fontId="11" fillId="19" borderId="13" xfId="0" applyNumberFormat="1" applyFont="1" applyFill="1" applyBorder="1" applyAlignment="1">
      <alignment horizontal="right"/>
    </xf>
    <xf numFmtId="171" fontId="5" fillId="18" borderId="12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 applyBorder="1"/>
    <xf numFmtId="165" fontId="0" fillId="18" borderId="17" xfId="0" applyNumberFormat="1" applyFill="1" applyBorder="1"/>
    <xf numFmtId="172" fontId="5" fillId="19" borderId="19" xfId="0" applyFont="1" applyFill="1" applyBorder="1"/>
    <xf numFmtId="171" fontId="11" fillId="18" borderId="17" xfId="0" quotePrefix="1" applyNumberFormat="1" applyFont="1" applyFill="1" applyBorder="1" applyAlignment="1">
      <alignment horizontal="right"/>
    </xf>
    <xf numFmtId="172" fontId="11" fillId="18" borderId="0" xfId="0" quotePrefix="1" applyFont="1" applyFill="1" applyBorder="1" applyAlignment="1">
      <alignment horizontal="left"/>
    </xf>
    <xf numFmtId="171" fontId="5" fillId="18" borderId="12" xfId="0" quotePrefix="1" applyNumberFormat="1" applyFont="1" applyFill="1" applyBorder="1" applyAlignment="1">
      <alignment horizontal="right"/>
    </xf>
    <xf numFmtId="172" fontId="0" fillId="18" borderId="0" xfId="0" applyFill="1" applyBorder="1"/>
    <xf numFmtId="2" fontId="11" fillId="0" borderId="0" xfId="0" applyNumberFormat="1" applyFont="1" applyBorder="1" applyAlignment="1">
      <alignment horizontal="center"/>
    </xf>
    <xf numFmtId="172" fontId="0" fillId="18" borderId="11" xfId="0" applyFill="1" applyBorder="1"/>
    <xf numFmtId="172" fontId="5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172" fontId="0" fillId="0" borderId="0" xfId="0" applyBorder="1"/>
    <xf numFmtId="172" fontId="10" fillId="0" borderId="0" xfId="0" applyFont="1" applyAlignment="1"/>
    <xf numFmtId="172" fontId="5" fillId="18" borderId="0" xfId="0" applyFont="1" applyFill="1"/>
    <xf numFmtId="171" fontId="5" fillId="18" borderId="13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/>
    <xf numFmtId="172" fontId="11" fillId="18" borderId="11" xfId="0" applyFont="1" applyFill="1" applyBorder="1" applyAlignment="1"/>
    <xf numFmtId="168" fontId="5" fillId="18" borderId="12" xfId="0" applyNumberFormat="1" applyFont="1" applyFill="1" applyBorder="1" applyAlignment="1">
      <alignment horizontal="right"/>
    </xf>
    <xf numFmtId="168" fontId="5" fillId="18" borderId="13" xfId="0" applyNumberFormat="1" applyFont="1" applyFill="1" applyBorder="1" applyAlignment="1">
      <alignment horizontal="right"/>
    </xf>
    <xf numFmtId="37" fontId="5" fillId="18" borderId="0" xfId="0" applyNumberFormat="1" applyFont="1" applyFill="1" applyBorder="1"/>
    <xf numFmtId="168" fontId="5" fillId="18" borderId="0" xfId="0" applyNumberFormat="1" applyFont="1" applyFill="1"/>
    <xf numFmtId="172" fontId="0" fillId="0" borderId="0" xfId="0" quotePrefix="1" applyAlignment="1">
      <alignment horizontal="center"/>
    </xf>
    <xf numFmtId="166" fontId="0" fillId="0" borderId="0" xfId="0" applyNumberFormat="1"/>
    <xf numFmtId="3" fontId="5" fillId="18" borderId="0" xfId="0" applyNumberFormat="1" applyFont="1" applyFill="1"/>
    <xf numFmtId="172" fontId="10" fillId="18" borderId="0" xfId="0" applyFont="1" applyFill="1" applyAlignment="1"/>
    <xf numFmtId="165" fontId="5" fillId="0" borderId="18" xfId="0" applyNumberFormat="1" applyFont="1" applyFill="1" applyBorder="1"/>
    <xf numFmtId="172" fontId="0" fillId="18" borderId="16" xfId="0" applyFill="1" applyBorder="1" applyAlignment="1"/>
    <xf numFmtId="172" fontId="10" fillId="0" borderId="0" xfId="0" applyFont="1" applyFill="1" applyAlignment="1"/>
    <xf numFmtId="172" fontId="5" fillId="19" borderId="15" xfId="0" applyFont="1" applyFill="1" applyBorder="1" applyAlignment="1">
      <alignment horizontal="center" vertical="center" wrapText="1"/>
    </xf>
    <xf numFmtId="172" fontId="10" fillId="0" borderId="0" xfId="0" applyFont="1" applyAlignment="1">
      <alignment horizontal="center"/>
    </xf>
    <xf numFmtId="172" fontId="10" fillId="0" borderId="0" xfId="0" applyFont="1" applyAlignment="1">
      <alignment horizontal="left"/>
    </xf>
    <xf numFmtId="171" fontId="11" fillId="19" borderId="13" xfId="0" applyNumberFormat="1" applyFont="1" applyFill="1" applyBorder="1" applyAlignment="1" applyProtection="1">
      <alignment horizontal="right"/>
    </xf>
    <xf numFmtId="172" fontId="5" fillId="19" borderId="28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Continuous" vertical="center"/>
    </xf>
    <xf numFmtId="172" fontId="5" fillId="19" borderId="30" xfId="0" applyFont="1" applyFill="1" applyBorder="1" applyAlignment="1">
      <alignment horizontal="centerContinuous" vertical="center"/>
    </xf>
    <xf numFmtId="172" fontId="5" fillId="19" borderId="31" xfId="0" applyFont="1" applyFill="1" applyBorder="1" applyAlignment="1">
      <alignment horizontal="centerContinuous" vertical="center"/>
    </xf>
    <xf numFmtId="167" fontId="0" fillId="18" borderId="17" xfId="0" applyNumberFormat="1" applyFill="1" applyBorder="1" applyAlignment="1">
      <alignment horizontal="right" vertical="center" indent="1"/>
    </xf>
    <xf numFmtId="172" fontId="5" fillId="19" borderId="32" xfId="0" quotePrefix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15" xfId="0" applyFont="1" applyFill="1" applyBorder="1" applyAlignment="1">
      <alignment horizontal="center" vertical="center"/>
    </xf>
    <xf numFmtId="172" fontId="0" fillId="19" borderId="20" xfId="0" applyFill="1" applyBorder="1" applyAlignment="1">
      <alignment horizontal="center" vertic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28" xfId="0" quotePrefix="1" applyFill="1" applyBorder="1" applyAlignment="1">
      <alignment horizontal="center" vertical="center"/>
    </xf>
    <xf numFmtId="172" fontId="0" fillId="19" borderId="27" xfId="0" quotePrefix="1" applyFill="1" applyBorder="1" applyAlignment="1">
      <alignment horizontal="center" vertical="center"/>
    </xf>
    <xf numFmtId="172" fontId="0" fillId="19" borderId="11" xfId="0" applyFill="1" applyBorder="1" applyAlignment="1">
      <alignment horizontal="center" vertical="center"/>
    </xf>
    <xf numFmtId="172" fontId="0" fillId="19" borderId="14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horizontal="center" vertical="center"/>
    </xf>
    <xf numFmtId="172" fontId="0" fillId="19" borderId="15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center"/>
    </xf>
    <xf numFmtId="171" fontId="5" fillId="18" borderId="15" xfId="0" applyNumberFormat="1" applyFont="1" applyFill="1" applyBorder="1" applyAlignment="1" applyProtection="1">
      <alignment horizontal="right"/>
    </xf>
    <xf numFmtId="172" fontId="5" fillId="19" borderId="30" xfId="0" applyFont="1" applyFill="1" applyBorder="1" applyAlignment="1">
      <alignment horizontal="center"/>
    </xf>
    <xf numFmtId="172" fontId="5" fillId="19" borderId="23" xfId="0" applyFont="1" applyFill="1" applyBorder="1" applyAlignment="1">
      <alignment horizontal="center"/>
    </xf>
    <xf numFmtId="172" fontId="11" fillId="18" borderId="16" xfId="0" applyFont="1" applyFill="1" applyBorder="1" applyAlignment="1">
      <alignment horizontal="left"/>
    </xf>
    <xf numFmtId="172" fontId="7" fillId="18" borderId="0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/>
    </xf>
    <xf numFmtId="172" fontId="7" fillId="0" borderId="0" xfId="0" applyFont="1" applyFill="1" applyAlignment="1">
      <alignment horizontal="center"/>
    </xf>
    <xf numFmtId="172" fontId="10" fillId="0" borderId="0" xfId="0" applyFont="1" applyFill="1" applyAlignment="1">
      <alignment horizontal="center"/>
    </xf>
    <xf numFmtId="172" fontId="5" fillId="18" borderId="20" xfId="0" applyFont="1" applyFill="1" applyBorder="1" applyAlignment="1">
      <alignment horizontal="left"/>
    </xf>
    <xf numFmtId="172" fontId="7" fillId="0" borderId="0" xfId="0" applyFont="1" applyBorder="1" applyAlignment="1">
      <alignment horizontal="center"/>
    </xf>
    <xf numFmtId="172" fontId="5" fillId="18" borderId="19" xfId="0" applyFont="1" applyFill="1" applyBorder="1" applyAlignment="1">
      <alignment horizontal="left"/>
    </xf>
    <xf numFmtId="172" fontId="10" fillId="18" borderId="11" xfId="0" applyFont="1" applyFill="1" applyBorder="1" applyAlignment="1">
      <alignment horizontal="center"/>
    </xf>
    <xf numFmtId="172" fontId="11" fillId="18" borderId="16" xfId="0" quotePrefix="1" applyFont="1" applyFill="1" applyBorder="1"/>
    <xf numFmtId="172" fontId="5" fillId="18" borderId="16" xfId="0" quotePrefix="1" applyFont="1" applyFill="1" applyBorder="1" applyAlignment="1">
      <alignment horizontal="left"/>
    </xf>
    <xf numFmtId="172" fontId="9" fillId="18" borderId="11" xfId="0" applyFont="1" applyFill="1" applyBorder="1"/>
    <xf numFmtId="172" fontId="5" fillId="18" borderId="0" xfId="0" quotePrefix="1" applyFont="1" applyFill="1" applyBorder="1" applyAlignment="1">
      <alignment horizontal="center"/>
    </xf>
    <xf numFmtId="172" fontId="5" fillId="18" borderId="12" xfId="0" applyFont="1" applyFill="1" applyBorder="1"/>
    <xf numFmtId="172" fontId="5" fillId="18" borderId="20" xfId="0" applyFont="1" applyFill="1" applyBorder="1" applyAlignment="1"/>
    <xf numFmtId="37" fontId="5" fillId="18" borderId="0" xfId="0" applyNumberFormat="1" applyFont="1" applyFill="1"/>
    <xf numFmtId="172" fontId="5" fillId="18" borderId="19" xfId="0" applyFont="1" applyFill="1" applyBorder="1"/>
    <xf numFmtId="171" fontId="5" fillId="18" borderId="40" xfId="0" applyNumberFormat="1" applyFont="1" applyFill="1" applyBorder="1" applyAlignment="1">
      <alignment horizontal="right"/>
    </xf>
    <xf numFmtId="172" fontId="5" fillId="18" borderId="0" xfId="0" quotePrefix="1" applyFont="1" applyFill="1" applyAlignment="1">
      <alignment horizontal="center"/>
    </xf>
    <xf numFmtId="172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172" fontId="0" fillId="18" borderId="0" xfId="0" applyFill="1" applyAlignment="1">
      <alignment horizontal="right"/>
    </xf>
    <xf numFmtId="166" fontId="0" fillId="18" borderId="0" xfId="0" applyNumberFormat="1" applyFill="1"/>
    <xf numFmtId="172" fontId="15" fillId="0" borderId="0" xfId="0" applyFont="1"/>
    <xf numFmtId="172" fontId="5" fillId="19" borderId="12" xfId="0" applyFont="1" applyFill="1" applyBorder="1" applyAlignment="1">
      <alignment horizontal="center" vertical="center" wrapText="1"/>
    </xf>
    <xf numFmtId="171" fontId="5" fillId="18" borderId="18" xfId="0" applyNumberFormat="1" applyFont="1" applyFill="1" applyBorder="1"/>
    <xf numFmtId="165" fontId="2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172" fontId="12" fillId="18" borderId="20" xfId="0" applyFont="1" applyFill="1" applyBorder="1" applyAlignment="1">
      <alignment horizontal="lef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 applyProtection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1" fillId="19" borderId="12" xfId="0" quotePrefix="1" applyNumberFormat="1" applyFont="1" applyFill="1" applyBorder="1" applyAlignment="1">
      <alignment horizontal="right"/>
    </xf>
    <xf numFmtId="171" fontId="11" fillId="19" borderId="17" xfId="0" quotePrefix="1" applyNumberFormat="1" applyFont="1" applyFill="1" applyBorder="1" applyAlignment="1">
      <alignment horizontal="right"/>
    </xf>
    <xf numFmtId="171" fontId="11" fillId="19" borderId="14" xfId="0" quotePrefix="1" applyNumberFormat="1" applyFont="1" applyFill="1" applyBorder="1" applyAlignment="1">
      <alignment horizontal="right"/>
    </xf>
    <xf numFmtId="172" fontId="7" fillId="0" borderId="0" xfId="0" applyFont="1" applyAlignment="1"/>
    <xf numFmtId="172" fontId="9" fillId="19" borderId="13" xfId="0" applyFont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172" fontId="12" fillId="18" borderId="0" xfId="0" applyFont="1" applyFill="1"/>
    <xf numFmtId="165" fontId="0" fillId="0" borderId="0" xfId="0" applyNumberFormat="1"/>
    <xf numFmtId="171" fontId="5" fillId="18" borderId="14" xfId="0" applyNumberFormat="1" applyFont="1" applyFill="1" applyBorder="1" applyAlignment="1" applyProtection="1">
      <alignment horizontal="right"/>
    </xf>
    <xf numFmtId="172" fontId="11" fillId="19" borderId="20" xfId="0" applyFont="1" applyFill="1" applyBorder="1"/>
    <xf numFmtId="172" fontId="5" fillId="18" borderId="17" xfId="0" applyFont="1" applyFill="1" applyBorder="1" applyAlignment="1">
      <alignment horizontal="center"/>
    </xf>
    <xf numFmtId="172" fontId="5" fillId="18" borderId="18" xfId="0" applyFont="1" applyFill="1" applyBorder="1" applyAlignment="1">
      <alignment horizontal="center"/>
    </xf>
    <xf numFmtId="172" fontId="12" fillId="18" borderId="20" xfId="0" quotePrefix="1" applyFont="1" applyFill="1" applyBorder="1" applyAlignment="1">
      <alignment horizontal="left"/>
    </xf>
    <xf numFmtId="172" fontId="10" fillId="18" borderId="11" xfId="0" applyFont="1" applyFill="1" applyBorder="1" applyAlignment="1">
      <alignment horizontal="left"/>
    </xf>
    <xf numFmtId="172" fontId="9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0" fillId="18" borderId="0" xfId="42" applyFont="1" applyFill="1" applyAlignment="1"/>
    <xf numFmtId="172" fontId="11" fillId="18" borderId="0" xfId="0" applyFont="1" applyFill="1"/>
    <xf numFmtId="172" fontId="5" fillId="18" borderId="11" xfId="0" applyFont="1" applyFill="1" applyBorder="1"/>
    <xf numFmtId="172" fontId="5" fillId="19" borderId="27" xfId="0" applyFont="1" applyFill="1" applyBorder="1" applyAlignment="1">
      <alignment horizontal="center" vertical="center" wrapText="1"/>
    </xf>
    <xf numFmtId="172" fontId="5" fillId="18" borderId="12" xfId="0" applyFont="1" applyFill="1" applyBorder="1" applyAlignment="1">
      <alignment horizontal="right"/>
    </xf>
    <xf numFmtId="172" fontId="5" fillId="18" borderId="13" xfId="0" applyFont="1" applyFill="1" applyBorder="1" applyAlignment="1">
      <alignment horizontal="right"/>
    </xf>
    <xf numFmtId="171" fontId="11" fillId="18" borderId="18" xfId="0" quotePrefix="1" applyNumberFormat="1" applyFont="1" applyFill="1" applyBorder="1" applyAlignment="1">
      <alignment horizontal="right"/>
    </xf>
    <xf numFmtId="3" fontId="5" fillId="18" borderId="20" xfId="0" quotePrefix="1" applyNumberFormat="1" applyFont="1" applyFill="1" applyBorder="1" applyAlignment="1">
      <alignment horizontal="center"/>
    </xf>
    <xf numFmtId="3" fontId="5" fillId="18" borderId="20" xfId="0" applyNumberFormat="1" applyFont="1" applyFill="1" applyBorder="1"/>
    <xf numFmtId="3" fontId="5" fillId="18" borderId="0" xfId="0" quotePrefix="1" applyNumberFormat="1" applyFont="1" applyFill="1" applyBorder="1" applyAlignment="1">
      <alignment horizontal="center"/>
    </xf>
    <xf numFmtId="3" fontId="5" fillId="18" borderId="0" xfId="0" applyNumberFormat="1" applyFont="1" applyFill="1" applyBorder="1"/>
    <xf numFmtId="172" fontId="10" fillId="18" borderId="11" xfId="0" applyFont="1" applyFill="1" applyBorder="1" applyAlignment="1">
      <alignment horizontal="right"/>
    </xf>
    <xf numFmtId="172" fontId="5" fillId="18" borderId="21" xfId="0" applyFont="1" applyFill="1" applyBorder="1" applyAlignment="1">
      <alignment horizontal="left"/>
    </xf>
    <xf numFmtId="172" fontId="11" fillId="0" borderId="16" xfId="0" applyFont="1" applyFill="1" applyBorder="1" applyAlignment="1">
      <alignment horizontal="left"/>
    </xf>
    <xf numFmtId="172" fontId="0" fillId="18" borderId="0" xfId="0" applyFill="1" applyBorder="1" applyAlignment="1">
      <alignment horizontal="centerContinuous"/>
    </xf>
    <xf numFmtId="172" fontId="16" fillId="18" borderId="0" xfId="0" applyFont="1" applyFill="1"/>
    <xf numFmtId="165" fontId="16" fillId="18" borderId="0" xfId="0" applyNumberFormat="1" applyFont="1" applyFill="1"/>
    <xf numFmtId="172" fontId="17" fillId="18" borderId="16" xfId="0" applyFont="1" applyFill="1" applyBorder="1"/>
    <xf numFmtId="171" fontId="11" fillId="18" borderId="0" xfId="0" applyNumberFormat="1" applyFont="1" applyFill="1"/>
    <xf numFmtId="172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172" fontId="0" fillId="18" borderId="0" xfId="0" applyFill="1" applyBorder="1" applyAlignment="1">
      <alignment horizontal="center"/>
    </xf>
    <xf numFmtId="172" fontId="13" fillId="18" borderId="11" xfId="0" applyFont="1" applyFill="1" applyBorder="1" applyAlignment="1">
      <alignment horizontal="left"/>
    </xf>
    <xf numFmtId="172" fontId="1" fillId="18" borderId="11" xfId="0" applyFont="1" applyFill="1" applyBorder="1" applyAlignment="1">
      <alignment horizontal="left"/>
    </xf>
    <xf numFmtId="172" fontId="18" fillId="19" borderId="28" xfId="0" quotePrefix="1" applyFont="1" applyFill="1" applyBorder="1" applyAlignment="1">
      <alignment horizontal="center"/>
    </xf>
    <xf numFmtId="176" fontId="5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5" fillId="0" borderId="14" xfId="0" applyNumberFormat="1" applyFont="1" applyFill="1" applyBorder="1" applyAlignment="1" applyProtection="1">
      <alignment horizontal="right"/>
    </xf>
    <xf numFmtId="171" fontId="5" fillId="0" borderId="15" xfId="0" applyNumberFormat="1" applyFont="1" applyFill="1" applyBorder="1" applyAlignment="1" applyProtection="1">
      <alignment horizontal="right"/>
    </xf>
    <xf numFmtId="172" fontId="5" fillId="18" borderId="17" xfId="0" applyFont="1" applyFill="1" applyBorder="1" applyAlignment="1">
      <alignment horizontal="center" vertical="center"/>
    </xf>
    <xf numFmtId="168" fontId="5" fillId="18" borderId="17" xfId="0" applyNumberFormat="1" applyFont="1" applyFill="1" applyBorder="1" applyAlignment="1">
      <alignment horizontal="center"/>
    </xf>
    <xf numFmtId="5" fontId="5" fillId="18" borderId="0" xfId="0" applyNumberFormat="1" applyFont="1" applyFill="1"/>
    <xf numFmtId="171" fontId="5" fillId="18" borderId="12" xfId="0" quotePrefix="1" applyNumberFormat="1" applyFont="1" applyFill="1" applyBorder="1" applyAlignment="1" applyProtection="1">
      <alignment horizontal="right"/>
    </xf>
    <xf numFmtId="171" fontId="5" fillId="18" borderId="17" xfId="0" quotePrefix="1" applyNumberFormat="1" applyFont="1" applyFill="1" applyBorder="1" applyAlignment="1" applyProtection="1">
      <alignment horizontal="right"/>
    </xf>
    <xf numFmtId="171" fontId="5" fillId="18" borderId="18" xfId="0" quotePrefix="1" applyNumberFormat="1" applyFont="1" applyFill="1" applyBorder="1" applyAlignment="1" applyProtection="1">
      <alignment horizontal="right"/>
    </xf>
    <xf numFmtId="172" fontId="5" fillId="0" borderId="0" xfId="0" applyFont="1" applyFill="1"/>
    <xf numFmtId="172" fontId="10" fillId="0" borderId="0" xfId="0" applyFont="1" applyFill="1"/>
    <xf numFmtId="172" fontId="10" fillId="0" borderId="11" xfId="0" applyFont="1" applyFill="1" applyBorder="1"/>
    <xf numFmtId="172" fontId="10" fillId="18" borderId="0" xfId="0" applyFont="1" applyFill="1"/>
    <xf numFmtId="172" fontId="11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172" fontId="11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172" fontId="10" fillId="18" borderId="0" xfId="0" applyFont="1" applyFill="1" applyBorder="1"/>
    <xf numFmtId="172" fontId="10" fillId="18" borderId="0" xfId="0" quotePrefix="1" applyFont="1" applyFill="1" applyBorder="1" applyAlignment="1"/>
    <xf numFmtId="172" fontId="5" fillId="19" borderId="12" xfId="0" applyFont="1" applyFill="1" applyBorder="1" applyAlignment="1"/>
    <xf numFmtId="172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1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172" fontId="5" fillId="18" borderId="0" xfId="0" applyNumberFormat="1" applyFont="1" applyFill="1"/>
    <xf numFmtId="172" fontId="8" fillId="0" borderId="0" xfId="0" applyFont="1" applyFill="1"/>
    <xf numFmtId="172" fontId="9" fillId="0" borderId="0" xfId="0" applyFont="1" applyFill="1"/>
    <xf numFmtId="172" fontId="10" fillId="0" borderId="11" xfId="0" applyFont="1" applyFill="1" applyBorder="1" applyAlignment="1">
      <alignment horizontal="centerContinuous"/>
    </xf>
    <xf numFmtId="172" fontId="9" fillId="0" borderId="11" xfId="0" applyFont="1" applyFill="1" applyBorder="1" applyAlignment="1">
      <alignment horizontal="centerContinuous"/>
    </xf>
    <xf numFmtId="176" fontId="5" fillId="18" borderId="17" xfId="0" applyNumberFormat="1" applyFont="1" applyFill="1" applyBorder="1" applyAlignment="1" applyProtection="1">
      <alignment horizontal="right"/>
    </xf>
    <xf numFmtId="176" fontId="5" fillId="18" borderId="18" xfId="0" applyNumberFormat="1" applyFont="1" applyFill="1" applyBorder="1" applyAlignment="1" applyProtection="1">
      <alignment horizontal="right"/>
    </xf>
    <xf numFmtId="176" fontId="5" fillId="18" borderId="15" xfId="0" applyNumberFormat="1" applyFont="1" applyFill="1" applyBorder="1" applyAlignment="1" applyProtection="1">
      <alignment horizontal="right"/>
    </xf>
    <xf numFmtId="172" fontId="5" fillId="0" borderId="20" xfId="0" applyFont="1" applyFill="1" applyBorder="1"/>
    <xf numFmtId="172" fontId="11" fillId="0" borderId="11" xfId="0" applyFont="1" applyFill="1" applyBorder="1" applyAlignment="1">
      <alignment horizontal="centerContinuous"/>
    </xf>
    <xf numFmtId="172" fontId="5" fillId="0" borderId="11" xfId="0" applyFont="1" applyFill="1" applyBorder="1" applyAlignment="1">
      <alignment horizontal="centerContinuous"/>
    </xf>
    <xf numFmtId="176" fontId="5" fillId="18" borderId="14" xfId="0" applyNumberFormat="1" applyFont="1" applyFill="1" applyBorder="1" applyAlignment="1" applyProtection="1">
      <alignment horizontal="right"/>
    </xf>
    <xf numFmtId="177" fontId="5" fillId="18" borderId="17" xfId="0" applyNumberFormat="1" applyFont="1" applyFill="1" applyBorder="1" applyAlignment="1" applyProtection="1">
      <alignment horizontal="right"/>
    </xf>
    <xf numFmtId="172" fontId="5" fillId="0" borderId="11" xfId="0" applyFont="1" applyFill="1" applyBorder="1"/>
    <xf numFmtId="172" fontId="5" fillId="0" borderId="0" xfId="0" applyFont="1" applyFill="1" applyBorder="1" applyAlignment="1">
      <alignment horizontal="center"/>
    </xf>
    <xf numFmtId="168" fontId="5" fillId="0" borderId="0" xfId="0" applyNumberFormat="1" applyFont="1" applyFill="1"/>
    <xf numFmtId="172" fontId="11" fillId="0" borderId="16" xfId="0" applyFont="1" applyFill="1" applyBorder="1"/>
    <xf numFmtId="176" fontId="5" fillId="18" borderId="17" xfId="0" quotePrefix="1" applyNumberFormat="1" applyFont="1" applyFill="1" applyBorder="1" applyAlignment="1">
      <alignment horizontal="right"/>
    </xf>
    <xf numFmtId="177" fontId="5" fillId="18" borderId="17" xfId="0" quotePrefix="1" applyNumberFormat="1" applyFont="1" applyFill="1" applyBorder="1" applyAlignment="1">
      <alignment horizontal="right"/>
    </xf>
    <xf numFmtId="176" fontId="5" fillId="18" borderId="14" xfId="0" quotePrefix="1" applyNumberFormat="1" applyFont="1" applyFill="1" applyBorder="1" applyAlignment="1">
      <alignment horizontal="right"/>
    </xf>
    <xf numFmtId="171" fontId="5" fillId="18" borderId="14" xfId="0" quotePrefix="1" applyNumberFormat="1" applyFont="1" applyFill="1" applyBorder="1" applyAlignment="1">
      <alignment horizontal="right"/>
    </xf>
    <xf numFmtId="172" fontId="5" fillId="0" borderId="20" xfId="0" quotePrefix="1" applyFont="1" applyFill="1" applyBorder="1" applyAlignment="1">
      <alignment horizontal="left"/>
    </xf>
    <xf numFmtId="171" fontId="5" fillId="0" borderId="18" xfId="0" quotePrefix="1" applyNumberFormat="1" applyFont="1" applyFill="1" applyBorder="1" applyAlignment="1">
      <alignment horizontal="right"/>
    </xf>
    <xf numFmtId="177" fontId="5" fillId="0" borderId="17" xfId="0" quotePrefix="1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 vertical="center" wrapText="1"/>
    </xf>
    <xf numFmtId="172" fontId="9" fillId="0" borderId="11" xfId="0" applyFont="1" applyFill="1" applyBorder="1"/>
    <xf numFmtId="176" fontId="5" fillId="18" borderId="17" xfId="0" applyNumberFormat="1" applyFont="1" applyFill="1" applyBorder="1" applyAlignment="1">
      <alignment horizontal="right"/>
    </xf>
    <xf numFmtId="176" fontId="5" fillId="18" borderId="18" xfId="0" applyNumberFormat="1" applyFont="1" applyFill="1" applyBorder="1" applyAlignment="1">
      <alignment horizontal="right"/>
    </xf>
    <xf numFmtId="176" fontId="5" fillId="18" borderId="15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/>
    </xf>
    <xf numFmtId="166" fontId="5" fillId="0" borderId="20" xfId="0" applyNumberFormat="1" applyFont="1" applyFill="1" applyBorder="1"/>
    <xf numFmtId="165" fontId="5" fillId="0" borderId="20" xfId="0" applyNumberFormat="1" applyFont="1" applyFill="1" applyBorder="1"/>
    <xf numFmtId="175" fontId="5" fillId="0" borderId="20" xfId="0" applyNumberFormat="1" applyFont="1" applyFill="1" applyBorder="1"/>
    <xf numFmtId="166" fontId="5" fillId="0" borderId="0" xfId="0" applyNumberFormat="1" applyFont="1" applyFill="1" applyBorder="1"/>
    <xf numFmtId="165" fontId="5" fillId="0" borderId="0" xfId="0" applyNumberFormat="1" applyFont="1" applyFill="1" applyBorder="1"/>
    <xf numFmtId="167" fontId="5" fillId="0" borderId="0" xfId="0" applyNumberFormat="1" applyFont="1" applyFill="1" applyBorder="1"/>
    <xf numFmtId="176" fontId="5" fillId="18" borderId="14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 wrapText="1"/>
    </xf>
    <xf numFmtId="1" fontId="5" fillId="0" borderId="20" xfId="0" applyNumberFormat="1" applyFont="1" applyFill="1" applyBorder="1" applyAlignment="1">
      <alignment horizontal="right" wrapText="1"/>
    </xf>
    <xf numFmtId="173" fontId="5" fillId="0" borderId="20" xfId="0" applyNumberFormat="1" applyFont="1" applyFill="1" applyBorder="1"/>
    <xf numFmtId="2" fontId="5" fillId="0" borderId="20" xfId="0" applyNumberFormat="1" applyFont="1" applyFill="1" applyBorder="1"/>
    <xf numFmtId="3" fontId="5" fillId="0" borderId="2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right" wrapText="1"/>
    </xf>
    <xf numFmtId="172" fontId="5" fillId="0" borderId="0" xfId="0" applyFont="1" applyFill="1" applyBorder="1"/>
    <xf numFmtId="1" fontId="5" fillId="0" borderId="0" xfId="0" applyNumberFormat="1" applyFont="1" applyFill="1" applyBorder="1" applyAlignment="1">
      <alignment horizontal="right" wrapText="1"/>
    </xf>
    <xf numFmtId="173" fontId="5" fillId="0" borderId="0" xfId="0" applyNumberFormat="1" applyFont="1" applyFill="1" applyBorder="1"/>
    <xf numFmtId="2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centerContinuous"/>
    </xf>
    <xf numFmtId="167" fontId="5" fillId="18" borderId="1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72" fontId="5" fillId="0" borderId="0" xfId="0" applyFont="1" applyFill="1" applyAlignment="1">
      <alignment horizontal="left"/>
    </xf>
    <xf numFmtId="166" fontId="5" fillId="0" borderId="0" xfId="0" applyNumberFormat="1" applyFont="1" applyFill="1" applyBorder="1" applyAlignment="1" applyProtection="1">
      <alignment horizontal="right"/>
    </xf>
    <xf numFmtId="37" fontId="5" fillId="0" borderId="0" xfId="0" applyNumberFormat="1" applyFont="1" applyFill="1" applyBorder="1"/>
    <xf numFmtId="171" fontId="11" fillId="19" borderId="16" xfId="0" applyNumberFormat="1" applyFont="1" applyFill="1" applyBorder="1" applyAlignment="1">
      <alignment horizontal="left"/>
    </xf>
    <xf numFmtId="171" fontId="11" fillId="19" borderId="19" xfId="0" applyNumberFormat="1" applyFont="1" applyFill="1" applyBorder="1" applyAlignment="1">
      <alignment horizontal="left"/>
    </xf>
    <xf numFmtId="172" fontId="10" fillId="18" borderId="0" xfId="0" applyFont="1" applyFill="1" applyBorder="1" applyAlignment="1">
      <alignment horizontal="left"/>
    </xf>
    <xf numFmtId="37" fontId="5" fillId="0" borderId="0" xfId="0" applyNumberFormat="1" applyFont="1" applyFill="1" applyBorder="1" applyAlignment="1">
      <alignment horizontal="right"/>
    </xf>
    <xf numFmtId="172" fontId="12" fillId="0" borderId="20" xfId="0" applyFont="1" applyFill="1" applyBorder="1"/>
    <xf numFmtId="172" fontId="12" fillId="0" borderId="20" xfId="0" applyFont="1" applyFill="1" applyBorder="1" applyAlignment="1">
      <alignment horizontal="left"/>
    </xf>
    <xf numFmtId="172" fontId="5" fillId="0" borderId="0" xfId="0" applyFont="1" applyFill="1" applyAlignment="1">
      <alignment horizontal="center"/>
    </xf>
    <xf numFmtId="172" fontId="5" fillId="0" borderId="0" xfId="0" applyFont="1" applyFill="1" applyAlignment="1"/>
    <xf numFmtId="174" fontId="5" fillId="18" borderId="0" xfId="0" applyNumberFormat="1" applyFont="1" applyFill="1"/>
    <xf numFmtId="172" fontId="10" fillId="18" borderId="11" xfId="0" applyFont="1" applyFill="1" applyBorder="1"/>
    <xf numFmtId="178" fontId="5" fillId="18" borderId="12" xfId="0" applyNumberFormat="1" applyFont="1" applyFill="1" applyBorder="1" applyAlignment="1">
      <alignment horizontal="right"/>
    </xf>
    <xf numFmtId="178" fontId="5" fillId="18" borderId="13" xfId="0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>
      <alignment horizontal="right"/>
    </xf>
    <xf numFmtId="178" fontId="5" fillId="18" borderId="18" xfId="0" applyNumberFormat="1" applyFont="1" applyFill="1" applyBorder="1" applyAlignment="1">
      <alignment horizontal="right"/>
    </xf>
    <xf numFmtId="178" fontId="11" fillId="18" borderId="17" xfId="0" applyNumberFormat="1" applyFont="1" applyFill="1" applyBorder="1" applyAlignment="1">
      <alignment horizontal="right"/>
    </xf>
    <xf numFmtId="178" fontId="11" fillId="18" borderId="18" xfId="0" applyNumberFormat="1" applyFont="1" applyFill="1" applyBorder="1" applyAlignment="1">
      <alignment horizontal="right"/>
    </xf>
    <xf numFmtId="172" fontId="11" fillId="19" borderId="0" xfId="0" applyFont="1" applyFill="1" applyBorder="1" applyAlignment="1">
      <alignment horizontal="left"/>
    </xf>
    <xf numFmtId="178" fontId="11" fillId="19" borderId="17" xfId="0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>
      <alignment horizontal="right"/>
    </xf>
    <xf numFmtId="178" fontId="11" fillId="19" borderId="12" xfId="0" applyNumberFormat="1" applyFont="1" applyFill="1" applyBorder="1" applyAlignment="1">
      <alignment horizontal="right"/>
    </xf>
    <xf numFmtId="178" fontId="11" fillId="19" borderId="13" xfId="0" applyNumberFormat="1" applyFont="1" applyFill="1" applyBorder="1" applyAlignment="1">
      <alignment horizontal="right"/>
    </xf>
    <xf numFmtId="178" fontId="11" fillId="19" borderId="14" xfId="0" applyNumberFormat="1" applyFont="1" applyFill="1" applyBorder="1" applyAlignment="1">
      <alignment horizontal="right"/>
    </xf>
    <xf numFmtId="178" fontId="11" fillId="19" borderId="14" xfId="0" quotePrefix="1" applyNumberFormat="1" applyFont="1" applyFill="1" applyBorder="1" applyAlignment="1">
      <alignment horizontal="right"/>
    </xf>
    <xf numFmtId="178" fontId="11" fillId="19" borderId="15" xfId="0" applyNumberFormat="1" applyFont="1" applyFill="1" applyBorder="1" applyAlignment="1">
      <alignment horizontal="right"/>
    </xf>
    <xf numFmtId="178" fontId="5" fillId="18" borderId="12" xfId="0" quotePrefix="1" applyNumberFormat="1" applyFont="1" applyFill="1" applyBorder="1" applyAlignment="1">
      <alignment horizontal="right"/>
    </xf>
    <xf numFmtId="178" fontId="5" fillId="18" borderId="12" xfId="0" applyNumberFormat="1" applyFont="1" applyFill="1" applyBorder="1" applyAlignment="1" applyProtection="1">
      <alignment horizontal="right"/>
    </xf>
    <xf numFmtId="178" fontId="5" fillId="18" borderId="17" xfId="0" quotePrefix="1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 applyProtection="1">
      <alignment horizontal="right"/>
    </xf>
    <xf numFmtId="178" fontId="5" fillId="18" borderId="18" xfId="0" quotePrefix="1" applyNumberFormat="1" applyFont="1" applyFill="1" applyBorder="1" applyAlignment="1">
      <alignment horizontal="right"/>
    </xf>
    <xf numFmtId="178" fontId="11" fillId="19" borderId="17" xfId="0" applyNumberFormat="1" applyFont="1" applyFill="1" applyBorder="1" applyAlignment="1" applyProtection="1">
      <alignment horizontal="right"/>
    </xf>
    <xf numFmtId="178" fontId="11" fillId="19" borderId="17" xfId="0" quotePrefix="1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 applyProtection="1">
      <alignment horizontal="right"/>
    </xf>
    <xf numFmtId="178" fontId="11" fillId="19" borderId="14" xfId="0" applyNumberFormat="1" applyFont="1" applyFill="1" applyBorder="1" applyAlignment="1" applyProtection="1">
      <alignment horizontal="right"/>
    </xf>
    <xf numFmtId="178" fontId="11" fillId="19" borderId="15" xfId="0" applyNumberFormat="1" applyFont="1" applyFill="1" applyBorder="1" applyAlignment="1" applyProtection="1">
      <alignment horizontal="right"/>
    </xf>
    <xf numFmtId="37" fontId="5" fillId="18" borderId="17" xfId="0" applyNumberFormat="1" applyFont="1" applyFill="1" applyBorder="1"/>
    <xf numFmtId="37" fontId="0" fillId="18" borderId="14" xfId="0" applyNumberFormat="1" applyFill="1" applyBorder="1" applyAlignment="1">
      <alignment horizontal="right" vertical="center" indent="1"/>
    </xf>
    <xf numFmtId="172" fontId="7" fillId="18" borderId="0" xfId="0" applyFont="1" applyFill="1"/>
    <xf numFmtId="172" fontId="5" fillId="19" borderId="21" xfId="0" applyNumberFormat="1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 applyAlignment="1">
      <alignment horizontal="center"/>
    </xf>
    <xf numFmtId="172" fontId="5" fillId="19" borderId="17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/>
    <xf numFmtId="172" fontId="5" fillId="18" borderId="12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 applyAlignment="1">
      <alignment horizontal="center"/>
    </xf>
    <xf numFmtId="172" fontId="11" fillId="18" borderId="17" xfId="0" applyFont="1" applyFill="1" applyBorder="1"/>
    <xf numFmtId="172" fontId="5" fillId="18" borderId="17" xfId="0" applyFont="1" applyFill="1" applyBorder="1"/>
    <xf numFmtId="172" fontId="11" fillId="0" borderId="39" xfId="0" applyFont="1" applyFill="1" applyBorder="1"/>
    <xf numFmtId="171" fontId="11" fillId="19" borderId="39" xfId="0" applyNumberFormat="1" applyFont="1" applyFill="1" applyBorder="1" applyAlignment="1">
      <alignment horizontal="right"/>
    </xf>
    <xf numFmtId="171" fontId="11" fillId="19" borderId="24" xfId="0" applyNumberFormat="1" applyFont="1" applyFill="1" applyBorder="1" applyAlignment="1">
      <alignment horizontal="right"/>
    </xf>
    <xf numFmtId="172" fontId="11" fillId="18" borderId="40" xfId="0" applyFont="1" applyFill="1" applyBorder="1"/>
    <xf numFmtId="171" fontId="11" fillId="18" borderId="16" xfId="0" applyNumberFormat="1" applyFont="1" applyFill="1" applyBorder="1" applyAlignment="1">
      <alignment horizontal="right"/>
    </xf>
    <xf numFmtId="171" fontId="11" fillId="18" borderId="40" xfId="0" applyNumberFormat="1" applyFont="1" applyFill="1" applyBorder="1" applyAlignment="1">
      <alignment horizontal="right"/>
    </xf>
    <xf numFmtId="172" fontId="11" fillId="19" borderId="14" xfId="0" applyFont="1" applyFill="1" applyBorder="1"/>
    <xf numFmtId="172" fontId="5" fillId="0" borderId="21" xfId="0" applyFont="1" applyFill="1" applyBorder="1"/>
    <xf numFmtId="172" fontId="5" fillId="0" borderId="12" xfId="0" applyFont="1" applyFill="1" applyBorder="1" applyAlignment="1">
      <alignment horizontal="center"/>
    </xf>
    <xf numFmtId="172" fontId="5" fillId="0" borderId="12" xfId="0" applyFont="1" applyFill="1" applyBorder="1" applyAlignment="1">
      <alignment horizontal="center" vertical="center" wrapText="1"/>
    </xf>
    <xf numFmtId="172" fontId="5" fillId="0" borderId="13" xfId="0" applyFont="1" applyFill="1" applyBorder="1" applyAlignment="1">
      <alignment horizontal="center"/>
    </xf>
    <xf numFmtId="3" fontId="5" fillId="18" borderId="17" xfId="0" applyNumberFormat="1" applyFont="1" applyFill="1" applyBorder="1" applyAlignment="1">
      <alignment horizontal="right"/>
    </xf>
    <xf numFmtId="3" fontId="5" fillId="18" borderId="18" xfId="0" applyNumberFormat="1" applyFont="1" applyFill="1" applyBorder="1" applyAlignment="1">
      <alignment horizontal="right"/>
    </xf>
    <xf numFmtId="172" fontId="11" fillId="18" borderId="39" xfId="0" applyFont="1" applyFill="1" applyBorder="1"/>
    <xf numFmtId="172" fontId="5" fillId="19" borderId="13" xfId="0" quotePrefix="1" applyFont="1" applyFill="1" applyBorder="1" applyAlignment="1">
      <alignment horizontal="centerContinuous"/>
    </xf>
    <xf numFmtId="172" fontId="5" fillId="19" borderId="24" xfId="0" quotePrefix="1" applyFont="1" applyFill="1" applyBorder="1" applyAlignment="1">
      <alignment horizontal="centerContinuous"/>
    </xf>
    <xf numFmtId="166" fontId="5" fillId="18" borderId="17" xfId="0" applyNumberFormat="1" applyFont="1" applyFill="1" applyBorder="1" applyAlignment="1">
      <alignment horizontal="right"/>
    </xf>
    <xf numFmtId="37" fontId="5" fillId="18" borderId="0" xfId="0" applyNumberFormat="1" applyFont="1" applyFill="1" applyBorder="1" applyAlignment="1">
      <alignment horizontal="right"/>
    </xf>
    <xf numFmtId="166" fontId="5" fillId="18" borderId="14" xfId="0" applyNumberFormat="1" applyFont="1" applyFill="1" applyBorder="1" applyAlignment="1">
      <alignment horizontal="right"/>
    </xf>
    <xf numFmtId="39" fontId="5" fillId="18" borderId="0" xfId="0" applyNumberFormat="1" applyFont="1" applyFill="1" applyBorder="1" applyAlignment="1">
      <alignment horizontal="right"/>
    </xf>
    <xf numFmtId="39" fontId="5" fillId="0" borderId="0" xfId="0" applyNumberFormat="1" applyFont="1"/>
    <xf numFmtId="172" fontId="5" fillId="19" borderId="28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/>
    <xf numFmtId="37" fontId="5" fillId="0" borderId="0" xfId="0" applyNumberFormat="1" applyFont="1" applyProtection="1"/>
    <xf numFmtId="3" fontId="5" fillId="0" borderId="0" xfId="0" applyNumberFormat="1" applyFont="1"/>
    <xf numFmtId="172" fontId="11" fillId="19" borderId="0" xfId="0" applyFont="1" applyFill="1" applyBorder="1"/>
    <xf numFmtId="2" fontId="9" fillId="18" borderId="11" xfId="0" applyNumberFormat="1" applyFont="1" applyFill="1" applyBorder="1" applyAlignment="1">
      <alignment horizontal="centerContinuous"/>
    </xf>
    <xf numFmtId="177" fontId="5" fillId="0" borderId="17" xfId="0" applyNumberFormat="1" applyFont="1" applyFill="1" applyBorder="1" applyAlignment="1" applyProtection="1">
      <alignment horizontal="right"/>
    </xf>
    <xf numFmtId="2" fontId="5" fillId="18" borderId="20" xfId="0" applyNumberFormat="1" applyFont="1" applyFill="1" applyBorder="1"/>
    <xf numFmtId="172" fontId="5" fillId="18" borderId="0" xfId="0" applyFont="1" applyFill="1" applyBorder="1" applyAlignment="1"/>
    <xf numFmtId="171" fontId="5" fillId="0" borderId="39" xfId="0" applyNumberFormat="1" applyFont="1" applyFill="1" applyBorder="1" applyAlignment="1">
      <alignment horizontal="right"/>
    </xf>
    <xf numFmtId="171" fontId="5" fillId="0" borderId="24" xfId="0" applyNumberFormat="1" applyFont="1" applyFill="1" applyBorder="1" applyAlignment="1">
      <alignment horizontal="right"/>
    </xf>
    <xf numFmtId="172" fontId="5" fillId="18" borderId="26" xfId="0" applyFont="1" applyFill="1" applyBorder="1"/>
    <xf numFmtId="171" fontId="5" fillId="18" borderId="39" xfId="0" applyNumberFormat="1" applyFont="1" applyFill="1" applyBorder="1" applyAlignment="1">
      <alignment horizontal="right"/>
    </xf>
    <xf numFmtId="171" fontId="5" fillId="18" borderId="24" xfId="0" applyNumberFormat="1" applyFont="1" applyFill="1" applyBorder="1" applyAlignment="1">
      <alignment horizontal="right"/>
    </xf>
    <xf numFmtId="172" fontId="5" fillId="18" borderId="16" xfId="0" applyFont="1" applyFill="1" applyBorder="1" applyAlignment="1">
      <alignment horizontal="left" vertical="center"/>
    </xf>
    <xf numFmtId="168" fontId="5" fillId="18" borderId="17" xfId="0" applyNumberFormat="1" applyFont="1" applyFill="1" applyBorder="1" applyAlignment="1">
      <alignment horizontal="right"/>
    </xf>
    <xf numFmtId="168" fontId="5" fillId="18" borderId="18" xfId="0" applyNumberFormat="1" applyFont="1" applyFill="1" applyBorder="1" applyAlignment="1">
      <alignment horizontal="right"/>
    </xf>
    <xf numFmtId="171" fontId="5" fillId="18" borderId="28" xfId="0" applyNumberFormat="1" applyFont="1" applyFill="1" applyBorder="1" applyAlignment="1">
      <alignment horizontal="right"/>
    </xf>
    <xf numFmtId="171" fontId="5" fillId="18" borderId="27" xfId="0" applyNumberFormat="1" applyFont="1" applyFill="1" applyBorder="1" applyAlignment="1">
      <alignment horizontal="right"/>
    </xf>
    <xf numFmtId="172" fontId="11" fillId="18" borderId="42" xfId="0" quotePrefix="1" applyFont="1" applyFill="1" applyBorder="1"/>
    <xf numFmtId="172" fontId="11" fillId="19" borderId="19" xfId="0" applyFont="1" applyFill="1" applyBorder="1" applyAlignment="1">
      <alignment vertical="center"/>
    </xf>
    <xf numFmtId="171" fontId="11" fillId="19" borderId="14" xfId="0" applyNumberFormat="1" applyFont="1" applyFill="1" applyBorder="1" applyAlignment="1">
      <alignment horizontal="right" vertical="center"/>
    </xf>
    <xf numFmtId="171" fontId="11" fillId="19" borderId="15" xfId="0" applyNumberFormat="1" applyFont="1" applyFill="1" applyBorder="1" applyAlignment="1">
      <alignment horizontal="right" vertical="center"/>
    </xf>
    <xf numFmtId="176" fontId="5" fillId="18" borderId="0" xfId="0" applyNumberFormat="1" applyFont="1" applyFill="1" applyBorder="1" applyAlignment="1" applyProtection="1">
      <alignment horizontal="right"/>
    </xf>
    <xf numFmtId="172" fontId="5" fillId="18" borderId="11" xfId="0" applyFont="1" applyFill="1" applyBorder="1" applyAlignment="1">
      <alignment horizontal="centerContinuous"/>
    </xf>
    <xf numFmtId="172" fontId="5" fillId="18" borderId="20" xfId="0" applyFont="1" applyFill="1" applyBorder="1" applyAlignment="1">
      <alignment horizontal="center"/>
    </xf>
    <xf numFmtId="166" fontId="5" fillId="18" borderId="20" xfId="0" applyNumberFormat="1" applyFont="1" applyFill="1" applyBorder="1"/>
    <xf numFmtId="166" fontId="5" fillId="18" borderId="0" xfId="0" applyNumberFormat="1" applyFont="1" applyFill="1" applyBorder="1"/>
    <xf numFmtId="172" fontId="5" fillId="19" borderId="33" xfId="0" applyFont="1" applyFill="1" applyBorder="1" applyAlignment="1">
      <alignment horizontal="left"/>
    </xf>
    <xf numFmtId="37" fontId="5" fillId="18" borderId="0" xfId="0" applyNumberFormat="1" applyFont="1" applyFill="1" applyProtection="1"/>
    <xf numFmtId="172" fontId="5" fillId="0" borderId="16" xfId="0" applyFont="1" applyFill="1" applyBorder="1"/>
    <xf numFmtId="171" fontId="5" fillId="0" borderId="17" xfId="0" applyNumberFormat="1" applyFont="1" applyFill="1" applyBorder="1" applyAlignment="1">
      <alignment horizontal="right"/>
    </xf>
    <xf numFmtId="171" fontId="5" fillId="0" borderId="18" xfId="0" applyNumberFormat="1" applyFont="1" applyFill="1" applyBorder="1" applyAlignment="1">
      <alignment horizontal="right"/>
    </xf>
    <xf numFmtId="168" fontId="11" fillId="18" borderId="0" xfId="0" applyNumberFormat="1" applyFont="1" applyFill="1" applyBorder="1"/>
    <xf numFmtId="37" fontId="11" fillId="18" borderId="0" xfId="0" applyNumberFormat="1" applyFont="1" applyFill="1"/>
    <xf numFmtId="172" fontId="0" fillId="0" borderId="0" xfId="0" applyFont="1"/>
    <xf numFmtId="37" fontId="5" fillId="18" borderId="0" xfId="0" applyNumberFormat="1" applyFont="1" applyFill="1" applyBorder="1" applyAlignment="1"/>
    <xf numFmtId="168" fontId="11" fillId="18" borderId="0" xfId="0" applyNumberFormat="1" applyFont="1" applyFill="1"/>
    <xf numFmtId="169" fontId="5" fillId="0" borderId="0" xfId="0" applyNumberFormat="1" applyFont="1" applyBorder="1"/>
    <xf numFmtId="3" fontId="9" fillId="0" borderId="11" xfId="0" applyNumberFormat="1" applyFont="1" applyBorder="1"/>
    <xf numFmtId="3" fontId="9" fillId="0" borderId="11" xfId="0" applyNumberFormat="1" applyFont="1" applyFill="1" applyBorder="1" applyAlignment="1">
      <alignment horizontal="center"/>
    </xf>
    <xf numFmtId="172" fontId="12" fillId="0" borderId="0" xfId="0" applyFont="1"/>
    <xf numFmtId="172" fontId="0" fillId="18" borderId="0" xfId="0" applyNumberFormat="1" applyFill="1" applyBorder="1" applyAlignment="1">
      <alignment horizontal="left"/>
    </xf>
    <xf numFmtId="3" fontId="9" fillId="18" borderId="11" xfId="0" applyNumberFormat="1" applyFont="1" applyFill="1" applyBorder="1"/>
    <xf numFmtId="3" fontId="9" fillId="18" borderId="11" xfId="0" applyNumberFormat="1" applyFont="1" applyFill="1" applyBorder="1" applyAlignment="1">
      <alignment horizontal="center"/>
    </xf>
    <xf numFmtId="166" fontId="5" fillId="18" borderId="0" xfId="0" applyNumberFormat="1" applyFont="1" applyFill="1" applyBorder="1" applyProtection="1"/>
    <xf numFmtId="3" fontId="5" fillId="18" borderId="0" xfId="0" applyNumberFormat="1" applyFont="1" applyFill="1" applyBorder="1" applyAlignment="1" applyProtection="1">
      <alignment horizontal="left"/>
    </xf>
    <xf numFmtId="172" fontId="7" fillId="18" borderId="0" xfId="0" applyFont="1" applyFill="1" applyBorder="1"/>
    <xf numFmtId="171" fontId="11" fillId="0" borderId="17" xfId="0" applyNumberFormat="1" applyFont="1" applyFill="1" applyBorder="1" applyAlignment="1">
      <alignment horizontal="right"/>
    </xf>
    <xf numFmtId="171" fontId="11" fillId="0" borderId="17" xfId="0" applyNumberFormat="1" applyFont="1" applyFill="1" applyBorder="1" applyAlignment="1" applyProtection="1">
      <alignment horizontal="right"/>
    </xf>
    <xf numFmtId="166" fontId="5" fillId="0" borderId="0" xfId="0" applyNumberFormat="1" applyFont="1" applyFill="1" applyBorder="1" applyProtection="1"/>
    <xf numFmtId="172" fontId="11" fillId="18" borderId="0" xfId="0" applyFont="1" applyFill="1" applyBorder="1" applyAlignment="1">
      <alignment horizontal="center"/>
    </xf>
    <xf numFmtId="166" fontId="11" fillId="18" borderId="0" xfId="0" applyNumberFormat="1" applyFont="1" applyFill="1" applyBorder="1" applyProtection="1"/>
    <xf numFmtId="171" fontId="11" fillId="18" borderId="0" xfId="0" applyNumberFormat="1" applyFont="1" applyFill="1" applyBorder="1" applyAlignment="1" applyProtection="1">
      <alignment horizontal="right"/>
    </xf>
    <xf numFmtId="171" fontId="5" fillId="18" borderId="0" xfId="0" quotePrefix="1" applyNumberFormat="1" applyFont="1" applyFill="1" applyBorder="1" applyAlignment="1">
      <alignment horizontal="right"/>
    </xf>
    <xf numFmtId="166" fontId="5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5" fillId="18" borderId="17" xfId="0" applyNumberFormat="1" applyFont="1" applyFill="1" applyBorder="1" applyAlignment="1" applyProtection="1">
      <alignment horizontal="right" indent="1"/>
    </xf>
    <xf numFmtId="165" fontId="5" fillId="18" borderId="17" xfId="0" applyNumberFormat="1" applyFont="1" applyFill="1" applyBorder="1" applyAlignment="1" applyProtection="1">
      <alignment horizontal="right" indent="1"/>
    </xf>
    <xf numFmtId="166" fontId="5" fillId="18" borderId="17" xfId="0" applyNumberFormat="1" applyFont="1" applyFill="1" applyBorder="1" applyAlignment="1" applyProtection="1">
      <alignment horizontal="right" indent="1"/>
    </xf>
    <xf numFmtId="167" fontId="5" fillId="18" borderId="17" xfId="0" applyNumberFormat="1" applyFont="1" applyFill="1" applyBorder="1" applyAlignment="1" applyProtection="1">
      <alignment horizontal="right" indent="1"/>
    </xf>
    <xf numFmtId="165" fontId="5" fillId="0" borderId="18" xfId="0" applyNumberFormat="1" applyFont="1" applyFill="1" applyBorder="1" applyAlignment="1" applyProtection="1">
      <alignment horizontal="right" indent="1"/>
    </xf>
    <xf numFmtId="167" fontId="5" fillId="0" borderId="17" xfId="0" applyNumberFormat="1" applyFont="1" applyFill="1" applyBorder="1" applyAlignment="1" applyProtection="1">
      <alignment horizontal="right" indent="1"/>
    </xf>
    <xf numFmtId="3" fontId="5" fillId="18" borderId="14" xfId="0" applyNumberFormat="1" applyFont="1" applyFill="1" applyBorder="1" applyAlignment="1" applyProtection="1">
      <alignment horizontal="right" indent="1"/>
    </xf>
    <xf numFmtId="165" fontId="5" fillId="18" borderId="14" xfId="0" applyNumberFormat="1" applyFont="1" applyFill="1" applyBorder="1" applyAlignment="1" applyProtection="1">
      <alignment horizontal="right" indent="1"/>
    </xf>
    <xf numFmtId="166" fontId="5" fillId="18" borderId="14" xfId="0" applyNumberFormat="1" applyFont="1" applyFill="1" applyBorder="1" applyAlignment="1" applyProtection="1">
      <alignment horizontal="right" indent="1"/>
    </xf>
    <xf numFmtId="172" fontId="7" fillId="18" borderId="0" xfId="0" applyFont="1" applyFill="1" applyAlignment="1"/>
    <xf numFmtId="168" fontId="11" fillId="0" borderId="0" xfId="0" applyNumberFormat="1" applyFont="1" applyFill="1"/>
    <xf numFmtId="172" fontId="11" fillId="0" borderId="0" xfId="0" applyFont="1" applyFill="1"/>
    <xf numFmtId="37" fontId="11" fillId="0" borderId="0" xfId="0" applyNumberFormat="1" applyFont="1" applyFill="1"/>
    <xf numFmtId="172" fontId="5" fillId="19" borderId="29" xfId="0" applyFont="1" applyFill="1" applyBorder="1" applyAlignment="1"/>
    <xf numFmtId="168" fontId="5" fillId="0" borderId="0" xfId="0" applyNumberFormat="1" applyFont="1" applyFill="1" applyBorder="1"/>
    <xf numFmtId="172" fontId="3" fillId="18" borderId="0" xfId="33" applyFill="1" applyAlignment="1" applyProtection="1"/>
    <xf numFmtId="171" fontId="11" fillId="18" borderId="12" xfId="0" applyNumberFormat="1" applyFont="1" applyFill="1" applyBorder="1" applyAlignment="1" applyProtection="1">
      <alignment horizontal="right"/>
    </xf>
    <xf numFmtId="171" fontId="11" fillId="18" borderId="12" xfId="0" applyNumberFormat="1" applyFont="1" applyFill="1" applyBorder="1" applyAlignment="1">
      <alignment horizontal="right"/>
    </xf>
    <xf numFmtId="171" fontId="11" fillId="18" borderId="13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center"/>
    </xf>
    <xf numFmtId="172" fontId="5" fillId="18" borderId="13" xfId="0" applyFont="1" applyFill="1" applyBorder="1"/>
    <xf numFmtId="172" fontId="11" fillId="18" borderId="20" xfId="0" quotePrefix="1" applyFont="1" applyFill="1" applyBorder="1" applyAlignment="1">
      <alignment horizontal="left"/>
    </xf>
    <xf numFmtId="171" fontId="5" fillId="18" borderId="20" xfId="0" applyNumberFormat="1" applyFont="1" applyFill="1" applyBorder="1" applyAlignment="1">
      <alignment horizontal="right"/>
    </xf>
    <xf numFmtId="172" fontId="11" fillId="19" borderId="11" xfId="0" quotePrefix="1" applyFont="1" applyFill="1" applyBorder="1" applyAlignment="1">
      <alignment horizontal="left"/>
    </xf>
    <xf numFmtId="171" fontId="11" fillId="19" borderId="11" xfId="0" applyNumberFormat="1" applyFont="1" applyFill="1" applyBorder="1" applyAlignment="1">
      <alignment horizontal="right"/>
    </xf>
    <xf numFmtId="172" fontId="5" fillId="18" borderId="0" xfId="0" applyFont="1" applyFill="1" applyAlignment="1"/>
    <xf numFmtId="172" fontId="11" fillId="18" borderId="13" xfId="0" applyFont="1" applyFill="1" applyBorder="1"/>
    <xf numFmtId="172" fontId="11" fillId="18" borderId="0" xfId="0" applyNumberFormat="1" applyFont="1" applyFill="1" applyBorder="1"/>
    <xf numFmtId="172" fontId="5" fillId="18" borderId="0" xfId="0" applyNumberFormat="1" applyFont="1" applyFill="1" applyBorder="1"/>
    <xf numFmtId="172" fontId="11" fillId="18" borderId="19" xfId="0" applyFont="1" applyFill="1" applyBorder="1"/>
    <xf numFmtId="171" fontId="11" fillId="18" borderId="15" xfId="0" applyNumberFormat="1" applyFont="1" applyFill="1" applyBorder="1"/>
    <xf numFmtId="172" fontId="3" fillId="0" borderId="0" xfId="33" applyAlignment="1" applyProtection="1"/>
    <xf numFmtId="172" fontId="5" fillId="0" borderId="11" xfId="0" applyFont="1" applyBorder="1"/>
    <xf numFmtId="173" fontId="5" fillId="18" borderId="20" xfId="0" applyNumberFormat="1" applyFont="1" applyFill="1" applyBorder="1" applyAlignment="1">
      <alignment horizontal="right"/>
    </xf>
    <xf numFmtId="176" fontId="5" fillId="18" borderId="16" xfId="0" applyNumberFormat="1" applyFont="1" applyFill="1" applyBorder="1" applyAlignment="1" applyProtection="1">
      <alignment horizontal="right"/>
    </xf>
    <xf numFmtId="169" fontId="5" fillId="0" borderId="0" xfId="0" applyNumberFormat="1" applyFont="1"/>
    <xf numFmtId="176" fontId="5" fillId="18" borderId="19" xfId="0" applyNumberFormat="1" applyFont="1" applyFill="1" applyBorder="1" applyAlignment="1" applyProtection="1">
      <alignment horizontal="right"/>
    </xf>
    <xf numFmtId="173" fontId="5" fillId="0" borderId="0" xfId="0" applyNumberFormat="1" applyFont="1"/>
    <xf numFmtId="37" fontId="11" fillId="18" borderId="0" xfId="0" applyNumberFormat="1" applyFont="1" applyFill="1" applyProtection="1"/>
    <xf numFmtId="3" fontId="11" fillId="18" borderId="0" xfId="0" applyNumberFormat="1" applyFont="1" applyFill="1" applyBorder="1"/>
    <xf numFmtId="172" fontId="11" fillId="18" borderId="11" xfId="0" applyFont="1" applyFill="1" applyBorder="1" applyAlignment="1">
      <alignment horizontal="center"/>
    </xf>
    <xf numFmtId="37" fontId="5" fillId="18" borderId="11" xfId="0" applyNumberFormat="1" applyFont="1" applyFill="1" applyBorder="1" applyAlignment="1">
      <alignment horizontal="centerContinuous"/>
    </xf>
    <xf numFmtId="37" fontId="5" fillId="19" borderId="28" xfId="0" applyNumberFormat="1" applyFont="1" applyFill="1" applyBorder="1" applyAlignment="1">
      <alignment horizontal="center"/>
    </xf>
    <xf numFmtId="172" fontId="12" fillId="18" borderId="0" xfId="0" applyFont="1" applyFill="1" applyBorder="1"/>
    <xf numFmtId="172" fontId="5" fillId="18" borderId="0" xfId="0" applyFont="1" applyFill="1" applyBorder="1" applyAlignment="1">
      <alignment horizontal="centerContinuous"/>
    </xf>
    <xf numFmtId="3" fontId="11" fillId="18" borderId="0" xfId="0" applyNumberFormat="1" applyFont="1" applyFill="1"/>
    <xf numFmtId="172" fontId="11" fillId="0" borderId="0" xfId="0" applyFont="1" applyFill="1" applyBorder="1"/>
    <xf numFmtId="171" fontId="11" fillId="0" borderId="18" xfId="0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/>
    </xf>
    <xf numFmtId="172" fontId="5" fillId="18" borderId="11" xfId="0" applyFont="1" applyFill="1" applyBorder="1" applyAlignment="1">
      <alignment horizontal="center"/>
    </xf>
    <xf numFmtId="172" fontId="5" fillId="18" borderId="18" xfId="0" applyFont="1" applyFill="1" applyBorder="1"/>
    <xf numFmtId="172" fontId="5" fillId="18" borderId="15" xfId="0" applyFont="1" applyFill="1" applyBorder="1"/>
    <xf numFmtId="165" fontId="5" fillId="18" borderId="20" xfId="0" applyNumberFormat="1" applyFont="1" applyFill="1" applyBorder="1"/>
    <xf numFmtId="165" fontId="5" fillId="18" borderId="20" xfId="0" applyNumberFormat="1" applyFont="1" applyFill="1" applyBorder="1" applyAlignment="1">
      <alignment horizontal="center"/>
    </xf>
    <xf numFmtId="172" fontId="3" fillId="18" borderId="0" xfId="33" applyFill="1" applyBorder="1" applyAlignment="1" applyProtection="1">
      <alignment horizontal="left"/>
    </xf>
    <xf numFmtId="172" fontId="22" fillId="18" borderId="0" xfId="0" applyFont="1" applyFill="1"/>
    <xf numFmtId="37" fontId="5" fillId="0" borderId="0" xfId="0" applyNumberFormat="1" applyFont="1"/>
    <xf numFmtId="165" fontId="5" fillId="18" borderId="17" xfId="0" applyNumberFormat="1" applyFont="1" applyFill="1" applyBorder="1"/>
    <xf numFmtId="171" fontId="5" fillId="18" borderId="11" xfId="0" applyNumberFormat="1" applyFont="1" applyFill="1" applyBorder="1" applyAlignment="1">
      <alignment horizontal="right"/>
    </xf>
    <xf numFmtId="171" fontId="5" fillId="18" borderId="20" xfId="0" applyNumberFormat="1" applyFont="1" applyFill="1" applyBorder="1" applyAlignment="1"/>
    <xf numFmtId="171" fontId="11" fillId="19" borderId="11" xfId="0" applyNumberFormat="1" applyFont="1" applyFill="1" applyBorder="1" applyAlignment="1"/>
    <xf numFmtId="172" fontId="23" fillId="18" borderId="0" xfId="0" applyFont="1" applyFill="1"/>
    <xf numFmtId="172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169" fontId="5" fillId="0" borderId="0" xfId="0" applyNumberFormat="1" applyFont="1" applyFill="1"/>
    <xf numFmtId="172" fontId="10" fillId="0" borderId="0" xfId="0" applyFont="1" applyFill="1" applyBorder="1" applyAlignment="1"/>
    <xf numFmtId="1" fontId="5" fillId="19" borderId="21" xfId="0" applyNumberFormat="1" applyFont="1" applyFill="1" applyBorder="1" applyAlignment="1">
      <alignment horizontal="center"/>
    </xf>
    <xf numFmtId="1" fontId="5" fillId="19" borderId="13" xfId="0" applyNumberFormat="1" applyFont="1" applyFill="1" applyBorder="1" applyAlignment="1">
      <alignment horizontal="center"/>
    </xf>
    <xf numFmtId="1" fontId="5" fillId="19" borderId="16" xfId="0" applyNumberFormat="1" applyFont="1" applyFill="1" applyBorder="1" applyAlignment="1">
      <alignment horizontal="center"/>
    </xf>
    <xf numFmtId="1" fontId="5" fillId="19" borderId="28" xfId="0" applyNumberFormat="1" applyFont="1" applyFill="1" applyBorder="1" applyAlignment="1">
      <alignment horizontal="center"/>
    </xf>
    <xf numFmtId="1" fontId="5" fillId="19" borderId="18" xfId="0" applyNumberFormat="1" applyFont="1" applyFill="1" applyBorder="1" applyAlignment="1">
      <alignment horizontal="center"/>
    </xf>
    <xf numFmtId="1" fontId="5" fillId="19" borderId="19" xfId="0" applyNumberFormat="1" applyFont="1" applyFill="1" applyBorder="1" applyAlignment="1">
      <alignment horizontal="center"/>
    </xf>
    <xf numFmtId="1" fontId="5" fillId="19" borderId="14" xfId="0" applyNumberFormat="1" applyFont="1" applyFill="1" applyBorder="1" applyAlignment="1">
      <alignment horizontal="center"/>
    </xf>
    <xf numFmtId="1" fontId="5" fillId="19" borderId="15" xfId="0" applyNumberFormat="1" applyFont="1" applyFill="1" applyBorder="1" applyAlignment="1">
      <alignment horizontal="center"/>
    </xf>
    <xf numFmtId="172" fontId="7" fillId="0" borderId="0" xfId="0" applyFont="1" applyFill="1" applyAlignment="1"/>
    <xf numFmtId="177" fontId="5" fillId="18" borderId="18" xfId="0" applyNumberFormat="1" applyFont="1" applyFill="1" applyBorder="1" applyAlignment="1" applyProtection="1">
      <alignment horizontal="right"/>
    </xf>
    <xf numFmtId="177" fontId="5" fillId="18" borderId="39" xfId="0" applyNumberFormat="1" applyFont="1" applyFill="1" applyBorder="1" applyAlignment="1" applyProtection="1">
      <alignment horizontal="right"/>
    </xf>
    <xf numFmtId="177" fontId="5" fillId="18" borderId="24" xfId="0" applyNumberFormat="1" applyFont="1" applyFill="1" applyBorder="1" applyAlignment="1" applyProtection="1">
      <alignment horizontal="right"/>
    </xf>
    <xf numFmtId="172" fontId="5" fillId="19" borderId="41" xfId="0" applyFont="1" applyFill="1" applyBorder="1" applyAlignment="1">
      <alignment horizontal="center" vertical="center"/>
    </xf>
    <xf numFmtId="4" fontId="5" fillId="19" borderId="29" xfId="0" applyNumberFormat="1" applyFont="1" applyFill="1" applyBorder="1" applyAlignment="1" applyProtection="1">
      <alignment horizontal="center" vertical="center"/>
    </xf>
    <xf numFmtId="177" fontId="5" fillId="18" borderId="27" xfId="0" applyNumberFormat="1" applyFont="1" applyFill="1" applyBorder="1" applyAlignment="1" applyProtection="1">
      <alignment horizontal="right"/>
    </xf>
    <xf numFmtId="177" fontId="5" fillId="18" borderId="42" xfId="0" applyNumberFormat="1" applyFont="1" applyFill="1" applyBorder="1" applyAlignment="1" applyProtection="1">
      <alignment horizontal="right"/>
    </xf>
    <xf numFmtId="177" fontId="5" fillId="18" borderId="28" xfId="0" applyNumberFormat="1" applyFont="1" applyFill="1" applyBorder="1" applyAlignment="1" applyProtection="1">
      <alignment horizontal="right"/>
    </xf>
    <xf numFmtId="177" fontId="5" fillId="18" borderId="16" xfId="0" applyNumberFormat="1" applyFont="1" applyFill="1" applyBorder="1" applyAlignment="1" applyProtection="1">
      <alignment horizontal="right"/>
    </xf>
    <xf numFmtId="177" fontId="5" fillId="18" borderId="26" xfId="0" applyNumberFormat="1" applyFont="1" applyFill="1" applyBorder="1" applyAlignment="1" applyProtection="1">
      <alignment horizontal="right"/>
    </xf>
    <xf numFmtId="4" fontId="5" fillId="0" borderId="27" xfId="0" applyNumberFormat="1" applyFont="1" applyFill="1" applyBorder="1" applyAlignment="1"/>
    <xf numFmtId="4" fontId="5" fillId="0" borderId="18" xfId="0" applyNumberFormat="1" applyFont="1" applyFill="1" applyBorder="1" applyAlignment="1"/>
    <xf numFmtId="177" fontId="5" fillId="0" borderId="16" xfId="0" applyNumberFormat="1" applyFont="1" applyFill="1" applyBorder="1" applyAlignment="1" applyProtection="1">
      <alignment horizontal="right"/>
    </xf>
    <xf numFmtId="177" fontId="5" fillId="0" borderId="18" xfId="0" applyNumberFormat="1" applyFont="1" applyFill="1" applyBorder="1" applyAlignment="1" applyProtection="1">
      <alignment horizontal="right"/>
    </xf>
    <xf numFmtId="4" fontId="5" fillId="18" borderId="18" xfId="0" applyNumberFormat="1" applyFont="1" applyFill="1" applyBorder="1" applyAlignment="1"/>
    <xf numFmtId="172" fontId="5" fillId="18" borderId="21" xfId="0" quotePrefix="1" applyFont="1" applyFill="1" applyBorder="1" applyAlignment="1">
      <alignment horizontal="left"/>
    </xf>
    <xf numFmtId="171" fontId="5" fillId="18" borderId="21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</xf>
    <xf numFmtId="171" fontId="5" fillId="18" borderId="54" xfId="0" applyNumberFormat="1" applyFont="1" applyFill="1" applyBorder="1" applyAlignment="1">
      <alignment horizontal="right"/>
    </xf>
    <xf numFmtId="171" fontId="5" fillId="18" borderId="21" xfId="0" applyNumberFormat="1" applyFont="1" applyFill="1" applyBorder="1" applyAlignment="1">
      <alignment horizontal="right"/>
    </xf>
    <xf numFmtId="171" fontId="5" fillId="18" borderId="16" xfId="0" applyNumberFormat="1" applyFont="1" applyFill="1" applyBorder="1" applyAlignment="1" applyProtection="1">
      <alignment horizontal="right"/>
    </xf>
    <xf numFmtId="171" fontId="5" fillId="18" borderId="16" xfId="0" applyNumberFormat="1" applyFont="1" applyFill="1" applyBorder="1" applyAlignment="1">
      <alignment horizontal="right"/>
    </xf>
    <xf numFmtId="171" fontId="5" fillId="18" borderId="38" xfId="0" quotePrefix="1" applyNumberFormat="1" applyFont="1" applyFill="1" applyBorder="1" applyAlignment="1">
      <alignment horizontal="right"/>
    </xf>
    <xf numFmtId="171" fontId="5" fillId="18" borderId="16" xfId="0" quotePrefix="1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 applyProtection="1">
      <alignment horizontal="right"/>
    </xf>
    <xf numFmtId="171" fontId="11" fillId="19" borderId="15" xfId="0" quotePrefix="1" applyNumberFormat="1" applyFont="1" applyFill="1" applyBorder="1" applyAlignment="1">
      <alignment horizontal="right"/>
    </xf>
    <xf numFmtId="171" fontId="11" fillId="19" borderId="55" xfId="0" quotePrefix="1" applyNumberFormat="1" applyFont="1" applyFill="1" applyBorder="1" applyAlignment="1">
      <alignment horizontal="right"/>
    </xf>
    <xf numFmtId="171" fontId="11" fillId="19" borderId="56" xfId="0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>
      <alignment horizontal="right"/>
    </xf>
    <xf numFmtId="168" fontId="9" fillId="18" borderId="0" xfId="0" applyNumberFormat="1" applyFont="1" applyFill="1" applyBorder="1"/>
    <xf numFmtId="165" fontId="5" fillId="18" borderId="14" xfId="0" applyNumberFormat="1" applyFont="1" applyFill="1" applyBorder="1"/>
    <xf numFmtId="180" fontId="5" fillId="18" borderId="0" xfId="0" applyNumberFormat="1" applyFont="1" applyFill="1" applyBorder="1"/>
    <xf numFmtId="39" fontId="13" fillId="18" borderId="0" xfId="0" applyNumberFormat="1" applyFont="1" applyFill="1" applyBorder="1"/>
    <xf numFmtId="172" fontId="13" fillId="0" borderId="0" xfId="0" applyFont="1"/>
    <xf numFmtId="172" fontId="5" fillId="19" borderId="22" xfId="0" applyFont="1" applyFill="1" applyBorder="1" applyAlignment="1">
      <alignment horizontal="centerContinuous" vertical="center"/>
    </xf>
    <xf numFmtId="172" fontId="5" fillId="19" borderId="23" xfId="0" applyFont="1" applyFill="1" applyBorder="1" applyAlignment="1">
      <alignment horizontal="centerContinuous" vertical="center"/>
    </xf>
    <xf numFmtId="172" fontId="5" fillId="19" borderId="33" xfId="0" applyFont="1" applyFill="1" applyBorder="1" applyAlignment="1">
      <alignment horizontal="centerContinuous" vertical="center"/>
    </xf>
    <xf numFmtId="172" fontId="5" fillId="19" borderId="13" xfId="0" quotePrefix="1" applyFont="1" applyFill="1" applyBorder="1" applyAlignment="1">
      <alignment horizontal="center" vertical="center"/>
    </xf>
    <xf numFmtId="172" fontId="5" fillId="19" borderId="15" xfId="0" quotePrefix="1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9" borderId="44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vertical="center"/>
    </xf>
    <xf numFmtId="172" fontId="5" fillId="18" borderId="0" xfId="0" applyFont="1" applyFill="1" applyAlignment="1">
      <alignment vertical="center"/>
    </xf>
    <xf numFmtId="172" fontId="5" fillId="19" borderId="29" xfId="0" applyFont="1" applyFill="1" applyBorder="1" applyAlignment="1">
      <alignment vertical="center"/>
    </xf>
    <xf numFmtId="172" fontId="5" fillId="19" borderId="31" xfId="0" applyFont="1" applyFill="1" applyBorder="1" applyAlignment="1">
      <alignment vertical="center"/>
    </xf>
    <xf numFmtId="172" fontId="5" fillId="19" borderId="19" xfId="0" applyFont="1" applyFill="1" applyBorder="1" applyAlignment="1">
      <alignment vertical="center"/>
    </xf>
    <xf numFmtId="172" fontId="5" fillId="19" borderId="16" xfId="0" applyFont="1" applyFill="1" applyBorder="1" applyAlignment="1">
      <alignment vertical="center"/>
    </xf>
    <xf numFmtId="172" fontId="5" fillId="19" borderId="14" xfId="0" applyFont="1" applyFill="1" applyBorder="1" applyAlignment="1">
      <alignment horizontal="center" vertical="top" wrapText="1"/>
    </xf>
    <xf numFmtId="172" fontId="5" fillId="19" borderId="15" xfId="0" applyFont="1" applyFill="1" applyBorder="1" applyAlignment="1">
      <alignment horizontal="center" vertical="top" wrapText="1"/>
    </xf>
    <xf numFmtId="172" fontId="5" fillId="19" borderId="13" xfId="0" applyFont="1" applyFill="1" applyBorder="1" applyAlignment="1">
      <alignment vertical="center"/>
    </xf>
    <xf numFmtId="172" fontId="0" fillId="19" borderId="20" xfId="0" applyFill="1" applyBorder="1" applyAlignment="1">
      <alignment vertical="center"/>
    </xf>
    <xf numFmtId="172" fontId="0" fillId="19" borderId="11" xfId="0" applyFill="1" applyBorder="1" applyAlignment="1">
      <alignment vertical="center"/>
    </xf>
    <xf numFmtId="172" fontId="5" fillId="19" borderId="17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vertical="center"/>
    </xf>
    <xf numFmtId="172" fontId="5" fillId="19" borderId="18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horizontal="center" vertical="top"/>
    </xf>
    <xf numFmtId="172" fontId="5" fillId="19" borderId="15" xfId="0" applyFont="1" applyFill="1" applyBorder="1" applyAlignment="1">
      <alignment horizontal="center" vertical="top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horizontal="center" vertical="center"/>
    </xf>
    <xf numFmtId="1" fontId="5" fillId="19" borderId="22" xfId="0" applyNumberFormat="1" applyFont="1" applyFill="1" applyBorder="1" applyAlignment="1">
      <alignment horizontal="centerContinuous" vertical="center"/>
    </xf>
    <xf numFmtId="1" fontId="5" fillId="19" borderId="23" xfId="0" applyNumberFormat="1" applyFont="1" applyFill="1" applyBorder="1" applyAlignment="1">
      <alignment horizontal="center" vertical="center"/>
    </xf>
    <xf numFmtId="1" fontId="5" fillId="19" borderId="33" xfId="0" applyNumberFormat="1" applyFont="1" applyFill="1" applyBorder="1" applyAlignment="1">
      <alignment horizontal="left" vertical="center"/>
    </xf>
    <xf numFmtId="1" fontId="5" fillId="19" borderId="16" xfId="0" applyNumberFormat="1" applyFont="1" applyFill="1" applyBorder="1" applyAlignment="1">
      <alignment horizontal="center" vertical="center"/>
    </xf>
    <xf numFmtId="1" fontId="5" fillId="19" borderId="28" xfId="0" applyNumberFormat="1" applyFont="1" applyFill="1" applyBorder="1" applyAlignment="1">
      <alignment horizontal="center" vertical="center"/>
    </xf>
    <xf numFmtId="1" fontId="5" fillId="19" borderId="18" xfId="0" applyNumberFormat="1" applyFont="1" applyFill="1" applyBorder="1" applyAlignment="1">
      <alignment horizontal="center" vertical="center"/>
    </xf>
    <xf numFmtId="1" fontId="5" fillId="19" borderId="29" xfId="0" applyNumberFormat="1" applyFont="1" applyFill="1" applyBorder="1" applyAlignment="1">
      <alignment vertical="center"/>
    </xf>
    <xf numFmtId="1" fontId="5" fillId="19" borderId="30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Continuous" vertical="center"/>
    </xf>
    <xf numFmtId="1" fontId="5" fillId="19" borderId="17" xfId="0" applyNumberFormat="1" applyFont="1" applyFill="1" applyBorder="1" applyAlignment="1">
      <alignment horizontal="center" vertical="center"/>
    </xf>
    <xf numFmtId="1" fontId="5" fillId="19" borderId="19" xfId="0" applyNumberFormat="1" applyFont="1" applyFill="1" applyBorder="1" applyAlignment="1">
      <alignment horizontal="center" vertical="center"/>
    </xf>
    <xf numFmtId="1" fontId="5" fillId="19" borderId="32" xfId="0" applyNumberFormat="1" applyFont="1" applyFill="1" applyBorder="1" applyAlignment="1">
      <alignment horizontal="center" vertical="center"/>
    </xf>
    <xf numFmtId="1" fontId="5" fillId="19" borderId="14" xfId="0" applyNumberFormat="1" applyFont="1" applyFill="1" applyBorder="1" applyAlignment="1">
      <alignment horizontal="center" vertical="center"/>
    </xf>
    <xf numFmtId="1" fontId="5" fillId="19" borderId="15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vertical="center"/>
    </xf>
    <xf numFmtId="172" fontId="11" fillId="20" borderId="16" xfId="0" applyFont="1" applyFill="1" applyBorder="1"/>
    <xf numFmtId="171" fontId="11" fillId="20" borderId="17" xfId="0" applyNumberFormat="1" applyFont="1" applyFill="1" applyBorder="1" applyAlignment="1">
      <alignment horizontal="right"/>
    </xf>
    <xf numFmtId="171" fontId="11" fillId="20" borderId="18" xfId="0" applyNumberFormat="1" applyFont="1" applyFill="1" applyBorder="1" applyAlignment="1">
      <alignment horizontal="right"/>
    </xf>
    <xf numFmtId="172" fontId="11" fillId="20" borderId="19" xfId="0" applyFont="1" applyFill="1" applyBorder="1"/>
    <xf numFmtId="171" fontId="11" fillId="20" borderId="14" xfId="0" applyNumberFormat="1" applyFont="1" applyFill="1" applyBorder="1" applyAlignment="1">
      <alignment horizontal="right"/>
    </xf>
    <xf numFmtId="171" fontId="11" fillId="20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vertical="center"/>
    </xf>
    <xf numFmtId="1" fontId="5" fillId="19" borderId="22" xfId="0" applyNumberFormat="1" applyFont="1" applyFill="1" applyBorder="1" applyAlignment="1">
      <alignment horizontal="center" vertical="center"/>
    </xf>
    <xf numFmtId="1" fontId="5" fillId="19" borderId="17" xfId="0" applyNumberFormat="1" applyFont="1" applyFill="1" applyBorder="1" applyAlignment="1">
      <alignment horizontal="center" vertical="top"/>
    </xf>
    <xf numFmtId="172" fontId="5" fillId="19" borderId="28" xfId="0" quotePrefix="1" applyFont="1" applyFill="1" applyBorder="1" applyAlignment="1">
      <alignment horizontal="center" vertical="center"/>
    </xf>
    <xf numFmtId="172" fontId="5" fillId="19" borderId="17" xfId="0" quotePrefix="1" applyFont="1" applyFill="1" applyBorder="1" applyAlignment="1">
      <alignment horizontal="center" vertic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0" fillId="19" borderId="19" xfId="0" applyFill="1" applyBorder="1" applyAlignment="1">
      <alignment vertic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0" xfId="0" applyFont="1" applyFill="1" applyBorder="1" applyAlignment="1">
      <alignment vertical="center"/>
    </xf>
    <xf numFmtId="172" fontId="5" fillId="19" borderId="13" xfId="0" applyFont="1" applyFill="1" applyBorder="1" applyAlignment="1">
      <alignment horizontal="centerContinuous" vertical="center"/>
    </xf>
    <xf numFmtId="172" fontId="5" fillId="19" borderId="20" xfId="0" applyFont="1" applyFill="1" applyBorder="1" applyAlignment="1">
      <alignment horizontal="centerContinuous" vertical="center"/>
    </xf>
    <xf numFmtId="172" fontId="5" fillId="19" borderId="21" xfId="0" applyFont="1" applyFill="1" applyBorder="1" applyAlignment="1">
      <alignment horizontal="centerContinuous" vertical="center"/>
    </xf>
    <xf numFmtId="172" fontId="5" fillId="19" borderId="0" xfId="0" applyFont="1" applyFill="1" applyBorder="1" applyAlignment="1">
      <alignment vertical="center"/>
    </xf>
    <xf numFmtId="172" fontId="5" fillId="19" borderId="24" xfId="0" applyFont="1" applyFill="1" applyBorder="1" applyAlignment="1">
      <alignment horizontal="centerContinuous" vertical="center"/>
    </xf>
    <xf numFmtId="172" fontId="5" fillId="19" borderId="26" xfId="0" applyFont="1" applyFill="1" applyBorder="1" applyAlignment="1">
      <alignment horizontal="centerContinuous" vertical="center"/>
    </xf>
    <xf numFmtId="172" fontId="5" fillId="19" borderId="27" xfId="0" quotePrefix="1" applyFont="1" applyFill="1" applyBorder="1" applyAlignment="1">
      <alignment horizontal="center" vertical="center"/>
    </xf>
    <xf numFmtId="172" fontId="5" fillId="19" borderId="18" xfId="0" quotePrefix="1" applyFont="1" applyFill="1" applyBorder="1" applyAlignment="1">
      <alignment horizontal="center" vertical="center"/>
    </xf>
    <xf numFmtId="172" fontId="0" fillId="19" borderId="21" xfId="0" applyFill="1" applyBorder="1" applyAlignment="1">
      <alignment vertical="center"/>
    </xf>
    <xf numFmtId="172" fontId="0" fillId="19" borderId="22" xfId="0" applyFill="1" applyBorder="1" applyAlignment="1">
      <alignment horizontal="centerContinuous" vertical="center"/>
    </xf>
    <xf numFmtId="172" fontId="0" fillId="19" borderId="33" xfId="0" applyFill="1" applyBorder="1" applyAlignment="1">
      <alignment horizontal="centerContinuous" vertical="center"/>
    </xf>
    <xf numFmtId="172" fontId="0" fillId="19" borderId="23" xfId="0" applyFill="1" applyBorder="1" applyAlignment="1">
      <alignment horizontal="centerContinuous" vertical="center"/>
    </xf>
    <xf numFmtId="172" fontId="0" fillId="19" borderId="14" xfId="0" quotePrefix="1" applyFill="1" applyBorder="1" applyAlignment="1">
      <alignment horizontal="center" vertical="top"/>
    </xf>
    <xf numFmtId="172" fontId="0" fillId="19" borderId="15" xfId="0" quotePrefix="1" applyFill="1" applyBorder="1" applyAlignment="1">
      <alignment horizontal="center" vertical="top"/>
    </xf>
    <xf numFmtId="172" fontId="5" fillId="18" borderId="0" xfId="0" applyFont="1" applyFill="1" applyBorder="1" applyAlignment="1">
      <alignment vertical="center"/>
    </xf>
    <xf numFmtId="172" fontId="5" fillId="19" borderId="37" xfId="0" quotePrefix="1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top"/>
    </xf>
    <xf numFmtId="172" fontId="5" fillId="19" borderId="26" xfId="0" applyFont="1" applyFill="1" applyBorder="1" applyAlignment="1">
      <alignment horizontal="centerContinuous" vertical="top"/>
    </xf>
    <xf numFmtId="172" fontId="5" fillId="19" borderId="24" xfId="0" applyFont="1" applyFill="1" applyBorder="1" applyAlignment="1">
      <alignment horizontal="centerContinuous" vertical="top"/>
    </xf>
    <xf numFmtId="172" fontId="5" fillId="19" borderId="14" xfId="0" quotePrefix="1" applyFont="1" applyFill="1" applyBorder="1" applyAlignment="1">
      <alignment horizontal="center" vertical="top"/>
    </xf>
    <xf numFmtId="172" fontId="5" fillId="19" borderId="19" xfId="0" applyFont="1" applyFill="1" applyBorder="1" applyAlignment="1">
      <alignment horizontal="center" vertical="top"/>
    </xf>
    <xf numFmtId="172" fontId="9" fillId="0" borderId="0" xfId="0" applyFont="1" applyAlignment="1">
      <alignment vertical="center"/>
    </xf>
    <xf numFmtId="172" fontId="5" fillId="19" borderId="17" xfId="0" quotePrefix="1" applyFont="1" applyFill="1" applyBorder="1" applyAlignment="1">
      <alignment horizontal="center" vertical="top"/>
    </xf>
    <xf numFmtId="172" fontId="5" fillId="19" borderId="18" xfId="0" quotePrefix="1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0" fillId="0" borderId="20" xfId="0" applyFill="1" applyBorder="1"/>
    <xf numFmtId="172" fontId="10" fillId="18" borderId="0" xfId="0" applyFont="1" applyFill="1" applyBorder="1" applyAlignment="1">
      <alignment vertical="center"/>
    </xf>
    <xf numFmtId="172" fontId="9" fillId="18" borderId="0" xfId="0" applyFont="1" applyFill="1" applyBorder="1" applyAlignment="1">
      <alignment vertical="center"/>
    </xf>
    <xf numFmtId="172" fontId="5" fillId="19" borderId="12" xfId="0" quotePrefix="1" applyFont="1" applyFill="1" applyBorder="1" applyAlignment="1">
      <alignment horizontal="center" vertical="center"/>
    </xf>
    <xf numFmtId="172" fontId="5" fillId="19" borderId="37" xfId="0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top"/>
    </xf>
    <xf numFmtId="172" fontId="5" fillId="19" borderId="27" xfId="0" applyFont="1" applyFill="1" applyBorder="1" applyAlignment="1">
      <alignment vertical="center"/>
    </xf>
    <xf numFmtId="167" fontId="5" fillId="18" borderId="17" xfId="0" applyNumberFormat="1" applyFont="1" applyFill="1" applyBorder="1" applyAlignment="1">
      <alignment horizontal="right" indent="1"/>
    </xf>
    <xf numFmtId="172" fontId="0" fillId="18" borderId="0" xfId="0" applyFill="1" applyAlignment="1">
      <alignment vertical="center"/>
    </xf>
    <xf numFmtId="172" fontId="0" fillId="0" borderId="0" xfId="0" applyAlignment="1">
      <alignment vertical="center"/>
    </xf>
    <xf numFmtId="172" fontId="0" fillId="19" borderId="14" xfId="0" applyFill="1" applyBorder="1" applyAlignment="1">
      <alignment horizontal="center" vertical="top"/>
    </xf>
    <xf numFmtId="172" fontId="5" fillId="19" borderId="16" xfId="0" applyFont="1" applyFill="1" applyBorder="1" applyAlignment="1">
      <alignment horizontal="center" vertical="top"/>
    </xf>
    <xf numFmtId="172" fontId="0" fillId="19" borderId="12" xfId="0" applyFill="1" applyBorder="1" applyAlignment="1">
      <alignment vertical="center"/>
    </xf>
    <xf numFmtId="172" fontId="0" fillId="19" borderId="12" xfId="0" quotePrefix="1" applyFill="1" applyBorder="1" applyAlignment="1">
      <alignment horizontal="center" vertical="center"/>
    </xf>
    <xf numFmtId="172" fontId="0" fillId="19" borderId="13" xfId="0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/>
    </xf>
    <xf numFmtId="172" fontId="0" fillId="19" borderId="18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vertical="center"/>
    </xf>
    <xf numFmtId="172" fontId="0" fillId="19" borderId="15" xfId="0" applyFill="1" applyBorder="1" applyAlignment="1">
      <alignment vertical="center"/>
    </xf>
    <xf numFmtId="172" fontId="5" fillId="21" borderId="0" xfId="0" applyFont="1" applyFill="1" applyBorder="1"/>
    <xf numFmtId="168" fontId="5" fillId="21" borderId="0" xfId="0" applyNumberFormat="1" applyFont="1" applyFill="1" applyBorder="1"/>
    <xf numFmtId="171" fontId="11" fillId="21" borderId="0" xfId="0" applyNumberFormat="1" applyFont="1" applyFill="1" applyBorder="1" applyAlignment="1">
      <alignment horizontal="right"/>
    </xf>
    <xf numFmtId="172" fontId="11" fillId="22" borderId="19" xfId="0" applyFont="1" applyFill="1" applyBorder="1"/>
    <xf numFmtId="171" fontId="11" fillId="22" borderId="14" xfId="0" applyNumberFormat="1" applyFont="1" applyFill="1" applyBorder="1" applyAlignment="1">
      <alignment horizontal="right"/>
    </xf>
    <xf numFmtId="171" fontId="11" fillId="22" borderId="14" xfId="0" applyNumberFormat="1" applyFont="1" applyFill="1" applyBorder="1" applyAlignment="1" applyProtection="1">
      <alignment horizontal="right"/>
    </xf>
    <xf numFmtId="171" fontId="11" fillId="22" borderId="15" xfId="0" applyNumberFormat="1" applyFont="1" applyFill="1" applyBorder="1" applyAlignment="1">
      <alignment horizontal="right"/>
    </xf>
    <xf numFmtId="172" fontId="11" fillId="22" borderId="16" xfId="0" applyFont="1" applyFill="1" applyBorder="1"/>
    <xf numFmtId="171" fontId="11" fillId="22" borderId="17" xfId="0" applyNumberFormat="1" applyFont="1" applyFill="1" applyBorder="1" applyAlignment="1">
      <alignment horizontal="right"/>
    </xf>
    <xf numFmtId="171" fontId="11" fillId="22" borderId="17" xfId="0" applyNumberFormat="1" applyFont="1" applyFill="1" applyBorder="1" applyAlignment="1" applyProtection="1">
      <alignment horizontal="right"/>
    </xf>
    <xf numFmtId="171" fontId="11" fillId="22" borderId="18" xfId="0" applyNumberFormat="1" applyFont="1" applyFill="1" applyBorder="1" applyAlignment="1">
      <alignment horizontal="right"/>
    </xf>
    <xf numFmtId="172" fontId="5" fillId="19" borderId="0" xfId="0" applyFont="1" applyFill="1" applyBorder="1" applyAlignment="1">
      <alignment horizontal="centerContinuous" vertical="top"/>
    </xf>
    <xf numFmtId="172" fontId="5" fillId="19" borderId="17" xfId="0" applyFont="1" applyFill="1" applyBorder="1" applyAlignment="1">
      <alignment horizontal="centerContinuous" vertical="top"/>
    </xf>
    <xf numFmtId="171" fontId="11" fillId="22" borderId="17" xfId="0" quotePrefix="1" applyNumberFormat="1" applyFont="1" applyFill="1" applyBorder="1" applyAlignment="1">
      <alignment horizontal="right"/>
    </xf>
    <xf numFmtId="172" fontId="0" fillId="19" borderId="16" xfId="0" quotePrefix="1" applyFill="1" applyBorder="1" applyAlignment="1">
      <alignment horizontal="center" vertical="center"/>
    </xf>
    <xf numFmtId="172" fontId="0" fillId="19" borderId="12" xfId="0" applyFill="1" applyBorder="1" applyAlignment="1">
      <alignment horizontal="centerContinuous" vertical="center"/>
    </xf>
    <xf numFmtId="172" fontId="0" fillId="19" borderId="13" xfId="0" applyFill="1" applyBorder="1" applyAlignment="1">
      <alignment horizontal="centerContinuous" vertical="center"/>
    </xf>
    <xf numFmtId="172" fontId="0" fillId="19" borderId="14" xfId="0" applyFill="1" applyBorder="1" applyAlignment="1">
      <alignment horizontal="centerContinuous" vertical="top"/>
    </xf>
    <xf numFmtId="172" fontId="0" fillId="19" borderId="15" xfId="0" applyFill="1" applyBorder="1" applyAlignment="1">
      <alignment horizontal="centerContinuous" vertical="top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172" fontId="5" fillId="19" borderId="28" xfId="0" applyFont="1" applyFill="1" applyBorder="1" applyAlignment="1">
      <alignment vertical="center"/>
    </xf>
    <xf numFmtId="172" fontId="5" fillId="19" borderId="11" xfId="0" applyFont="1" applyFill="1" applyBorder="1" applyAlignment="1">
      <alignment vertical="center"/>
    </xf>
    <xf numFmtId="172" fontId="5" fillId="19" borderId="12" xfId="0" applyFont="1" applyFill="1" applyBorder="1" applyAlignment="1">
      <alignment horizontal="centerContinuous" vertical="center"/>
    </xf>
    <xf numFmtId="172" fontId="5" fillId="19" borderId="43" xfId="0" applyFont="1" applyFill="1" applyBorder="1" applyAlignment="1">
      <alignment horizontal="centerContinuous" vertical="center"/>
    </xf>
    <xf numFmtId="172" fontId="5" fillId="19" borderId="39" xfId="0" applyFont="1" applyFill="1" applyBorder="1" applyAlignment="1">
      <alignment horizontal="centerContinuous" vertical="center"/>
    </xf>
    <xf numFmtId="171" fontId="5" fillId="18" borderId="17" xfId="37" applyNumberFormat="1" applyFont="1" applyFill="1" applyBorder="1" applyAlignment="1">
      <alignment horizontal="right"/>
    </xf>
    <xf numFmtId="171" fontId="5" fillId="18" borderId="18" xfId="37" applyNumberFormat="1" applyFont="1" applyFill="1" applyBorder="1" applyAlignment="1">
      <alignment horizontal="right"/>
    </xf>
    <xf numFmtId="171" fontId="11" fillId="18" borderId="17" xfId="37" applyNumberFormat="1" applyFont="1" applyFill="1" applyBorder="1" applyAlignment="1">
      <alignment horizontal="right"/>
    </xf>
    <xf numFmtId="171" fontId="11" fillId="18" borderId="18" xfId="37" applyNumberFormat="1" applyFont="1" applyFill="1" applyBorder="1" applyAlignment="1">
      <alignment horizontal="right"/>
    </xf>
    <xf numFmtId="171" fontId="5" fillId="18" borderId="17" xfId="37" applyNumberFormat="1" applyFont="1" applyFill="1" applyBorder="1" applyAlignment="1" applyProtection="1">
      <alignment horizontal="right"/>
    </xf>
    <xf numFmtId="171" fontId="5" fillId="18" borderId="17" xfId="37" quotePrefix="1" applyNumberFormat="1" applyFont="1" applyFill="1" applyBorder="1" applyAlignment="1">
      <alignment horizontal="right"/>
    </xf>
    <xf numFmtId="171" fontId="11" fillId="22" borderId="14" xfId="37" applyNumberFormat="1" applyFont="1" applyFill="1" applyBorder="1" applyAlignment="1">
      <alignment horizontal="right"/>
    </xf>
    <xf numFmtId="171" fontId="11" fillId="22" borderId="15" xfId="37" applyNumberFormat="1" applyFont="1" applyFill="1" applyBorder="1" applyAlignment="1">
      <alignment horizontal="right"/>
    </xf>
    <xf numFmtId="171" fontId="5" fillId="18" borderId="12" xfId="37" applyNumberFormat="1" applyFont="1" applyFill="1" applyBorder="1" applyAlignment="1">
      <alignment horizontal="right"/>
    </xf>
    <xf numFmtId="171" fontId="5" fillId="18" borderId="13" xfId="37" applyNumberFormat="1" applyFont="1" applyFill="1" applyBorder="1" applyAlignment="1">
      <alignment horizontal="right"/>
    </xf>
    <xf numFmtId="172" fontId="0" fillId="19" borderId="15" xfId="0" quotePrefix="1" applyFill="1" applyBorder="1" applyAlignment="1">
      <alignment horizontal="center" vertical="center"/>
    </xf>
    <xf numFmtId="172" fontId="11" fillId="22" borderId="21" xfId="0" applyFont="1" applyFill="1" applyBorder="1"/>
    <xf numFmtId="171" fontId="11" fillId="22" borderId="12" xfId="0" applyNumberFormat="1" applyFont="1" applyFill="1" applyBorder="1" applyAlignment="1">
      <alignment horizontal="right"/>
    </xf>
    <xf numFmtId="171" fontId="11" fillId="22" borderId="12" xfId="0" applyNumberFormat="1" applyFont="1" applyFill="1" applyBorder="1" applyAlignment="1" applyProtection="1">
      <alignment horizontal="right"/>
    </xf>
    <xf numFmtId="171" fontId="11" fillId="22" borderId="13" xfId="0" applyNumberFormat="1" applyFont="1" applyFill="1" applyBorder="1" applyAlignment="1">
      <alignment horizontal="right"/>
    </xf>
    <xf numFmtId="172" fontId="10" fillId="18" borderId="11" xfId="0" applyFont="1" applyFill="1" applyBorder="1" applyAlignment="1">
      <alignment vertical="center"/>
    </xf>
    <xf numFmtId="172" fontId="9" fillId="18" borderId="11" xfId="0" applyFont="1" applyFill="1" applyBorder="1" applyAlignment="1">
      <alignment vertical="center"/>
    </xf>
    <xf numFmtId="172" fontId="9" fillId="18" borderId="0" xfId="0" applyFont="1" applyFill="1" applyAlignment="1">
      <alignment vertical="center"/>
    </xf>
    <xf numFmtId="172" fontId="1" fillId="18" borderId="11" xfId="0" applyFont="1" applyFill="1" applyBorder="1" applyAlignment="1">
      <alignment horizontal="centerContinuous" vertical="center"/>
    </xf>
    <xf numFmtId="172" fontId="0" fillId="18" borderId="11" xfId="0" applyFill="1" applyBorder="1" applyAlignment="1">
      <alignment horizontal="centerContinuous" vertical="center"/>
    </xf>
    <xf numFmtId="172" fontId="11" fillId="18" borderId="11" xfId="0" applyFont="1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top"/>
    </xf>
    <xf numFmtId="172" fontId="0" fillId="19" borderId="18" xfId="0" quotePrefix="1" applyFill="1" applyBorder="1" applyAlignment="1">
      <alignment horizontal="center" vertical="top"/>
    </xf>
    <xf numFmtId="172" fontId="11" fillId="22" borderId="11" xfId="0" applyFont="1" applyFill="1" applyBorder="1"/>
    <xf numFmtId="172" fontId="5" fillId="19" borderId="18" xfId="0" applyFont="1" applyFill="1" applyBorder="1" applyAlignment="1">
      <alignment horizontal="centerContinuous" vertical="top"/>
    </xf>
    <xf numFmtId="172" fontId="5" fillId="19" borderId="16" xfId="0" applyFont="1" applyFill="1" applyBorder="1" applyAlignment="1">
      <alignment horizontal="centerContinuous" vertical="top"/>
    </xf>
    <xf numFmtId="172" fontId="5" fillId="19" borderId="63" xfId="0" applyFont="1" applyFill="1" applyBorder="1" applyAlignment="1">
      <alignment horizontal="centerContinuous" vertical="top"/>
    </xf>
    <xf numFmtId="172" fontId="5" fillId="19" borderId="64" xfId="0" applyFont="1" applyFill="1" applyBorder="1" applyAlignment="1">
      <alignment horizontal="centerContinuous" vertical="center"/>
    </xf>
    <xf numFmtId="172" fontId="5" fillId="19" borderId="65" xfId="0" applyFont="1" applyFill="1" applyBorder="1" applyAlignment="1">
      <alignment horizontal="centerContinuous" vertical="center"/>
    </xf>
    <xf numFmtId="172" fontId="5" fillId="19" borderId="66" xfId="0" applyFont="1" applyFill="1" applyBorder="1" applyAlignment="1">
      <alignment horizontal="centerContinuous" vertical="top"/>
    </xf>
    <xf numFmtId="172" fontId="5" fillId="19" borderId="67" xfId="0" quotePrefix="1" applyFont="1" applyFill="1" applyBorder="1" applyAlignment="1">
      <alignment horizontal="center" vertical="center"/>
    </xf>
    <xf numFmtId="172" fontId="0" fillId="19" borderId="68" xfId="0" quotePrefix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68" fontId="5" fillId="18" borderId="71" xfId="0" applyNumberFormat="1" applyFont="1" applyFill="1" applyBorder="1"/>
    <xf numFmtId="168" fontId="5" fillId="18" borderId="72" xfId="0" applyNumberFormat="1" applyFont="1" applyFill="1" applyBorder="1"/>
    <xf numFmtId="171" fontId="5" fillId="18" borderId="73" xfId="0" applyNumberFormat="1" applyFont="1" applyFill="1" applyBorder="1" applyAlignment="1">
      <alignment horizontal="right"/>
    </xf>
    <xf numFmtId="171" fontId="5" fillId="18" borderId="74" xfId="0" applyNumberFormat="1" applyFont="1" applyFill="1" applyBorder="1" applyAlignment="1">
      <alignment horizontal="right"/>
    </xf>
    <xf numFmtId="171" fontId="5" fillId="18" borderId="73" xfId="0" applyNumberFormat="1" applyFont="1" applyFill="1" applyBorder="1" applyAlignment="1" applyProtection="1">
      <alignment horizontal="right"/>
    </xf>
    <xf numFmtId="171" fontId="5" fillId="18" borderId="73" xfId="0" quotePrefix="1" applyNumberFormat="1" applyFont="1" applyFill="1" applyBorder="1" applyAlignment="1">
      <alignment horizontal="right"/>
    </xf>
    <xf numFmtId="171" fontId="11" fillId="22" borderId="75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>
      <alignment horizontal="right"/>
    </xf>
    <xf numFmtId="171" fontId="11" fillId="18" borderId="73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 applyProtection="1">
      <alignment horizontal="right"/>
    </xf>
    <xf numFmtId="171" fontId="11" fillId="19" borderId="73" xfId="0" applyNumberFormat="1" applyFont="1" applyFill="1" applyBorder="1" applyAlignment="1">
      <alignment horizontal="right"/>
    </xf>
    <xf numFmtId="171" fontId="11" fillId="19" borderId="73" xfId="0" applyNumberFormat="1" applyFont="1" applyFill="1" applyBorder="1" applyAlignment="1" applyProtection="1">
      <alignment horizontal="right"/>
    </xf>
    <xf numFmtId="171" fontId="11" fillId="18" borderId="73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>
      <alignment horizontal="right"/>
    </xf>
    <xf numFmtId="171" fontId="11" fillId="19" borderId="74" xfId="0" applyNumberFormat="1" applyFont="1" applyFill="1" applyBorder="1" applyAlignment="1">
      <alignment horizontal="right"/>
    </xf>
    <xf numFmtId="171" fontId="11" fillId="18" borderId="74" xfId="0" applyNumberFormat="1" applyFont="1" applyFill="1" applyBorder="1" applyAlignment="1">
      <alignment horizontal="right"/>
    </xf>
    <xf numFmtId="168" fontId="5" fillId="18" borderId="71" xfId="0" applyNumberFormat="1" applyFont="1" applyFill="1" applyBorder="1" applyAlignment="1">
      <alignment horizontal="right"/>
    </xf>
    <xf numFmtId="168" fontId="5" fillId="18" borderId="72" xfId="0" applyNumberFormat="1" applyFont="1" applyFill="1" applyBorder="1" applyAlignment="1">
      <alignment horizontal="right"/>
    </xf>
    <xf numFmtId="172" fontId="5" fillId="19" borderId="71" xfId="0" applyFont="1" applyFill="1" applyBorder="1" applyAlignment="1">
      <alignment horizontal="centerContinuous" vertical="center"/>
    </xf>
    <xf numFmtId="172" fontId="5" fillId="19" borderId="78" xfId="0" quotePrefix="1" applyFont="1" applyFill="1" applyBorder="1" applyAlignment="1">
      <alignment horizontal="center" vertical="center"/>
    </xf>
    <xf numFmtId="172" fontId="5" fillId="19" borderId="79" xfId="0" applyFont="1" applyFill="1" applyBorder="1" applyAlignment="1">
      <alignment horizontal="centerContinuous" vertical="center"/>
    </xf>
    <xf numFmtId="172" fontId="5" fillId="19" borderId="80" xfId="0" applyFont="1" applyFill="1" applyBorder="1" applyAlignment="1">
      <alignment horizontal="centerContinuous" vertical="center"/>
    </xf>
    <xf numFmtId="172" fontId="5" fillId="19" borderId="75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Continuous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vertical="center"/>
    </xf>
    <xf numFmtId="172" fontId="5" fillId="19" borderId="76" xfId="0" applyFont="1" applyFill="1" applyBorder="1" applyAlignment="1">
      <alignment horizontal="center" vertical="top" wrapText="1"/>
    </xf>
    <xf numFmtId="172" fontId="11" fillId="19" borderId="82" xfId="0" applyFont="1" applyFill="1" applyBorder="1"/>
    <xf numFmtId="171" fontId="11" fillId="19" borderId="81" xfId="0" applyNumberFormat="1" applyFont="1" applyFill="1" applyBorder="1" applyAlignment="1">
      <alignment horizontal="right"/>
    </xf>
    <xf numFmtId="171" fontId="11" fillId="19" borderId="81" xfId="0" applyNumberFormat="1" applyFont="1" applyFill="1" applyBorder="1" applyAlignment="1" applyProtection="1">
      <alignment horizontal="right"/>
    </xf>
    <xf numFmtId="171" fontId="11" fillId="19" borderId="83" xfId="0" applyNumberFormat="1" applyFont="1" applyFill="1" applyBorder="1" applyAlignment="1">
      <alignment horizontal="right"/>
    </xf>
    <xf numFmtId="172" fontId="5" fillId="19" borderId="84" xfId="0" applyFont="1" applyFill="1" applyBorder="1" applyAlignment="1">
      <alignment horizontal="centerContinuous" vertical="center"/>
    </xf>
    <xf numFmtId="172" fontId="5" fillId="19" borderId="85" xfId="0" applyFont="1" applyFill="1" applyBorder="1" applyAlignment="1">
      <alignment horizontal="center" vertical="center"/>
    </xf>
    <xf numFmtId="172" fontId="5" fillId="19" borderId="86" xfId="0" quotePrefix="1" applyFont="1" applyFill="1" applyBorder="1" applyAlignment="1">
      <alignment horizontal="center" vertical="center"/>
    </xf>
    <xf numFmtId="172" fontId="5" fillId="19" borderId="70" xfId="0" applyFont="1" applyFill="1" applyBorder="1" applyAlignment="1">
      <alignment horizontal="centerContinuous" vertical="top"/>
    </xf>
    <xf numFmtId="172" fontId="0" fillId="19" borderId="87" xfId="0" applyFill="1" applyBorder="1" applyAlignment="1">
      <alignment vertical="center"/>
    </xf>
    <xf numFmtId="172" fontId="0" fillId="19" borderId="77" xfId="0" applyFill="1" applyBorder="1"/>
    <xf numFmtId="172" fontId="0" fillId="19" borderId="68" xfId="0" applyFill="1" applyBorder="1"/>
    <xf numFmtId="172" fontId="5" fillId="19" borderId="19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top"/>
    </xf>
    <xf numFmtId="172" fontId="0" fillId="19" borderId="77" xfId="0" quotePrefix="1" applyFill="1" applyBorder="1" applyAlignment="1">
      <alignment horizontal="center" vertical="center"/>
    </xf>
    <xf numFmtId="172" fontId="0" fillId="19" borderId="88" xfId="0" quotePrefix="1" applyFill="1" applyBorder="1" applyAlignment="1">
      <alignment horizontal="center" vertical="center"/>
    </xf>
    <xf numFmtId="172" fontId="0" fillId="19" borderId="70" xfId="0" quotePrefix="1" applyFill="1" applyBorder="1" applyAlignment="1">
      <alignment horizontal="center" vertical="center"/>
    </xf>
    <xf numFmtId="172" fontId="0" fillId="19" borderId="73" xfId="0" quotePrefix="1" applyFill="1" applyBorder="1" applyAlignment="1">
      <alignment horizontal="center" vertical="center"/>
    </xf>
    <xf numFmtId="172" fontId="0" fillId="19" borderId="74" xfId="0" quotePrefix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Continuous" vertical="center"/>
    </xf>
    <xf numFmtId="172" fontId="5" fillId="19" borderId="63" xfId="0" applyFont="1" applyFill="1" applyBorder="1" applyAlignment="1">
      <alignment horizontal="centerContinuous" vertical="center"/>
    </xf>
    <xf numFmtId="172" fontId="5" fillId="19" borderId="81" xfId="0" quotePrefix="1" applyFont="1" applyFill="1" applyBorder="1" applyAlignment="1">
      <alignment horizontal="center" vertical="center"/>
    </xf>
    <xf numFmtId="172" fontId="5" fillId="19" borderId="69" xfId="0" applyFont="1" applyFill="1" applyBorder="1" applyAlignment="1">
      <alignment horizontal="center" vertical="center"/>
    </xf>
    <xf numFmtId="172" fontId="5" fillId="19" borderId="89" xfId="0" quotePrefix="1" applyFont="1" applyFill="1" applyBorder="1" applyAlignment="1">
      <alignment horizontal="center" vertical="center"/>
    </xf>
    <xf numFmtId="172" fontId="5" fillId="19" borderId="89" xfId="0" applyFont="1" applyFill="1" applyBorder="1" applyAlignment="1">
      <alignment horizontal="center" vertical="center"/>
    </xf>
    <xf numFmtId="171" fontId="5" fillId="18" borderId="74" xfId="0" applyNumberFormat="1" applyFont="1" applyFill="1" applyBorder="1" applyAlignment="1" applyProtection="1">
      <alignment horizontal="right"/>
    </xf>
    <xf numFmtId="172" fontId="5" fillId="21" borderId="16" xfId="0" applyFont="1" applyFill="1" applyBorder="1"/>
    <xf numFmtId="171" fontId="5" fillId="21" borderId="17" xfId="0" applyNumberFormat="1" applyFont="1" applyFill="1" applyBorder="1" applyAlignment="1" applyProtection="1">
      <alignment horizontal="right"/>
    </xf>
    <xf numFmtId="171" fontId="5" fillId="21" borderId="18" xfId="0" applyNumberFormat="1" applyFont="1" applyFill="1" applyBorder="1" applyAlignment="1" applyProtection="1">
      <alignment horizontal="right"/>
    </xf>
    <xf numFmtId="171" fontId="5" fillId="21" borderId="73" xfId="0" applyNumberFormat="1" applyFont="1" applyFill="1" applyBorder="1" applyAlignment="1">
      <alignment horizontal="right"/>
    </xf>
    <xf numFmtId="171" fontId="5" fillId="21" borderId="73" xfId="0" applyNumberFormat="1" applyFont="1" applyFill="1" applyBorder="1" applyAlignment="1" applyProtection="1">
      <alignment horizontal="right"/>
    </xf>
    <xf numFmtId="171" fontId="5" fillId="21" borderId="74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2" fillId="18" borderId="17" xfId="0" applyNumberFormat="1" applyFont="1" applyFill="1" applyBorder="1" applyAlignment="1">
      <alignment horizontal="right"/>
    </xf>
    <xf numFmtId="172" fontId="2" fillId="18" borderId="16" xfId="0" applyFont="1" applyFill="1" applyBorder="1"/>
    <xf numFmtId="172" fontId="0" fillId="19" borderId="20" xfId="0" applyFill="1" applyBorder="1" applyAlignment="1">
      <alignment horizontal="centerContinuous" vertical="center"/>
    </xf>
    <xf numFmtId="172" fontId="0" fillId="19" borderId="24" xfId="0" applyFill="1" applyBorder="1" applyAlignment="1">
      <alignment horizontal="centerContinuous" vertical="center"/>
    </xf>
    <xf numFmtId="172" fontId="0" fillId="19" borderId="26" xfId="0" applyFill="1" applyBorder="1" applyAlignment="1">
      <alignment horizontal="centerContinuous" vertical="center"/>
    </xf>
    <xf numFmtId="178" fontId="11" fillId="22" borderId="17" xfId="0" applyNumberFormat="1" applyFont="1" applyFill="1" applyBorder="1" applyAlignment="1">
      <alignment horizontal="right"/>
    </xf>
    <xf numFmtId="178" fontId="11" fillId="22" borderId="17" xfId="0" quotePrefix="1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 applyProtection="1">
      <alignment horizontal="right"/>
    </xf>
    <xf numFmtId="178" fontId="11" fillId="22" borderId="18" xfId="0" applyNumberFormat="1" applyFont="1" applyFill="1" applyBorder="1" applyAlignment="1">
      <alignment horizontal="right"/>
    </xf>
    <xf numFmtId="178" fontId="2" fillId="18" borderId="17" xfId="0" applyNumberFormat="1" applyFont="1" applyFill="1" applyBorder="1" applyAlignment="1" applyProtection="1">
      <alignment horizontal="right"/>
    </xf>
    <xf numFmtId="178" fontId="2" fillId="18" borderId="18" xfId="0" applyNumberFormat="1" applyFont="1" applyFill="1" applyBorder="1" applyAlignment="1">
      <alignment horizontal="right"/>
    </xf>
    <xf numFmtId="178" fontId="2" fillId="18" borderId="17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>
      <alignment horizontal="right"/>
    </xf>
    <xf numFmtId="178" fontId="11" fillId="22" borderId="14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 applyProtection="1">
      <alignment horizontal="right"/>
    </xf>
    <xf numFmtId="178" fontId="11" fillId="22" borderId="15" xfId="0" applyNumberFormat="1" applyFont="1" applyFill="1" applyBorder="1" applyAlignment="1">
      <alignment horizontal="right"/>
    </xf>
    <xf numFmtId="172" fontId="5" fillId="19" borderId="11" xfId="0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vertic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16" xfId="0" applyNumberFormat="1" applyFont="1" applyFill="1" applyBorder="1" applyAlignment="1">
      <alignment horizontal="center" vertical="center"/>
    </xf>
    <xf numFmtId="172" fontId="5" fillId="19" borderId="27" xfId="0" applyNumberFormat="1" applyFont="1" applyFill="1" applyBorder="1" applyAlignment="1">
      <alignment horizontal="center" vertical="center"/>
    </xf>
    <xf numFmtId="172" fontId="5" fillId="19" borderId="19" xfId="0" applyNumberFormat="1" applyFont="1" applyFill="1" applyBorder="1" applyAlignment="1">
      <alignment vertical="center"/>
    </xf>
    <xf numFmtId="172" fontId="5" fillId="19" borderId="32" xfId="0" applyNumberFormat="1" applyFont="1" applyFill="1" applyBorder="1" applyAlignment="1">
      <alignment horizontal="center" vertical="center"/>
    </xf>
    <xf numFmtId="172" fontId="5" fillId="19" borderId="14" xfId="0" applyNumberFormat="1" applyFont="1" applyFill="1" applyBorder="1" applyAlignment="1">
      <alignment horizontal="center" vertical="center"/>
    </xf>
    <xf numFmtId="172" fontId="5" fillId="19" borderId="15" xfId="0" applyNumberFormat="1" applyFont="1" applyFill="1" applyBorder="1" applyAlignment="1">
      <alignment horizontal="center" vertical="center"/>
    </xf>
    <xf numFmtId="172" fontId="2" fillId="18" borderId="16" xfId="37" applyFont="1" applyFill="1" applyBorder="1"/>
    <xf numFmtId="171" fontId="2" fillId="18" borderId="17" xfId="37" applyNumberFormat="1" applyFont="1" applyFill="1" applyBorder="1" applyAlignment="1">
      <alignment horizontal="right"/>
    </xf>
    <xf numFmtId="171" fontId="2" fillId="18" borderId="18" xfId="37" applyNumberFormat="1" applyFont="1" applyFill="1" applyBorder="1" applyAlignment="1">
      <alignment horizontal="right"/>
    </xf>
    <xf numFmtId="171" fontId="2" fillId="18" borderId="17" xfId="37" quotePrefix="1" applyNumberFormat="1" applyFont="1" applyFill="1" applyBorder="1" applyAlignment="1">
      <alignment horizontal="right"/>
    </xf>
    <xf numFmtId="171" fontId="2" fillId="18" borderId="18" xfId="37" quotePrefix="1" applyNumberFormat="1" applyFont="1" applyFill="1" applyBorder="1" applyAlignment="1">
      <alignment horizontal="right"/>
    </xf>
    <xf numFmtId="172" fontId="11" fillId="18" borderId="16" xfId="37" applyFont="1" applyFill="1" applyBorder="1"/>
    <xf numFmtId="172" fontId="11" fillId="22" borderId="16" xfId="37" applyFont="1" applyFill="1" applyBorder="1"/>
    <xf numFmtId="171" fontId="11" fillId="22" borderId="17" xfId="37" applyNumberFormat="1" applyFont="1" applyFill="1" applyBorder="1" applyAlignment="1">
      <alignment horizontal="right"/>
    </xf>
    <xf numFmtId="171" fontId="11" fillId="22" borderId="17" xfId="37" quotePrefix="1" applyNumberFormat="1" applyFont="1" applyFill="1" applyBorder="1" applyAlignment="1">
      <alignment horizontal="right"/>
    </xf>
    <xf numFmtId="171" fontId="11" fillId="22" borderId="18" xfId="37" quotePrefix="1" applyNumberFormat="1" applyFont="1" applyFill="1" applyBorder="1" applyAlignment="1">
      <alignment horizontal="right"/>
    </xf>
    <xf numFmtId="172" fontId="11" fillId="22" borderId="19" xfId="37" applyFont="1" applyFill="1" applyBorder="1"/>
    <xf numFmtId="172" fontId="2" fillId="18" borderId="0" xfId="0" applyFont="1" applyFill="1"/>
    <xf numFmtId="171" fontId="11" fillId="22" borderId="18" xfId="37" applyNumberFormat="1" applyFont="1" applyFill="1" applyBorder="1" applyAlignment="1">
      <alignment horizontal="right"/>
    </xf>
    <xf numFmtId="172" fontId="5" fillId="19" borderId="15" xfId="0" applyFont="1" applyFill="1" applyBorder="1" applyAlignment="1">
      <alignment vertical="center"/>
    </xf>
    <xf numFmtId="37" fontId="5" fillId="19" borderId="17" xfId="0" applyNumberFormat="1" applyFont="1" applyFill="1" applyBorder="1" applyAlignment="1">
      <alignment horizontal="center" vertical="center"/>
    </xf>
    <xf numFmtId="37" fontId="5" fillId="19" borderId="14" xfId="0" applyNumberFormat="1" applyFont="1" applyFill="1" applyBorder="1" applyAlignment="1">
      <alignment horizontal="center" vertical="top"/>
    </xf>
    <xf numFmtId="37" fontId="5" fillId="19" borderId="15" xfId="0" applyNumberFormat="1" applyFont="1" applyFill="1" applyBorder="1" applyAlignment="1">
      <alignment horizontal="center" vertical="top"/>
    </xf>
    <xf numFmtId="172" fontId="5" fillId="19" borderId="0" xfId="0" quotePrefix="1" applyFont="1" applyFill="1" applyBorder="1" applyAlignment="1">
      <alignment horizontal="center" vertical="center"/>
    </xf>
    <xf numFmtId="172" fontId="5" fillId="19" borderId="0" xfId="0" applyNumberFormat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vertical="center"/>
    </xf>
    <xf numFmtId="172" fontId="5" fillId="19" borderId="0" xfId="0" applyNumberFormat="1" applyFont="1" applyFill="1" applyBorder="1" applyAlignment="1">
      <alignment horizontal="centerContinuous" vertical="center"/>
    </xf>
    <xf numFmtId="172" fontId="5" fillId="19" borderId="11" xfId="0" applyNumberFormat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vertical="center"/>
    </xf>
    <xf numFmtId="172" fontId="5" fillId="19" borderId="17" xfId="0" applyFont="1" applyFill="1" applyBorder="1" applyAlignment="1">
      <alignment vertical="center"/>
    </xf>
    <xf numFmtId="172" fontId="5" fillId="19" borderId="17" xfId="0" applyFont="1" applyFill="1" applyBorder="1" applyAlignment="1">
      <alignment horizontal="centerContinuous" vertical="center"/>
    </xf>
    <xf numFmtId="172" fontId="5" fillId="19" borderId="18" xfId="0" applyFont="1" applyFill="1" applyBorder="1" applyAlignment="1">
      <alignment horizontal="centerContinuous" vertical="center"/>
    </xf>
    <xf numFmtId="172" fontId="5" fillId="19" borderId="27" xfId="0" applyFont="1" applyFill="1" applyBorder="1" applyAlignment="1">
      <alignment horizontal="centerContinuous" vertical="center"/>
    </xf>
    <xf numFmtId="171" fontId="5" fillId="22" borderId="14" xfId="0" applyNumberFormat="1" applyFont="1" applyFill="1" applyBorder="1" applyAlignment="1" applyProtection="1">
      <alignment horizontal="right"/>
    </xf>
    <xf numFmtId="172" fontId="5" fillId="22" borderId="15" xfId="0" applyFont="1" applyFill="1" applyBorder="1"/>
    <xf numFmtId="172" fontId="5" fillId="18" borderId="0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vertical="top"/>
    </xf>
    <xf numFmtId="171" fontId="11" fillId="18" borderId="14" xfId="0" applyNumberFormat="1" applyFont="1" applyFill="1" applyBorder="1" applyAlignment="1">
      <alignment horizontal="right"/>
    </xf>
    <xf numFmtId="171" fontId="11" fillId="18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horizontal="center" vertical="center"/>
    </xf>
    <xf numFmtId="171" fontId="2" fillId="18" borderId="18" xfId="0" applyNumberFormat="1" applyFont="1" applyFill="1" applyBorder="1" applyAlignment="1">
      <alignment horizontal="right"/>
    </xf>
    <xf numFmtId="172" fontId="11" fillId="19" borderId="21" xfId="0" applyFont="1" applyFill="1" applyBorder="1" applyAlignment="1">
      <alignment vertical="center"/>
    </xf>
    <xf numFmtId="172" fontId="11" fillId="19" borderId="16" xfId="0" applyFont="1" applyFill="1" applyBorder="1" applyAlignment="1">
      <alignment vertical="center"/>
    </xf>
    <xf numFmtId="172" fontId="5" fillId="22" borderId="0" xfId="0" applyFont="1" applyFill="1" applyBorder="1" applyAlignment="1">
      <alignment vertical="center"/>
    </xf>
    <xf numFmtId="37" fontId="5" fillId="18" borderId="17" xfId="0" quotePrefix="1" applyNumberFormat="1" applyFont="1" applyFill="1" applyBorder="1" applyAlignment="1">
      <alignment horizontal="center"/>
    </xf>
    <xf numFmtId="37" fontId="5" fillId="18" borderId="13" xfId="0" quotePrefix="1" applyNumberFormat="1" applyFont="1" applyFill="1" applyBorder="1" applyAlignment="1">
      <alignment horizontal="center"/>
    </xf>
    <xf numFmtId="172" fontId="5" fillId="18" borderId="90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172" fontId="0" fillId="19" borderId="26" xfId="0" quotePrefix="1" applyFill="1" applyBorder="1" applyAlignment="1">
      <alignment horizontal="centerContinuous" vertical="center"/>
    </xf>
    <xf numFmtId="172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172" fontId="2" fillId="19" borderId="21" xfId="0" quotePrefix="1" applyFont="1" applyFill="1" applyBorder="1" applyAlignment="1">
      <alignment horizontal="center"/>
    </xf>
    <xf numFmtId="172" fontId="2" fillId="19" borderId="21" xfId="0" applyFont="1" applyFill="1" applyBorder="1" applyAlignment="1">
      <alignment horizontal="center"/>
    </xf>
    <xf numFmtId="172" fontId="2" fillId="19" borderId="16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top"/>
    </xf>
    <xf numFmtId="172" fontId="2" fillId="19" borderId="19" xfId="0" quotePrefix="1" applyFont="1" applyFill="1" applyBorder="1" applyAlignment="1">
      <alignment horizontal="center" vertical="top"/>
    </xf>
    <xf numFmtId="172" fontId="0" fillId="19" borderId="32" xfId="0" applyFill="1" applyBorder="1" applyAlignment="1">
      <alignment horizontal="center" vertical="center"/>
    </xf>
    <xf numFmtId="172" fontId="0" fillId="19" borderId="32" xfId="0" quotePrefix="1" applyFill="1" applyBorder="1" applyAlignment="1">
      <alignment horizontal="center" vertical="center"/>
    </xf>
    <xf numFmtId="172" fontId="0" fillId="19" borderId="37" xfId="0" quotePrefix="1" applyFill="1" applyBorder="1" applyAlignment="1">
      <alignment horizontal="center" vertical="center"/>
    </xf>
    <xf numFmtId="172" fontId="0" fillId="19" borderId="28" xfId="0" applyFill="1" applyBorder="1" applyAlignment="1">
      <alignment horizontal="center" vertical="center"/>
    </xf>
    <xf numFmtId="172" fontId="0" fillId="19" borderId="27" xfId="0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Continuous" vertical="center"/>
    </xf>
    <xf numFmtId="172" fontId="0" fillId="19" borderId="37" xfId="0" applyFill="1" applyBorder="1" applyAlignment="1">
      <alignment horizontal="center" vertical="center"/>
    </xf>
    <xf numFmtId="171" fontId="2" fillId="18" borderId="17" xfId="0" applyNumberFormat="1" applyFont="1" applyFill="1" applyBorder="1" applyAlignment="1">
      <alignment horizontal="right"/>
    </xf>
    <xf numFmtId="172" fontId="9" fillId="19" borderId="12" xfId="0" applyFont="1" applyFill="1" applyBorder="1" applyAlignment="1">
      <alignment horizontal="centerContinuous" vertical="center"/>
    </xf>
    <xf numFmtId="172" fontId="9" fillId="19" borderId="13" xfId="0" applyFont="1" applyFill="1" applyBorder="1" applyAlignment="1">
      <alignment horizontal="centerContinuous" vertical="center"/>
    </xf>
    <xf numFmtId="172" fontId="0" fillId="19" borderId="13" xfId="0" quotePrefix="1" applyFill="1" applyBorder="1" applyAlignment="1">
      <alignment horizontal="center" vertical="center"/>
    </xf>
    <xf numFmtId="171" fontId="2" fillId="18" borderId="17" xfId="0" applyNumberFormat="1" applyFont="1" applyFill="1" applyBorder="1" applyAlignment="1" applyProtection="1">
      <alignment horizontal="right"/>
    </xf>
    <xf numFmtId="171" fontId="2" fillId="18" borderId="17" xfId="0" quotePrefix="1" applyNumberFormat="1" applyFont="1" applyFill="1" applyBorder="1" applyAlignment="1">
      <alignment horizontal="right"/>
    </xf>
    <xf numFmtId="172" fontId="2" fillId="18" borderId="21" xfId="0" applyFont="1" applyFill="1" applyBorder="1"/>
    <xf numFmtId="171" fontId="2" fillId="18" borderId="12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>
      <alignment horizontal="right"/>
    </xf>
    <xf numFmtId="171" fontId="2" fillId="18" borderId="13" xfId="0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</xf>
    <xf numFmtId="172" fontId="2" fillId="18" borderId="0" xfId="0" applyFont="1" applyFill="1" applyBorder="1"/>
    <xf numFmtId="171" fontId="11" fillId="22" borderId="12" xfId="0" quotePrefix="1" applyNumberFormat="1" applyFont="1" applyFill="1" applyBorder="1" applyAlignment="1">
      <alignment horizontal="right"/>
    </xf>
    <xf numFmtId="172" fontId="0" fillId="19" borderId="18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0" fillId="19" borderId="16" xfId="0" applyFill="1" applyBorder="1" applyAlignment="1">
      <alignment vertical="center"/>
    </xf>
    <xf numFmtId="168" fontId="5" fillId="19" borderId="28" xfId="0" applyNumberFormat="1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vertical="center"/>
    </xf>
    <xf numFmtId="172" fontId="5" fillId="19" borderId="26" xfId="0" quotePrefix="1" applyFont="1" applyFill="1" applyBorder="1" applyAlignment="1">
      <alignment horizontal="left" vertical="center"/>
    </xf>
    <xf numFmtId="172" fontId="5" fillId="19" borderId="24" xfId="0" applyFont="1" applyFill="1" applyBorder="1" applyAlignment="1">
      <alignment vertical="top"/>
    </xf>
    <xf numFmtId="172" fontId="5" fillId="19" borderId="26" xfId="0" quotePrefix="1" applyFont="1" applyFill="1" applyBorder="1" applyAlignment="1">
      <alignment horizontal="left" vertical="top"/>
    </xf>
    <xf numFmtId="171" fontId="2" fillId="18" borderId="13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7" xfId="0" applyNumberFormat="1" applyFont="1" applyFill="1" applyBorder="1" applyAlignment="1" applyProtection="1">
      <alignment horizontal="right"/>
      <protection locked="0"/>
    </xf>
    <xf numFmtId="171" fontId="2" fillId="18" borderId="18" xfId="0" applyNumberFormat="1" applyFont="1" applyFill="1" applyBorder="1" applyAlignment="1" applyProtection="1">
      <alignment horizontal="right"/>
      <protection locked="0"/>
    </xf>
    <xf numFmtId="168" fontId="5" fillId="19" borderId="32" xfId="0" applyNumberFormat="1" applyFont="1" applyFill="1" applyBorder="1" applyAlignment="1">
      <alignment horizontal="center" vertical="center"/>
    </xf>
    <xf numFmtId="172" fontId="18" fillId="19" borderId="14" xfId="0" quotePrefix="1" applyFont="1" applyFill="1" applyBorder="1" applyAlignment="1">
      <alignment horizontal="center" vertical="center"/>
    </xf>
    <xf numFmtId="172" fontId="18" fillId="19" borderId="15" xfId="0" quotePrefix="1" applyFont="1" applyFill="1" applyBorder="1" applyAlignment="1">
      <alignment horizontal="center" vertical="center"/>
    </xf>
    <xf numFmtId="172" fontId="2" fillId="18" borderId="64" xfId="0" applyFont="1" applyFill="1" applyBorder="1"/>
    <xf numFmtId="171" fontId="2" fillId="18" borderId="71" xfId="0" applyNumberFormat="1" applyFont="1" applyFill="1" applyBorder="1" applyAlignment="1">
      <alignment horizontal="right"/>
    </xf>
    <xf numFmtId="171" fontId="2" fillId="18" borderId="71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>
      <alignment horizontal="right"/>
    </xf>
    <xf numFmtId="172" fontId="2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</xf>
    <xf numFmtId="171" fontId="2" fillId="18" borderId="73" xfId="0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</xf>
    <xf numFmtId="171" fontId="2" fillId="18" borderId="74" xfId="0" applyNumberFormat="1" applyFont="1" applyFill="1" applyBorder="1" applyAlignment="1">
      <alignment horizontal="right"/>
    </xf>
    <xf numFmtId="172" fontId="11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  <protection locked="0"/>
    </xf>
    <xf numFmtId="171" fontId="2" fillId="18" borderId="73" xfId="0" quotePrefix="1" applyNumberFormat="1" applyFont="1" applyFill="1" applyBorder="1" applyAlignment="1">
      <alignment horizontal="right"/>
    </xf>
    <xf numFmtId="172" fontId="11" fillId="22" borderId="91" xfId="0" applyFont="1" applyFill="1" applyBorder="1"/>
    <xf numFmtId="171" fontId="11" fillId="22" borderId="73" xfId="0" applyNumberFormat="1" applyFont="1" applyFill="1" applyBorder="1" applyAlignment="1">
      <alignment horizontal="right"/>
    </xf>
    <xf numFmtId="171" fontId="11" fillId="22" borderId="73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>
      <alignment horizontal="right"/>
    </xf>
    <xf numFmtId="172" fontId="11" fillId="22" borderId="92" xfId="0" applyFont="1" applyFill="1" applyBorder="1"/>
    <xf numFmtId="171" fontId="11" fillId="22" borderId="75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 applyProtection="1">
      <alignment horizontal="right"/>
    </xf>
    <xf numFmtId="172" fontId="5" fillId="19" borderId="13" xfId="0" quotePrefix="1" applyFont="1" applyFill="1" applyBorder="1" applyAlignment="1">
      <alignment horizontal="centerContinuous" vertical="center"/>
    </xf>
    <xf numFmtId="172" fontId="5" fillId="0" borderId="0" xfId="0" applyFont="1" applyAlignment="1">
      <alignment vertical="center"/>
    </xf>
    <xf numFmtId="172" fontId="5" fillId="19" borderId="24" xfId="0" quotePrefix="1" applyFont="1" applyFill="1" applyBorder="1" applyAlignment="1">
      <alignment horizontal="centerContinuous" vertical="center"/>
    </xf>
    <xf numFmtId="176" fontId="5" fillId="18" borderId="0" xfId="0" applyNumberFormat="1" applyFont="1" applyFill="1" applyBorder="1" applyAlignment="1" applyProtection="1">
      <alignment horizontal="right" vertical="center"/>
    </xf>
    <xf numFmtId="172" fontId="5" fillId="19" borderId="33" xfId="0" applyFont="1" applyFill="1" applyBorder="1" applyAlignment="1">
      <alignment horizontal="left" vertical="center"/>
    </xf>
    <xf numFmtId="172" fontId="5" fillId="19" borderId="41" xfId="0" applyFont="1" applyFill="1" applyBorder="1" applyAlignment="1">
      <alignment vertical="center"/>
    </xf>
    <xf numFmtId="172" fontId="5" fillId="19" borderId="12" xfId="0" applyFont="1" applyFill="1" applyBorder="1" applyAlignment="1">
      <alignment vertical="center"/>
    </xf>
    <xf numFmtId="37" fontId="5" fillId="18" borderId="0" xfId="0" applyNumberFormat="1" applyFont="1" applyFill="1" applyAlignment="1" applyProtection="1">
      <alignment vertical="center"/>
    </xf>
    <xf numFmtId="172" fontId="11" fillId="22" borderId="64" xfId="0" applyFont="1" applyFill="1" applyBorder="1"/>
    <xf numFmtId="171" fontId="11" fillId="22" borderId="71" xfId="0" applyNumberFormat="1" applyFont="1" applyFill="1" applyBorder="1" applyAlignment="1" applyProtection="1">
      <alignment horizontal="right"/>
    </xf>
    <xf numFmtId="171" fontId="11" fillId="22" borderId="72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 applyProtection="1">
      <alignment horizontal="right"/>
    </xf>
    <xf numFmtId="171" fontId="11" fillId="22" borderId="73" xfId="0" quotePrefix="1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  <protection locked="0"/>
    </xf>
    <xf numFmtId="172" fontId="11" fillId="21" borderId="0" xfId="0" quotePrefix="1" applyFont="1" applyFill="1" applyBorder="1"/>
    <xf numFmtId="172" fontId="8" fillId="21" borderId="0" xfId="0" applyFont="1" applyFill="1" applyBorder="1"/>
    <xf numFmtId="172" fontId="10" fillId="21" borderId="0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47" xfId="0" applyFont="1" applyFill="1" applyBorder="1" applyAlignment="1">
      <alignment horizontal="center" vertical="center"/>
    </xf>
    <xf numFmtId="172" fontId="5" fillId="19" borderId="49" xfId="0" applyFont="1" applyFill="1" applyBorder="1" applyAlignment="1">
      <alignment horizontal="center" vertical="center"/>
    </xf>
    <xf numFmtId="172" fontId="5" fillId="19" borderId="50" xfId="0" applyFont="1" applyFill="1" applyBorder="1" applyAlignment="1">
      <alignment horizontal="center" vertical="center"/>
    </xf>
    <xf numFmtId="172" fontId="5" fillId="19" borderId="50" xfId="0" quotePrefix="1" applyFont="1" applyFill="1" applyBorder="1" applyAlignment="1">
      <alignment horizontal="center" vertical="center"/>
    </xf>
    <xf numFmtId="172" fontId="5" fillId="19" borderId="51" xfId="0" quotePrefix="1" applyFont="1" applyFill="1" applyBorder="1" applyAlignment="1">
      <alignment horizontal="center" vertical="center"/>
    </xf>
    <xf numFmtId="172" fontId="5" fillId="19" borderId="52" xfId="0" quotePrefix="1" applyFont="1" applyFill="1" applyBorder="1" applyAlignment="1">
      <alignment horizontal="center" vertical="center"/>
    </xf>
    <xf numFmtId="172" fontId="5" fillId="19" borderId="52" xfId="0" applyFont="1" applyFill="1" applyBorder="1" applyAlignment="1">
      <alignment horizontal="center" vertical="center"/>
    </xf>
    <xf numFmtId="172" fontId="5" fillId="19" borderId="53" xfId="0" applyFont="1" applyFill="1" applyBorder="1" applyAlignment="1">
      <alignment horizontal="center" vertical="center"/>
    </xf>
    <xf numFmtId="172" fontId="5" fillId="0" borderId="0" xfId="0" applyFont="1" applyBorder="1" applyAlignment="1">
      <alignment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2" fillId="0" borderId="0" xfId="0" applyFont="1"/>
    <xf numFmtId="171" fontId="11" fillId="22" borderId="71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 applyProtection="1">
      <alignment horizontal="right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Continuous" vertical="center"/>
    </xf>
    <xf numFmtId="172" fontId="5" fillId="19" borderId="14" xfId="0" applyFont="1" applyFill="1" applyBorder="1" applyAlignment="1">
      <alignment horizontal="centerContinuous" vertical="center"/>
    </xf>
    <xf numFmtId="172" fontId="5" fillId="19" borderId="28" xfId="0" quotePrefix="1" applyFont="1" applyFill="1" applyBorder="1" applyAlignment="1">
      <alignment horizontal="left" vertical="center"/>
    </xf>
    <xf numFmtId="172" fontId="5" fillId="0" borderId="0" xfId="0" applyFont="1" applyFill="1" applyAlignment="1">
      <alignment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8" xfId="0" applyNumberFormat="1" applyFont="1" applyFill="1" applyBorder="1" applyAlignment="1">
      <alignment horizontal="center" vertical="center"/>
    </xf>
    <xf numFmtId="171" fontId="2" fillId="18" borderId="74" xfId="0" quotePrefix="1" applyNumberFormat="1" applyFont="1" applyFill="1" applyBorder="1" applyAlignment="1">
      <alignment horizontal="right"/>
    </xf>
    <xf numFmtId="172" fontId="5" fillId="19" borderId="16" xfId="0" applyNumberFormat="1" applyFont="1" applyFill="1" applyBorder="1" applyAlignment="1">
      <alignment vertical="center"/>
    </xf>
    <xf numFmtId="2" fontId="5" fillId="19" borderId="13" xfId="0" quotePrefix="1" applyNumberFormat="1" applyFont="1" applyFill="1" applyBorder="1" applyAlignment="1">
      <alignment horizontal="center" vertical="center"/>
    </xf>
    <xf numFmtId="2" fontId="5" fillId="19" borderId="17" xfId="0" quotePrefix="1" applyNumberFormat="1" applyFont="1" applyFill="1" applyBorder="1" applyAlignment="1">
      <alignment horizontal="center" vertical="center"/>
    </xf>
    <xf numFmtId="2" fontId="5" fillId="19" borderId="14" xfId="0" quotePrefix="1" applyNumberFormat="1" applyFont="1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left" vertical="center"/>
    </xf>
    <xf numFmtId="172" fontId="5" fillId="19" borderId="0" xfId="0" applyFont="1" applyFill="1" applyBorder="1" applyAlignment="1">
      <alignment horizontal="centerContinuous" vertical="center"/>
    </xf>
    <xf numFmtId="172" fontId="5" fillId="19" borderId="57" xfId="0" applyFont="1" applyFill="1" applyBorder="1" applyAlignment="1">
      <alignment horizontal="center" vertical="center"/>
    </xf>
    <xf numFmtId="168" fontId="2" fillId="18" borderId="0" xfId="0" applyNumberFormat="1" applyFont="1" applyFill="1"/>
    <xf numFmtId="37" fontId="2" fillId="18" borderId="0" xfId="0" applyNumberFormat="1" applyFont="1" applyFill="1"/>
    <xf numFmtId="172" fontId="5" fillId="19" borderId="23" xfId="0" applyFont="1" applyFill="1" applyBorder="1" applyAlignment="1">
      <alignment horizontal="left" vertical="center"/>
    </xf>
    <xf numFmtId="172" fontId="5" fillId="19" borderId="38" xfId="0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left" vertical="center"/>
    </xf>
    <xf numFmtId="172" fontId="2" fillId="19" borderId="22" xfId="0" applyFont="1" applyFill="1" applyBorder="1" applyAlignment="1">
      <alignment horizontal="centerContinuous" vertical="center"/>
    </xf>
    <xf numFmtId="171" fontId="1" fillId="19" borderId="17" xfId="0" applyNumberFormat="1" applyFont="1" applyFill="1" applyBorder="1" applyAlignment="1">
      <alignment horizontal="right"/>
    </xf>
    <xf numFmtId="172" fontId="5" fillId="19" borderId="14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horizontal="left"/>
    </xf>
    <xf numFmtId="172" fontId="11" fillId="18" borderId="0" xfId="0" applyFont="1" applyFill="1" applyBorder="1" applyAlignment="1">
      <alignment horizontal="left"/>
    </xf>
    <xf numFmtId="172" fontId="2" fillId="19" borderId="14" xfId="0" applyFont="1" applyFill="1" applyBorder="1" applyAlignment="1">
      <alignment horizontal="center" vertical="center"/>
    </xf>
    <xf numFmtId="171" fontId="1" fillId="18" borderId="17" xfId="0" applyNumberFormat="1" applyFont="1" applyFill="1" applyBorder="1" applyAlignment="1" applyProtection="1">
      <alignment horizontal="right"/>
    </xf>
    <xf numFmtId="172" fontId="1" fillId="18" borderId="97" xfId="0" applyFont="1" applyFill="1" applyBorder="1"/>
    <xf numFmtId="171" fontId="2" fillId="18" borderId="0" xfId="0" applyNumberFormat="1" applyFont="1" applyFill="1" applyBorder="1" applyAlignment="1" applyProtection="1">
      <alignment horizontal="right"/>
      <protection locked="0"/>
    </xf>
    <xf numFmtId="171" fontId="1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 applyProtection="1">
      <alignment horizontal="right"/>
    </xf>
    <xf numFmtId="172" fontId="1" fillId="18" borderId="16" xfId="0" applyFont="1" applyFill="1" applyBorder="1"/>
    <xf numFmtId="171" fontId="2" fillId="18" borderId="12" xfId="0" applyNumberFormat="1" applyFont="1" applyFill="1" applyBorder="1" applyAlignment="1" applyProtection="1">
      <alignment horizontal="right"/>
      <protection locked="0"/>
    </xf>
    <xf numFmtId="171" fontId="1" fillId="18" borderId="17" xfId="0" applyNumberFormat="1" applyFont="1" applyFill="1" applyBorder="1" applyAlignment="1">
      <alignment horizontal="right"/>
    </xf>
    <xf numFmtId="172" fontId="5" fillId="18" borderId="102" xfId="0" applyFont="1" applyFill="1" applyBorder="1"/>
    <xf numFmtId="172" fontId="5" fillId="18" borderId="103" xfId="0" applyFont="1" applyFill="1" applyBorder="1"/>
    <xf numFmtId="172" fontId="5" fillId="18" borderId="104" xfId="0" applyFont="1" applyFill="1" applyBorder="1"/>
    <xf numFmtId="172" fontId="5" fillId="18" borderId="105" xfId="0" applyFont="1" applyFill="1" applyBorder="1"/>
    <xf numFmtId="171" fontId="11" fillId="22" borderId="0" xfId="0" applyNumberFormat="1" applyFont="1" applyFill="1" applyBorder="1" applyAlignment="1">
      <alignment horizontal="right"/>
    </xf>
    <xf numFmtId="172" fontId="5" fillId="18" borderId="106" xfId="0" applyFont="1" applyFill="1" applyBorder="1"/>
    <xf numFmtId="172" fontId="5" fillId="21" borderId="0" xfId="0" applyFont="1" applyFill="1" applyBorder="1"/>
    <xf numFmtId="172" fontId="5" fillId="18" borderId="107" xfId="0" applyFont="1" applyFill="1" applyBorder="1"/>
    <xf numFmtId="172" fontId="11" fillId="18" borderId="42" xfId="0" applyFont="1" applyFill="1" applyBorder="1"/>
    <xf numFmtId="172" fontId="5" fillId="18" borderId="42" xfId="0" applyFont="1" applyFill="1" applyBorder="1"/>
    <xf numFmtId="172" fontId="5" fillId="18" borderId="28" xfId="0" applyFont="1" applyFill="1" applyBorder="1"/>
    <xf numFmtId="171" fontId="11" fillId="18" borderId="28" xfId="0" applyNumberFormat="1" applyFont="1" applyFill="1" applyBorder="1" applyAlignment="1">
      <alignment horizontal="right"/>
    </xf>
    <xf numFmtId="171" fontId="5" fillId="18" borderId="42" xfId="0" applyNumberFormat="1" applyFont="1" applyFill="1" applyBorder="1" applyAlignment="1">
      <alignment horizontal="right"/>
    </xf>
    <xf numFmtId="172" fontId="11" fillId="19" borderId="110" xfId="0" applyFont="1" applyFill="1" applyBorder="1"/>
    <xf numFmtId="171" fontId="11" fillId="19" borderId="111" xfId="0" applyNumberFormat="1" applyFont="1" applyFill="1" applyBorder="1" applyAlignment="1">
      <alignment horizontal="right"/>
    </xf>
    <xf numFmtId="171" fontId="11" fillId="19" borderId="111" xfId="0" applyNumberFormat="1" applyFont="1" applyFill="1" applyBorder="1" applyAlignment="1" applyProtection="1">
      <alignment horizontal="right"/>
    </xf>
    <xf numFmtId="171" fontId="11" fillId="19" borderId="112" xfId="0" applyNumberFormat="1" applyFont="1" applyFill="1" applyBorder="1" applyAlignment="1">
      <alignment horizontal="right"/>
    </xf>
    <xf numFmtId="172" fontId="5" fillId="18" borderId="109" xfId="0" applyFont="1" applyFill="1" applyBorder="1"/>
    <xf numFmtId="4" fontId="5" fillId="18" borderId="11" xfId="0" applyNumberFormat="1" applyFont="1" applyFill="1" applyBorder="1" applyAlignment="1"/>
    <xf numFmtId="171" fontId="11" fillId="18" borderId="105" xfId="0" applyNumberFormat="1" applyFont="1" applyFill="1" applyBorder="1" applyAlignment="1">
      <alignment horizontal="right"/>
    </xf>
    <xf numFmtId="172" fontId="11" fillId="19" borderId="26" xfId="0" applyFont="1" applyFill="1" applyBorder="1"/>
    <xf numFmtId="172" fontId="1" fillId="18" borderId="20" xfId="0" applyFont="1" applyFill="1" applyBorder="1"/>
    <xf numFmtId="172" fontId="1" fillId="18" borderId="21" xfId="0" applyFont="1" applyFill="1" applyBorder="1"/>
    <xf numFmtId="172" fontId="2" fillId="18" borderId="0" xfId="0" quotePrefix="1" applyFont="1" applyFill="1" applyBorder="1" applyAlignment="1">
      <alignment horizontal="left"/>
    </xf>
    <xf numFmtId="172" fontId="1" fillId="18" borderId="0" xfId="0" applyFont="1" applyFill="1" applyBorder="1"/>
    <xf numFmtId="172" fontId="1" fillId="18" borderId="0" xfId="0" quotePrefix="1" applyFont="1" applyFill="1" applyBorder="1"/>
    <xf numFmtId="172" fontId="2" fillId="18" borderId="0" xfId="0" applyFont="1" applyFill="1" applyBorder="1" applyAlignment="1">
      <alignment horizontal="left"/>
    </xf>
    <xf numFmtId="172" fontId="5" fillId="18" borderId="19" xfId="0" applyFont="1" applyFill="1" applyBorder="1" applyAlignment="1">
      <alignment horizontal="left"/>
    </xf>
    <xf numFmtId="172" fontId="5" fillId="18" borderId="16" xfId="0" applyFont="1" applyFill="1" applyBorder="1" applyAlignment="1">
      <alignment horizontal="left"/>
    </xf>
    <xf numFmtId="172" fontId="5" fillId="19" borderId="2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/>
    </xf>
    <xf numFmtId="172" fontId="0" fillId="0" borderId="16" xfId="0" applyBorder="1"/>
    <xf numFmtId="166" fontId="0" fillId="18" borderId="17" xfId="0" applyNumberFormat="1" applyFill="1" applyBorder="1" applyAlignment="1">
      <alignment horizontal="right" indent="1"/>
    </xf>
    <xf numFmtId="166" fontId="5" fillId="18" borderId="17" xfId="0" applyNumberFormat="1" applyFont="1" applyFill="1" applyBorder="1" applyAlignment="1">
      <alignment horizontal="right" indent="1"/>
    </xf>
    <xf numFmtId="167" fontId="2" fillId="18" borderId="17" xfId="0" applyNumberFormat="1" applyFont="1" applyFill="1" applyBorder="1" applyAlignment="1">
      <alignment horizontal="right" indent="1"/>
    </xf>
    <xf numFmtId="167" fontId="5" fillId="0" borderId="17" xfId="0" applyNumberFormat="1" applyFont="1" applyFill="1" applyBorder="1" applyAlignment="1">
      <alignment horizontal="right" indent="1"/>
    </xf>
    <xf numFmtId="165" fontId="5" fillId="18" borderId="18" xfId="0" applyNumberFormat="1" applyFont="1" applyFill="1" applyBorder="1" applyAlignment="1">
      <alignment horizontal="right" indent="1"/>
    </xf>
    <xf numFmtId="165" fontId="5" fillId="0" borderId="18" xfId="0" applyNumberFormat="1" applyFont="1" applyFill="1" applyBorder="1" applyAlignment="1">
      <alignment horizontal="right" indent="1"/>
    </xf>
    <xf numFmtId="166" fontId="5" fillId="18" borderId="18" xfId="0" applyNumberFormat="1" applyFont="1" applyFill="1" applyBorder="1" applyAlignment="1">
      <alignment horizontal="right" indent="1"/>
    </xf>
    <xf numFmtId="166" fontId="5" fillId="0" borderId="17" xfId="0" applyNumberFormat="1" applyFont="1" applyBorder="1" applyAlignment="1">
      <alignment horizontal="right" indent="1"/>
    </xf>
    <xf numFmtId="166" fontId="5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6" fontId="0" fillId="18" borderId="15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5" fillId="18" borderId="14" xfId="0" applyNumberFormat="1" applyFon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71" fontId="11" fillId="18" borderId="17" xfId="0" applyNumberFormat="1" applyFont="1" applyFill="1" applyBorder="1" applyAlignment="1" applyProtection="1">
      <alignment horizontal="right" indent="1"/>
    </xf>
    <xf numFmtId="171" fontId="11" fillId="18" borderId="14" xfId="0" applyNumberFormat="1" applyFont="1" applyFill="1" applyBorder="1" applyAlignment="1" applyProtection="1">
      <alignment horizontal="right" indent="1"/>
    </xf>
    <xf numFmtId="166" fontId="5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 applyProtection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7" fontId="0" fillId="18" borderId="73" xfId="0" applyNumberFormat="1" applyFill="1" applyBorder="1" applyAlignment="1">
      <alignment horizontal="right" indent="1"/>
    </xf>
    <xf numFmtId="165" fontId="0" fillId="18" borderId="74" xfId="0" applyNumberFormat="1" applyFill="1" applyBorder="1" applyAlignment="1">
      <alignment horizontal="right" indent="1"/>
    </xf>
    <xf numFmtId="166" fontId="5" fillId="18" borderId="73" xfId="0" applyNumberFormat="1" applyFont="1" applyFill="1" applyBorder="1" applyAlignment="1">
      <alignment horizontal="right" indent="1"/>
    </xf>
    <xf numFmtId="167" fontId="0" fillId="0" borderId="73" xfId="0" applyNumberFormat="1" applyFill="1" applyBorder="1" applyAlignment="1">
      <alignment horizontal="right" indent="1"/>
    </xf>
    <xf numFmtId="165" fontId="0" fillId="0" borderId="74" xfId="0" applyNumberFormat="1" applyFill="1" applyBorder="1" applyAlignment="1">
      <alignment horizontal="right" indent="1"/>
    </xf>
    <xf numFmtId="166" fontId="0" fillId="18" borderId="74" xfId="0" applyNumberFormat="1" applyFill="1" applyBorder="1" applyAlignment="1">
      <alignment horizontal="right" indent="1"/>
    </xf>
    <xf numFmtId="166" fontId="5" fillId="18" borderId="74" xfId="0" applyNumberFormat="1" applyFont="1" applyFill="1" applyBorder="1" applyAlignment="1">
      <alignment horizontal="right" indent="1"/>
    </xf>
    <xf numFmtId="166" fontId="0" fillId="18" borderId="98" xfId="0" applyNumberFormat="1" applyFill="1" applyBorder="1" applyAlignment="1">
      <alignment horizontal="right" indent="1"/>
    </xf>
    <xf numFmtId="166" fontId="0" fillId="18" borderId="99" xfId="0" applyNumberFormat="1" applyFill="1" applyBorder="1" applyAlignment="1">
      <alignment horizontal="right" indent="1"/>
    </xf>
    <xf numFmtId="166" fontId="0" fillId="18" borderId="100" xfId="0" applyNumberFormat="1" applyFill="1" applyBorder="1" applyAlignment="1">
      <alignment horizontal="right" indent="1"/>
    </xf>
    <xf numFmtId="166" fontId="0" fillId="18" borderId="101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5" fontId="2" fillId="18" borderId="18" xfId="0" applyNumberFormat="1" applyFont="1" applyFill="1" applyBorder="1" applyAlignment="1">
      <alignment horizontal="right" indent="1"/>
    </xf>
    <xf numFmtId="166" fontId="2" fillId="18" borderId="18" xfId="0" applyNumberFormat="1" applyFont="1" applyFill="1" applyBorder="1" applyAlignment="1" applyProtection="1">
      <alignment horizontal="right" indent="1"/>
    </xf>
    <xf numFmtId="166" fontId="2" fillId="18" borderId="17" xfId="0" applyNumberFormat="1" applyFont="1" applyFill="1" applyBorder="1" applyAlignment="1">
      <alignment horizontal="right" indent="1"/>
    </xf>
    <xf numFmtId="166" fontId="2" fillId="18" borderId="14" xfId="0" applyNumberFormat="1" applyFont="1" applyFill="1" applyBorder="1" applyAlignment="1">
      <alignment horizontal="right" indent="1"/>
    </xf>
    <xf numFmtId="166" fontId="2" fillId="18" borderId="15" xfId="0" applyNumberFormat="1" applyFont="1" applyFill="1" applyBorder="1" applyAlignment="1" applyProtection="1">
      <alignment horizontal="right" indent="1"/>
    </xf>
    <xf numFmtId="171" fontId="5" fillId="18" borderId="18" xfId="0" applyNumberFormat="1" applyFont="1" applyFill="1" applyBorder="1" applyAlignment="1" applyProtection="1">
      <alignment horizontal="right" indent="1"/>
    </xf>
    <xf numFmtId="171" fontId="5" fillId="18" borderId="15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 applyProtection="1">
      <alignment horizontal="right" indent="1"/>
    </xf>
    <xf numFmtId="171" fontId="5" fillId="18" borderId="14" xfId="0" applyNumberFormat="1" applyFont="1" applyFill="1" applyBorder="1" applyAlignment="1" applyProtection="1">
      <alignment horizontal="right" indent="1"/>
    </xf>
    <xf numFmtId="171" fontId="5" fillId="0" borderId="17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 applyProtection="1">
      <alignment horizontal="right" indent="1"/>
    </xf>
    <xf numFmtId="165" fontId="0" fillId="18" borderId="18" xfId="0" quotePrefix="1" applyNumberFormat="1" applyFill="1" applyBorder="1" applyAlignment="1">
      <alignment horizontal="right" indent="1"/>
    </xf>
    <xf numFmtId="171" fontId="5" fillId="18" borderId="17" xfId="0" applyNumberFormat="1" applyFont="1" applyFill="1" applyBorder="1" applyAlignment="1">
      <alignment horizontal="right" indent="1"/>
    </xf>
    <xf numFmtId="171" fontId="5" fillId="18" borderId="14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5" fillId="0" borderId="14" xfId="0" applyNumberFormat="1" applyFont="1" applyFill="1" applyBorder="1" applyAlignment="1" applyProtection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</xf>
    <xf numFmtId="176" fontId="5" fillId="18" borderId="18" xfId="0" applyNumberFormat="1" applyFont="1" applyFill="1" applyBorder="1" applyAlignment="1" applyProtection="1">
      <alignment horizontal="right" indent="1"/>
    </xf>
    <xf numFmtId="176" fontId="5" fillId="18" borderId="17" xfId="0" quotePrefix="1" applyNumberFormat="1" applyFont="1" applyFill="1" applyBorder="1" applyAlignment="1">
      <alignment horizontal="right" indent="1"/>
    </xf>
    <xf numFmtId="171" fontId="5" fillId="18" borderId="17" xfId="0" quotePrefix="1" applyNumberFormat="1" applyFont="1" applyFill="1" applyBorder="1" applyAlignment="1">
      <alignment horizontal="right" indent="1"/>
    </xf>
    <xf numFmtId="177" fontId="5" fillId="18" borderId="17" xfId="0" quotePrefix="1" applyNumberFormat="1" applyFont="1" applyFill="1" applyBorder="1" applyAlignment="1">
      <alignment horizontal="right" indent="1"/>
    </xf>
    <xf numFmtId="171" fontId="5" fillId="18" borderId="18" xfId="0" quotePrefix="1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>
      <alignment horizontal="right" indent="1"/>
    </xf>
    <xf numFmtId="4" fontId="5" fillId="18" borderId="17" xfId="0" applyNumberFormat="1" applyFont="1" applyFill="1" applyBorder="1" applyAlignment="1">
      <alignment horizontal="right" indent="1"/>
    </xf>
    <xf numFmtId="176" fontId="5" fillId="18" borderId="18" xfId="0" applyNumberFormat="1" applyFont="1" applyFill="1" applyBorder="1" applyAlignment="1">
      <alignment horizontal="right" indent="1"/>
    </xf>
    <xf numFmtId="4" fontId="5" fillId="0" borderId="17" xfId="0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  <protection locked="0"/>
    </xf>
    <xf numFmtId="171" fontId="5" fillId="18" borderId="18" xfId="0" applyNumberFormat="1" applyFont="1" applyFill="1" applyBorder="1" applyAlignment="1" applyProtection="1">
      <alignment horizontal="right" indent="1"/>
      <protection locked="0"/>
    </xf>
    <xf numFmtId="171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4" xfId="0" applyNumberFormat="1" applyFont="1" applyFill="1" applyBorder="1" applyAlignment="1" applyProtection="1">
      <alignment horizontal="right" indent="1"/>
      <protection locked="0"/>
    </xf>
    <xf numFmtId="171" fontId="5" fillId="18" borderId="14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</xf>
    <xf numFmtId="176" fontId="5" fillId="18" borderId="14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8" xfId="0" applyNumberFormat="1" applyFont="1" applyFill="1" applyBorder="1" applyAlignment="1" applyProtection="1">
      <alignment horizontal="right" indent="1"/>
      <protection locked="0"/>
    </xf>
    <xf numFmtId="176" fontId="5" fillId="18" borderId="15" xfId="0" applyNumberFormat="1" applyFont="1" applyFill="1" applyBorder="1" applyAlignment="1" applyProtection="1">
      <alignment horizontal="right" indent="1"/>
      <protection locked="0"/>
    </xf>
    <xf numFmtId="166" fontId="5" fillId="0" borderId="17" xfId="0" applyNumberFormat="1" applyFont="1" applyFill="1" applyBorder="1" applyAlignment="1">
      <alignment horizontal="right" indent="1"/>
    </xf>
    <xf numFmtId="165" fontId="5" fillId="0" borderId="17" xfId="0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 indent="1"/>
    </xf>
    <xf numFmtId="165" fontId="5" fillId="0" borderId="14" xfId="0" applyNumberFormat="1" applyFont="1" applyFill="1" applyBorder="1" applyAlignment="1">
      <alignment horizontal="right" indent="1"/>
    </xf>
    <xf numFmtId="166" fontId="5" fillId="0" borderId="17" xfId="0" applyNumberFormat="1" applyFont="1" applyFill="1" applyBorder="1" applyAlignment="1" applyProtection="1">
      <alignment horizontal="right" indent="1"/>
    </xf>
    <xf numFmtId="39" fontId="5" fillId="0" borderId="17" xfId="0" applyNumberFormat="1" applyFont="1" applyFill="1" applyBorder="1" applyAlignment="1">
      <alignment horizontal="right" indent="1"/>
    </xf>
    <xf numFmtId="37" fontId="5" fillId="0" borderId="18" xfId="0" applyNumberFormat="1" applyFont="1" applyFill="1" applyBorder="1" applyAlignment="1">
      <alignment horizontal="right" indent="1"/>
    </xf>
    <xf numFmtId="37" fontId="5" fillId="0" borderId="15" xfId="0" applyNumberFormat="1" applyFont="1" applyFill="1" applyBorder="1" applyAlignment="1">
      <alignment horizontal="right" indent="1"/>
    </xf>
    <xf numFmtId="37" fontId="5" fillId="0" borderId="17" xfId="0" applyNumberFormat="1" applyFont="1" applyFill="1" applyBorder="1" applyAlignment="1">
      <alignment horizontal="right" indent="1"/>
    </xf>
    <xf numFmtId="166" fontId="5" fillId="0" borderId="18" xfId="0" applyNumberFormat="1" applyFont="1" applyFill="1" applyBorder="1" applyAlignment="1">
      <alignment horizontal="right" indent="1"/>
    </xf>
    <xf numFmtId="166" fontId="5" fillId="0" borderId="15" xfId="0" applyNumberFormat="1" applyFont="1" applyFill="1" applyBorder="1" applyAlignment="1">
      <alignment horizontal="right" indent="1"/>
    </xf>
    <xf numFmtId="37" fontId="5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5" fillId="18" borderId="17" xfId="0" applyNumberFormat="1" applyFont="1" applyFill="1" applyBorder="1" applyAlignment="1">
      <alignment horizontal="right" indent="1"/>
    </xf>
    <xf numFmtId="37" fontId="5" fillId="18" borderId="18" xfId="0" applyNumberFormat="1" applyFont="1" applyFill="1" applyBorder="1" applyAlignment="1">
      <alignment horizontal="right" indent="1"/>
    </xf>
    <xf numFmtId="37" fontId="5" fillId="18" borderId="0" xfId="0" applyNumberFormat="1" applyFont="1" applyFill="1" applyBorder="1" applyAlignment="1">
      <alignment horizontal="right" indent="1"/>
    </xf>
    <xf numFmtId="39" fontId="5" fillId="18" borderId="17" xfId="0" applyNumberFormat="1" applyFont="1" applyFill="1" applyBorder="1" applyAlignment="1">
      <alignment horizontal="right" indent="1"/>
    </xf>
    <xf numFmtId="37" fontId="5" fillId="18" borderId="14" xfId="0" applyNumberFormat="1" applyFont="1" applyFill="1" applyBorder="1" applyAlignment="1">
      <alignment horizontal="right" indent="1"/>
    </xf>
    <xf numFmtId="176" fontId="5" fillId="18" borderId="0" xfId="0" applyNumberFormat="1" applyFont="1" applyFill="1" applyBorder="1" applyAlignment="1" applyProtection="1">
      <alignment horizontal="right" indent="1"/>
    </xf>
    <xf numFmtId="176" fontId="5" fillId="0" borderId="14" xfId="0" applyNumberFormat="1" applyFont="1" applyFill="1" applyBorder="1" applyAlignment="1" applyProtection="1">
      <alignment horizontal="right" indent="1"/>
    </xf>
    <xf numFmtId="176" fontId="2" fillId="18" borderId="14" xfId="0" applyNumberFormat="1" applyFont="1" applyFill="1" applyBorder="1" applyAlignment="1" applyProtection="1">
      <alignment horizontal="right" indent="1"/>
    </xf>
    <xf numFmtId="176" fontId="5" fillId="18" borderId="14" xfId="0" quotePrefix="1" applyNumberFormat="1" applyFont="1" applyFill="1" applyBorder="1" applyAlignment="1">
      <alignment horizontal="right" indent="1"/>
    </xf>
    <xf numFmtId="171" fontId="5" fillId="18" borderId="14" xfId="0" quotePrefix="1" applyNumberFormat="1" applyFont="1" applyFill="1" applyBorder="1" applyAlignment="1">
      <alignment horizontal="right" indent="1"/>
    </xf>
    <xf numFmtId="3" fontId="5" fillId="18" borderId="17" xfId="0" applyNumberFormat="1" applyFont="1" applyFill="1" applyBorder="1" applyAlignment="1">
      <alignment horizontal="right" indent="1"/>
    </xf>
    <xf numFmtId="3" fontId="5" fillId="18" borderId="14" xfId="0" applyNumberFormat="1" applyFont="1" applyFill="1" applyBorder="1" applyAlignment="1">
      <alignment horizontal="right" indent="1"/>
    </xf>
    <xf numFmtId="1" fontId="5" fillId="18" borderId="17" xfId="0" applyNumberFormat="1" applyFont="1" applyFill="1" applyBorder="1" applyAlignment="1" applyProtection="1">
      <alignment horizontal="right" indent="1"/>
    </xf>
    <xf numFmtId="165" fontId="5" fillId="18" borderId="18" xfId="0" applyNumberFormat="1" applyFont="1" applyFill="1" applyBorder="1" applyAlignment="1" applyProtection="1">
      <alignment horizontal="right" indent="1"/>
    </xf>
    <xf numFmtId="1" fontId="5" fillId="18" borderId="14" xfId="0" applyNumberFormat="1" applyFont="1" applyFill="1" applyBorder="1" applyAlignment="1" applyProtection="1">
      <alignment horizontal="right" indent="1"/>
    </xf>
    <xf numFmtId="166" fontId="2" fillId="18" borderId="14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>
      <alignment horizontal="right" indent="1"/>
    </xf>
    <xf numFmtId="165" fontId="5" fillId="18" borderId="15" xfId="0" applyNumberFormat="1" applyFont="1" applyFill="1" applyBorder="1" applyAlignment="1">
      <alignment horizontal="right" indent="1"/>
    </xf>
    <xf numFmtId="172" fontId="1" fillId="19" borderId="0" xfId="0" applyFont="1" applyFill="1" applyBorder="1"/>
    <xf numFmtId="171" fontId="1" fillId="19" borderId="0" xfId="0" applyNumberFormat="1" applyFont="1" applyFill="1" applyBorder="1" applyAlignment="1">
      <alignment horizontal="right"/>
    </xf>
    <xf numFmtId="165" fontId="5" fillId="18" borderId="17" xfId="0" applyNumberFormat="1" applyFont="1" applyFill="1" applyBorder="1" applyAlignment="1">
      <alignment horizontal="right" indent="1"/>
    </xf>
    <xf numFmtId="172" fontId="1" fillId="23" borderId="11" xfId="0" applyFont="1" applyFill="1" applyBorder="1"/>
    <xf numFmtId="172" fontId="1" fillId="23" borderId="19" xfId="0" applyFont="1" applyFill="1" applyBorder="1"/>
    <xf numFmtId="171" fontId="1" fillId="23" borderId="14" xfId="0" applyNumberFormat="1" applyFont="1" applyFill="1" applyBorder="1" applyAlignment="1">
      <alignment horizontal="right"/>
    </xf>
    <xf numFmtId="171" fontId="1" fillId="23" borderId="15" xfId="0" applyNumberFormat="1" applyFont="1" applyFill="1" applyBorder="1" applyAlignment="1">
      <alignment horizontal="right"/>
    </xf>
    <xf numFmtId="171" fontId="1" fillId="18" borderId="97" xfId="0" applyNumberFormat="1" applyFont="1" applyFill="1" applyBorder="1" applyAlignment="1">
      <alignment horizontal="right"/>
    </xf>
    <xf numFmtId="172" fontId="5" fillId="18" borderId="12" xfId="0" applyFont="1" applyFill="1" applyBorder="1" applyAlignment="1"/>
    <xf numFmtId="171" fontId="1" fillId="18" borderId="56" xfId="0" applyNumberFormat="1" applyFont="1" applyFill="1" applyBorder="1" applyAlignment="1">
      <alignment horizontal="right"/>
    </xf>
    <xf numFmtId="171" fontId="2" fillId="18" borderId="113" xfId="0" applyNumberFormat="1" applyFont="1" applyFill="1" applyBorder="1" applyAlignment="1">
      <alignment horizontal="right"/>
    </xf>
    <xf numFmtId="171" fontId="2" fillId="18" borderId="114" xfId="0" applyNumberFormat="1" applyFont="1" applyFill="1" applyBorder="1" applyAlignment="1">
      <alignment horizontal="right"/>
    </xf>
    <xf numFmtId="171" fontId="1" fillId="18" borderId="14" xfId="0" applyNumberFormat="1" applyFont="1" applyFill="1" applyBorder="1" applyAlignment="1">
      <alignment horizontal="right"/>
    </xf>
    <xf numFmtId="172" fontId="5" fillId="18" borderId="115" xfId="0" quotePrefix="1" applyFont="1" applyFill="1" applyBorder="1" applyAlignment="1">
      <alignment horizontal="center"/>
    </xf>
    <xf numFmtId="171" fontId="1" fillId="18" borderId="108" xfId="0" applyNumberFormat="1" applyFont="1" applyFill="1" applyBorder="1" applyAlignment="1">
      <alignment horizontal="right"/>
    </xf>
    <xf numFmtId="171" fontId="1" fillId="18" borderId="98" xfId="0" applyNumberFormat="1" applyFont="1" applyFill="1" applyBorder="1" applyAlignment="1">
      <alignment horizontal="right"/>
    </xf>
    <xf numFmtId="165" fontId="2" fillId="18" borderId="15" xfId="0" applyNumberFormat="1" applyFont="1" applyFill="1" applyBorder="1" applyAlignment="1">
      <alignment horizontal="right" indent="1"/>
    </xf>
    <xf numFmtId="171" fontId="11" fillId="19" borderId="114" xfId="0" applyNumberFormat="1" applyFont="1" applyFill="1" applyBorder="1" applyAlignment="1">
      <alignment horizontal="right"/>
    </xf>
    <xf numFmtId="171" fontId="11" fillId="19" borderId="114" xfId="0" applyNumberFormat="1" applyFont="1" applyFill="1" applyBorder="1" applyAlignment="1" applyProtection="1">
      <alignment horizontal="right"/>
    </xf>
    <xf numFmtId="171" fontId="11" fillId="19" borderId="116" xfId="0" applyNumberFormat="1" applyFont="1" applyFill="1" applyBorder="1" applyAlignment="1">
      <alignment horizontal="right"/>
    </xf>
    <xf numFmtId="172" fontId="11" fillId="19" borderId="44" xfId="0" applyFont="1" applyFill="1" applyBorder="1"/>
    <xf numFmtId="171" fontId="11" fillId="19" borderId="45" xfId="0" applyNumberFormat="1" applyFont="1" applyFill="1" applyBorder="1" applyAlignment="1">
      <alignment horizontal="right"/>
    </xf>
    <xf numFmtId="171" fontId="11" fillId="19" borderId="45" xfId="0" applyNumberFormat="1" applyFont="1" applyFill="1" applyBorder="1" applyAlignment="1" applyProtection="1">
      <alignment horizontal="right"/>
    </xf>
    <xf numFmtId="171" fontId="11" fillId="19" borderId="46" xfId="0" applyNumberFormat="1" applyFont="1" applyFill="1" applyBorder="1" applyAlignment="1">
      <alignment horizontal="right"/>
    </xf>
    <xf numFmtId="172" fontId="5" fillId="19" borderId="114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3" fontId="0" fillId="18" borderId="14" xfId="0" applyNumberFormat="1" applyFill="1" applyBorder="1" applyAlignment="1" applyProtection="1">
      <alignment horizontal="right" indent="1"/>
    </xf>
    <xf numFmtId="171" fontId="5" fillId="18" borderId="114" xfId="0" applyNumberFormat="1" applyFont="1" applyFill="1" applyBorder="1" applyAlignment="1">
      <alignment horizontal="right"/>
    </xf>
    <xf numFmtId="171" fontId="5" fillId="18" borderId="114" xfId="0" applyNumberFormat="1" applyFont="1" applyFill="1" applyBorder="1" applyAlignment="1" applyProtection="1">
      <alignment horizontal="right"/>
    </xf>
    <xf numFmtId="171" fontId="5" fillId="18" borderId="116" xfId="0" applyNumberFormat="1" applyFont="1" applyFill="1" applyBorder="1" applyAlignment="1">
      <alignment horizontal="right"/>
    </xf>
    <xf numFmtId="171" fontId="5" fillId="18" borderId="116" xfId="0" applyNumberFormat="1" applyFont="1" applyFill="1" applyBorder="1" applyAlignment="1" applyProtection="1">
      <alignment horizontal="right"/>
    </xf>
    <xf numFmtId="172" fontId="2" fillId="18" borderId="18" xfId="0" applyFont="1" applyFill="1" applyBorder="1"/>
    <xf numFmtId="172" fontId="0" fillId="18" borderId="16" xfId="0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1" fontId="5" fillId="0" borderId="114" xfId="0" applyNumberFormat="1" applyFont="1" applyFill="1" applyBorder="1" applyAlignment="1" applyProtection="1">
      <alignment horizontal="right"/>
    </xf>
    <xf numFmtId="171" fontId="5" fillId="0" borderId="116" xfId="0" applyNumberFormat="1" applyFont="1" applyFill="1" applyBorder="1" applyAlignment="1" applyProtection="1">
      <alignment horizontal="right"/>
    </xf>
    <xf numFmtId="171" fontId="2" fillId="18" borderId="16" xfId="0" applyNumberFormat="1" applyFont="1" applyFill="1" applyBorder="1" applyAlignment="1">
      <alignment horizontal="right"/>
    </xf>
    <xf numFmtId="166" fontId="5" fillId="18" borderId="114" xfId="0" applyNumberFormat="1" applyFont="1" applyFill="1" applyBorder="1" applyAlignment="1">
      <alignment horizontal="right" indent="1"/>
    </xf>
    <xf numFmtId="167" fontId="5" fillId="18" borderId="114" xfId="0" applyNumberFormat="1" applyFont="1" applyFill="1" applyBorder="1" applyAlignment="1">
      <alignment horizontal="right" indent="1"/>
    </xf>
    <xf numFmtId="167" fontId="5" fillId="0" borderId="114" xfId="0" applyNumberFormat="1" applyFont="1" applyFill="1" applyBorder="1" applyAlignment="1">
      <alignment horizontal="right" indent="1"/>
    </xf>
    <xf numFmtId="165" fontId="5" fillId="0" borderId="116" xfId="0" applyNumberFormat="1" applyFont="1" applyFill="1" applyBorder="1" applyAlignment="1">
      <alignment horizontal="right" indent="1"/>
    </xf>
    <xf numFmtId="166" fontId="5" fillId="0" borderId="114" xfId="0" applyNumberFormat="1" applyFont="1" applyBorder="1" applyAlignment="1">
      <alignment horizontal="right" indent="1"/>
    </xf>
    <xf numFmtId="166" fontId="5" fillId="0" borderId="116" xfId="0" applyNumberFormat="1" applyFont="1" applyBorder="1" applyAlignment="1">
      <alignment horizontal="right" indent="1"/>
    </xf>
    <xf numFmtId="166" fontId="0" fillId="18" borderId="114" xfId="0" applyNumberFormat="1" applyFill="1" applyBorder="1" applyAlignment="1" applyProtection="1">
      <alignment horizontal="right" indent="1"/>
    </xf>
    <xf numFmtId="166" fontId="0" fillId="18" borderId="116" xfId="0" applyNumberFormat="1" applyFill="1" applyBorder="1" applyAlignment="1" applyProtection="1">
      <alignment horizontal="right" indent="1"/>
    </xf>
    <xf numFmtId="166" fontId="0" fillId="18" borderId="114" xfId="0" applyNumberFormat="1" applyFill="1" applyBorder="1" applyAlignment="1">
      <alignment horizontal="right" indent="1"/>
    </xf>
    <xf numFmtId="166" fontId="5" fillId="18" borderId="114" xfId="0" applyNumberFormat="1" applyFont="1" applyFill="1" applyBorder="1" applyAlignment="1" applyProtection="1">
      <alignment horizontal="right" indent="1"/>
    </xf>
    <xf numFmtId="166" fontId="0" fillId="0" borderId="114" xfId="0" applyNumberFormat="1" applyFill="1" applyBorder="1" applyAlignment="1">
      <alignment horizontal="right" indent="1"/>
    </xf>
    <xf numFmtId="165" fontId="0" fillId="0" borderId="116" xfId="0" applyNumberFormat="1" applyFill="1" applyBorder="1" applyAlignment="1">
      <alignment horizontal="right" indent="1"/>
    </xf>
    <xf numFmtId="166" fontId="5" fillId="18" borderId="114" xfId="0" applyNumberFormat="1" applyFont="1" applyFill="1" applyBorder="1"/>
    <xf numFmtId="167" fontId="0" fillId="18" borderId="114" xfId="0" applyNumberFormat="1" applyFill="1" applyBorder="1" applyAlignment="1">
      <alignment horizontal="right" indent="1"/>
    </xf>
    <xf numFmtId="167" fontId="0" fillId="0" borderId="114" xfId="0" applyNumberFormat="1" applyFill="1" applyBorder="1" applyAlignment="1">
      <alignment horizontal="right" indent="1"/>
    </xf>
    <xf numFmtId="171" fontId="5" fillId="18" borderId="107" xfId="0" applyNumberFormat="1" applyFont="1" applyFill="1" applyBorder="1" applyAlignment="1" applyProtection="1">
      <alignment horizontal="right"/>
    </xf>
    <xf numFmtId="167" fontId="0" fillId="18" borderId="114" xfId="0" applyNumberFormat="1" applyFill="1" applyBorder="1" applyAlignment="1" applyProtection="1">
      <alignment horizontal="right" indent="1"/>
    </xf>
    <xf numFmtId="167" fontId="0" fillId="0" borderId="114" xfId="0" applyNumberFormat="1" applyFill="1" applyBorder="1" applyAlignment="1" applyProtection="1">
      <alignment horizontal="right" indent="1"/>
    </xf>
    <xf numFmtId="166" fontId="5" fillId="18" borderId="116" xfId="0" applyNumberFormat="1" applyFont="1" applyFill="1" applyBorder="1" applyAlignment="1">
      <alignment horizontal="right" indent="1"/>
    </xf>
    <xf numFmtId="167" fontId="0" fillId="18" borderId="114" xfId="0" applyNumberFormat="1" applyFill="1" applyBorder="1" applyAlignment="1">
      <alignment horizontal="right" vertical="center" indent="1"/>
    </xf>
    <xf numFmtId="171" fontId="11" fillId="22" borderId="114" xfId="0" applyNumberFormat="1" applyFont="1" applyFill="1" applyBorder="1" applyAlignment="1">
      <alignment horizontal="right"/>
    </xf>
    <xf numFmtId="171" fontId="11" fillId="22" borderId="114" xfId="0" applyNumberFormat="1" applyFont="1" applyFill="1" applyBorder="1" applyAlignment="1" applyProtection="1">
      <alignment horizontal="right"/>
    </xf>
    <xf numFmtId="171" fontId="11" fillId="22" borderId="116" xfId="0" applyNumberFormat="1" applyFont="1" applyFill="1" applyBorder="1" applyAlignment="1">
      <alignment horizontal="right"/>
    </xf>
    <xf numFmtId="171" fontId="11" fillId="18" borderId="114" xfId="0" applyNumberFormat="1" applyFont="1" applyFill="1" applyBorder="1" applyAlignment="1" applyProtection="1">
      <alignment horizontal="right" indent="1"/>
    </xf>
    <xf numFmtId="165" fontId="0" fillId="18" borderId="116" xfId="0" applyNumberFormat="1" applyFill="1" applyBorder="1" applyAlignment="1">
      <alignment horizontal="right" indent="1"/>
    </xf>
    <xf numFmtId="172" fontId="5" fillId="18" borderId="114" xfId="0" applyFont="1" applyFill="1" applyBorder="1"/>
    <xf numFmtId="171" fontId="11" fillId="19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  <protection locked="0"/>
    </xf>
    <xf numFmtId="171" fontId="5" fillId="18" borderId="114" xfId="0" applyNumberFormat="1" applyFont="1" applyFill="1" applyBorder="1" applyAlignment="1" applyProtection="1">
      <alignment horizontal="right"/>
      <protection locked="0"/>
    </xf>
    <xf numFmtId="171" fontId="5" fillId="18" borderId="114" xfId="0" quotePrefix="1" applyNumberFormat="1" applyFont="1" applyFill="1" applyBorder="1" applyAlignment="1">
      <alignment horizontal="right"/>
    </xf>
    <xf numFmtId="171" fontId="11" fillId="22" borderId="16" xfId="0" applyNumberFormat="1" applyFont="1" applyFill="1" applyBorder="1" applyAlignment="1">
      <alignment horizontal="right"/>
    </xf>
    <xf numFmtId="165" fontId="0" fillId="0" borderId="114" xfId="0" applyNumberFormat="1" applyFill="1" applyBorder="1" applyAlignment="1">
      <alignment horizontal="right" indent="1"/>
    </xf>
    <xf numFmtId="172" fontId="2" fillId="22" borderId="117" xfId="0" applyFont="1" applyFill="1" applyBorder="1" applyAlignment="1">
      <alignment horizontal="centerContinuous"/>
    </xf>
    <xf numFmtId="172" fontId="2" fillId="22" borderId="118" xfId="0" applyFont="1" applyFill="1" applyBorder="1" applyAlignment="1">
      <alignment horizontal="centerContinuous"/>
    </xf>
    <xf numFmtId="172" fontId="2" fillId="22" borderId="108" xfId="0" applyFont="1" applyFill="1" applyBorder="1" applyAlignment="1">
      <alignment horizontal="center"/>
    </xf>
    <xf numFmtId="172" fontId="2" fillId="22" borderId="119" xfId="0" applyFont="1" applyFill="1" applyBorder="1" applyAlignment="1"/>
    <xf numFmtId="172" fontId="2" fillId="22" borderId="98" xfId="0" applyFont="1" applyFill="1" applyBorder="1" applyAlignment="1">
      <alignment horizontal="center"/>
    </xf>
    <xf numFmtId="172" fontId="2" fillId="22" borderId="0" xfId="0" applyFont="1" applyFill="1" applyBorder="1" applyAlignment="1">
      <alignment horizontal="center"/>
    </xf>
    <xf numFmtId="172" fontId="2" fillId="22" borderId="119" xfId="0" applyFont="1" applyFill="1" applyBorder="1"/>
    <xf numFmtId="172" fontId="2" fillId="22" borderId="119" xfId="0" applyFont="1" applyFill="1" applyBorder="1" applyAlignment="1">
      <alignment horizontal="center"/>
    </xf>
    <xf numFmtId="172" fontId="2" fillId="22" borderId="120" xfId="0" applyFont="1" applyFill="1" applyBorder="1" applyAlignment="1">
      <alignment horizontal="centerContinuous"/>
    </xf>
    <xf numFmtId="172" fontId="2" fillId="22" borderId="121" xfId="0" applyFont="1" applyFill="1" applyBorder="1" applyAlignment="1">
      <alignment horizontal="center"/>
    </xf>
    <xf numFmtId="172" fontId="2" fillId="22" borderId="106" xfId="0" applyFont="1" applyFill="1" applyBorder="1" applyAlignment="1">
      <alignment horizontal="center"/>
    </xf>
    <xf numFmtId="172" fontId="2" fillId="22" borderId="122" xfId="0" applyFont="1" applyFill="1" applyBorder="1" applyAlignment="1">
      <alignment horizontal="center"/>
    </xf>
    <xf numFmtId="172" fontId="2" fillId="22" borderId="123" xfId="0" applyFont="1" applyFill="1" applyBorder="1"/>
    <xf numFmtId="172" fontId="2" fillId="22" borderId="124" xfId="0" applyFont="1" applyFill="1" applyBorder="1" applyAlignment="1">
      <alignment horizontal="centerContinuous"/>
    </xf>
    <xf numFmtId="172" fontId="2" fillId="22" borderId="106" xfId="0" applyFont="1" applyFill="1" applyBorder="1"/>
    <xf numFmtId="172" fontId="2" fillId="22" borderId="122" xfId="0" applyFont="1" applyFill="1" applyBorder="1"/>
    <xf numFmtId="172" fontId="1" fillId="18" borderId="16" xfId="0" applyFont="1" applyFill="1" applyBorder="1" applyAlignment="1">
      <alignment horizontal="left"/>
    </xf>
    <xf numFmtId="172" fontId="1" fillId="18" borderId="16" xfId="0" quotePrefix="1" applyFont="1" applyFill="1" applyBorder="1" applyAlignment="1">
      <alignment horizontal="left"/>
    </xf>
    <xf numFmtId="171" fontId="2" fillId="18" borderId="125" xfId="0" applyNumberFormat="1" applyFont="1" applyFill="1" applyBorder="1" applyAlignment="1">
      <alignment horizontal="right"/>
    </xf>
    <xf numFmtId="171" fontId="11" fillId="18" borderId="114" xfId="37" applyNumberFormat="1" applyFont="1" applyFill="1" applyBorder="1" applyAlignment="1">
      <alignment horizontal="right"/>
    </xf>
    <xf numFmtId="171" fontId="2" fillId="18" borderId="116" xfId="0" applyNumberFormat="1" applyFont="1" applyFill="1" applyBorder="1" applyAlignment="1">
      <alignment horizontal="right"/>
    </xf>
    <xf numFmtId="171" fontId="11" fillId="18" borderId="116" xfId="37" applyNumberFormat="1" applyFont="1" applyFill="1" applyBorder="1" applyAlignment="1">
      <alignment horizontal="right"/>
    </xf>
    <xf numFmtId="166" fontId="0" fillId="18" borderId="116" xfId="0" applyNumberFormat="1" applyFill="1" applyBorder="1" applyAlignment="1">
      <alignment horizontal="right" indent="1"/>
    </xf>
    <xf numFmtId="166" fontId="0" fillId="0" borderId="116" xfId="0" applyNumberFormat="1" applyFill="1" applyBorder="1" applyAlignment="1">
      <alignment horizontal="right" indent="1"/>
    </xf>
    <xf numFmtId="165" fontId="0" fillId="0" borderId="116" xfId="0" applyNumberFormat="1" applyFill="1" applyBorder="1" applyAlignment="1" applyProtection="1">
      <alignment horizontal="right" indent="1"/>
    </xf>
    <xf numFmtId="172" fontId="5" fillId="18" borderId="126" xfId="0" applyFont="1" applyFill="1" applyBorder="1"/>
    <xf numFmtId="171" fontId="11" fillId="19" borderId="16" xfId="0" applyNumberFormat="1" applyFont="1" applyFill="1" applyBorder="1" applyAlignment="1">
      <alignment horizontal="right"/>
    </xf>
    <xf numFmtId="171" fontId="2" fillId="18" borderId="114" xfId="0" quotePrefix="1" applyNumberFormat="1" applyFont="1" applyFill="1" applyBorder="1" applyAlignment="1">
      <alignment horizontal="right"/>
    </xf>
    <xf numFmtId="171" fontId="2" fillId="18" borderId="114" xfId="0" applyNumberFormat="1" applyFont="1" applyFill="1" applyBorder="1" applyAlignment="1" applyProtection="1">
      <alignment horizontal="right"/>
    </xf>
    <xf numFmtId="171" fontId="5" fillId="18" borderId="20" xfId="0" applyNumberFormat="1" applyFont="1" applyFill="1" applyBorder="1" applyAlignment="1" applyProtection="1">
      <alignment horizontal="right"/>
    </xf>
    <xf numFmtId="171" fontId="2" fillId="18" borderId="21" xfId="0" applyNumberFormat="1" applyFont="1" applyFill="1" applyBorder="1" applyAlignment="1">
      <alignment horizontal="right"/>
    </xf>
    <xf numFmtId="165" fontId="2" fillId="18" borderId="0" xfId="0" applyNumberFormat="1" applyFont="1" applyFill="1" applyBorder="1" applyAlignment="1">
      <alignment horizontal="right"/>
    </xf>
    <xf numFmtId="172" fontId="1" fillId="18" borderId="16" xfId="0" quotePrefix="1" applyFont="1" applyFill="1" applyBorder="1"/>
    <xf numFmtId="172" fontId="2" fillId="18" borderId="16" xfId="0" quotePrefix="1" applyFont="1" applyFill="1" applyBorder="1" applyAlignment="1">
      <alignment horizontal="left"/>
    </xf>
    <xf numFmtId="172" fontId="2" fillId="18" borderId="16" xfId="0" applyFont="1" applyFill="1" applyBorder="1" applyAlignment="1">
      <alignment horizontal="left"/>
    </xf>
    <xf numFmtId="165" fontId="2" fillId="18" borderId="12" xfId="0" applyNumberFormat="1" applyFont="1" applyFill="1" applyBorder="1" applyAlignment="1">
      <alignment horizontal="right"/>
    </xf>
    <xf numFmtId="165" fontId="0" fillId="18" borderId="114" xfId="0" applyNumberFormat="1" applyFill="1" applyBorder="1" applyAlignment="1" applyProtection="1">
      <alignment horizontal="right" indent="1"/>
    </xf>
    <xf numFmtId="165" fontId="0" fillId="18" borderId="114" xfId="0" applyNumberFormat="1" applyFill="1" applyBorder="1" applyAlignment="1">
      <alignment horizontal="right" indent="1"/>
    </xf>
    <xf numFmtId="165" fontId="0" fillId="0" borderId="114" xfId="0" applyNumberFormat="1" applyFill="1" applyBorder="1" applyAlignment="1" applyProtection="1">
      <alignment horizontal="right" indent="1"/>
    </xf>
    <xf numFmtId="165" fontId="2" fillId="18" borderId="114" xfId="0" applyNumberFormat="1" applyFont="1" applyFill="1" applyBorder="1" applyAlignment="1">
      <alignment horizontal="right" indent="1"/>
    </xf>
    <xf numFmtId="165" fontId="2" fillId="18" borderId="116" xfId="0" applyNumberFormat="1" applyFont="1" applyFill="1" applyBorder="1" applyAlignment="1">
      <alignment horizontal="right" indent="1"/>
    </xf>
    <xf numFmtId="166" fontId="2" fillId="18" borderId="114" xfId="0" applyNumberFormat="1" applyFont="1" applyFill="1" applyBorder="1" applyAlignment="1">
      <alignment horizontal="right" indent="1"/>
    </xf>
    <xf numFmtId="166" fontId="2" fillId="18" borderId="116" xfId="0" applyNumberFormat="1" applyFont="1" applyFill="1" applyBorder="1" applyAlignment="1" applyProtection="1">
      <alignment horizontal="right" indent="1"/>
    </xf>
    <xf numFmtId="171" fontId="5" fillId="18" borderId="116" xfId="0" applyNumberFormat="1" applyFont="1" applyFill="1" applyBorder="1" applyAlignment="1" applyProtection="1">
      <alignment horizontal="right" indent="1"/>
    </xf>
    <xf numFmtId="171" fontId="11" fillId="19" borderId="114" xfId="0" quotePrefix="1" applyNumberFormat="1" applyFont="1" applyFill="1" applyBorder="1" applyAlignment="1">
      <alignment horizontal="right"/>
    </xf>
    <xf numFmtId="171" fontId="11" fillId="22" borderId="11" xfId="0" applyNumberFormat="1" applyFont="1" applyFill="1" applyBorder="1" applyAlignment="1">
      <alignment horizontal="right"/>
    </xf>
    <xf numFmtId="172" fontId="5" fillId="18" borderId="116" xfId="0" applyFont="1" applyFill="1" applyBorder="1"/>
    <xf numFmtId="171" fontId="5" fillId="18" borderId="114" xfId="0" applyNumberFormat="1" applyFont="1" applyFill="1" applyBorder="1" applyAlignment="1" applyProtection="1">
      <alignment horizontal="right" indent="1"/>
    </xf>
    <xf numFmtId="171" fontId="5" fillId="18" borderId="114" xfId="0" applyNumberFormat="1" applyFont="1" applyFill="1" applyBorder="1" applyAlignment="1">
      <alignment horizontal="right" indent="1"/>
    </xf>
    <xf numFmtId="3" fontId="0" fillId="18" borderId="114" xfId="0" applyNumberFormat="1" applyFill="1" applyBorder="1" applyAlignment="1">
      <alignment horizontal="right" indent="1"/>
    </xf>
    <xf numFmtId="176" fontId="5" fillId="0" borderId="114" xfId="0" applyNumberFormat="1" applyFont="1" applyFill="1" applyBorder="1" applyAlignment="1" applyProtection="1">
      <alignment horizontal="right"/>
    </xf>
    <xf numFmtId="172" fontId="2" fillId="19" borderId="32" xfId="0" applyFont="1" applyFill="1" applyBorder="1" applyAlignment="1">
      <alignment horizontal="center" vertical="center"/>
    </xf>
    <xf numFmtId="171" fontId="5" fillId="0" borderId="114" xfId="0" applyNumberFormat="1" applyFont="1" applyFill="1" applyBorder="1" applyAlignment="1" applyProtection="1">
      <alignment horizontal="right" indent="1"/>
    </xf>
    <xf numFmtId="171" fontId="5" fillId="0" borderId="116" xfId="0" applyNumberFormat="1" applyFont="1" applyFill="1" applyBorder="1" applyAlignment="1" applyProtection="1">
      <alignment horizontal="right" indent="1"/>
    </xf>
    <xf numFmtId="176" fontId="5" fillId="18" borderId="114" xfId="0" applyNumberFormat="1" applyFont="1" applyFill="1" applyBorder="1" applyAlignment="1" applyProtection="1">
      <alignment horizontal="right"/>
    </xf>
    <xf numFmtId="176" fontId="5" fillId="18" borderId="116" xfId="0" applyNumberFormat="1" applyFont="1" applyFill="1" applyBorder="1" applyAlignment="1" applyProtection="1">
      <alignment horizontal="right"/>
    </xf>
    <xf numFmtId="176" fontId="5" fillId="18" borderId="114" xfId="0" applyNumberFormat="1" applyFont="1" applyFill="1" applyBorder="1" applyAlignment="1" applyProtection="1">
      <alignment horizontal="right" indent="1"/>
    </xf>
    <xf numFmtId="4" fontId="5" fillId="18" borderId="114" xfId="0" applyNumberFormat="1" applyFont="1" applyFill="1" applyBorder="1" applyAlignment="1" applyProtection="1">
      <alignment horizontal="right" indent="1"/>
    </xf>
    <xf numFmtId="176" fontId="5" fillId="18" borderId="116" xfId="0" applyNumberFormat="1" applyFont="1" applyFill="1" applyBorder="1" applyAlignment="1" applyProtection="1">
      <alignment horizontal="right" indent="1"/>
    </xf>
    <xf numFmtId="177" fontId="5" fillId="18" borderId="114" xfId="0" applyNumberFormat="1" applyFont="1" applyFill="1" applyBorder="1" applyAlignment="1" applyProtection="1">
      <alignment horizontal="right"/>
    </xf>
    <xf numFmtId="176" fontId="5" fillId="18" borderId="114" xfId="0" quotePrefix="1" applyNumberFormat="1" applyFont="1" applyFill="1" applyBorder="1" applyAlignment="1">
      <alignment horizontal="right"/>
    </xf>
    <xf numFmtId="177" fontId="5" fillId="18" borderId="114" xfId="0" quotePrefix="1" applyNumberFormat="1" applyFont="1" applyFill="1" applyBorder="1" applyAlignment="1">
      <alignment horizontal="right"/>
    </xf>
    <xf numFmtId="171" fontId="5" fillId="18" borderId="116" xfId="0" quotePrefix="1" applyNumberFormat="1" applyFont="1" applyFill="1" applyBorder="1" applyAlignment="1">
      <alignment horizontal="right"/>
    </xf>
    <xf numFmtId="177" fontId="5" fillId="0" borderId="114" xfId="0" quotePrefix="1" applyNumberFormat="1" applyFont="1" applyFill="1" applyBorder="1" applyAlignment="1">
      <alignment horizontal="right"/>
    </xf>
    <xf numFmtId="171" fontId="5" fillId="0" borderId="116" xfId="0" quotePrefix="1" applyNumberFormat="1" applyFont="1" applyFill="1" applyBorder="1" applyAlignment="1">
      <alignment horizontal="right"/>
    </xf>
    <xf numFmtId="176" fontId="5" fillId="18" borderId="114" xfId="0" quotePrefix="1" applyNumberFormat="1" applyFont="1" applyFill="1" applyBorder="1" applyAlignment="1">
      <alignment horizontal="right" indent="1"/>
    </xf>
    <xf numFmtId="171" fontId="5" fillId="18" borderId="114" xfId="0" quotePrefix="1" applyNumberFormat="1" applyFont="1" applyFill="1" applyBorder="1" applyAlignment="1">
      <alignment horizontal="right" indent="1"/>
    </xf>
    <xf numFmtId="177" fontId="5" fillId="18" borderId="114" xfId="0" quotePrefix="1" applyNumberFormat="1" applyFont="1" applyFill="1" applyBorder="1" applyAlignment="1">
      <alignment horizontal="right" indent="1"/>
    </xf>
    <xf numFmtId="171" fontId="5" fillId="18" borderId="116" xfId="0" quotePrefix="1" applyNumberFormat="1" applyFont="1" applyFill="1" applyBorder="1" applyAlignment="1">
      <alignment horizontal="right" indent="1"/>
    </xf>
    <xf numFmtId="176" fontId="5" fillId="18" borderId="114" xfId="0" applyNumberFormat="1" applyFont="1" applyFill="1" applyBorder="1" applyAlignment="1">
      <alignment horizontal="right"/>
    </xf>
    <xf numFmtId="176" fontId="5" fillId="18" borderId="116" xfId="0" applyNumberFormat="1" applyFont="1" applyFill="1" applyBorder="1" applyAlignment="1">
      <alignment horizontal="right"/>
    </xf>
    <xf numFmtId="176" fontId="5" fillId="18" borderId="114" xfId="0" applyNumberFormat="1" applyFont="1" applyFill="1" applyBorder="1" applyAlignment="1">
      <alignment horizontal="right" indent="1"/>
    </xf>
    <xf numFmtId="4" fontId="5" fillId="18" borderId="114" xfId="0" applyNumberFormat="1" applyFont="1" applyFill="1" applyBorder="1" applyAlignment="1">
      <alignment horizontal="right" indent="1"/>
    </xf>
    <xf numFmtId="176" fontId="5" fillId="18" borderId="116" xfId="0" applyNumberFormat="1" applyFont="1" applyFill="1" applyBorder="1" applyAlignment="1">
      <alignment horizontal="right" indent="1"/>
    </xf>
    <xf numFmtId="176" fontId="5" fillId="18" borderId="114" xfId="0" applyNumberFormat="1" applyFont="1" applyFill="1" applyBorder="1" applyAlignment="1" applyProtection="1">
      <alignment horizontal="right" indent="1"/>
      <protection locked="0"/>
    </xf>
    <xf numFmtId="171" fontId="5" fillId="18" borderId="114" xfId="0" applyNumberFormat="1" applyFont="1" applyFill="1" applyBorder="1" applyAlignment="1" applyProtection="1">
      <alignment horizontal="right" indent="1"/>
      <protection locked="0"/>
    </xf>
    <xf numFmtId="177" fontId="5" fillId="18" borderId="114" xfId="0" applyNumberFormat="1" applyFont="1" applyFill="1" applyBorder="1" applyAlignment="1" applyProtection="1">
      <alignment horizontal="right" indent="1"/>
      <protection locked="0"/>
    </xf>
    <xf numFmtId="171" fontId="5" fillId="18" borderId="116" xfId="0" applyNumberFormat="1" applyFont="1" applyFill="1" applyBorder="1" applyAlignment="1" applyProtection="1">
      <alignment horizontal="right" indent="1"/>
      <protection locked="0"/>
    </xf>
    <xf numFmtId="177" fontId="5" fillId="18" borderId="114" xfId="0" applyNumberFormat="1" applyFont="1" applyFill="1" applyBorder="1" applyAlignment="1" applyProtection="1">
      <alignment horizontal="right" indent="1"/>
    </xf>
    <xf numFmtId="4" fontId="5" fillId="18" borderId="114" xfId="0" applyNumberFormat="1" applyFont="1" applyFill="1" applyBorder="1" applyAlignment="1" applyProtection="1">
      <alignment horizontal="right" indent="1"/>
      <protection locked="0"/>
    </xf>
    <xf numFmtId="176" fontId="5" fillId="18" borderId="116" xfId="0" applyNumberFormat="1" applyFont="1" applyFill="1" applyBorder="1" applyAlignment="1" applyProtection="1">
      <alignment horizontal="right" indent="1"/>
      <protection locked="0"/>
    </xf>
    <xf numFmtId="166" fontId="5" fillId="0" borderId="114" xfId="0" applyNumberFormat="1" applyFont="1" applyFill="1" applyBorder="1" applyAlignment="1">
      <alignment horizontal="right" indent="1"/>
    </xf>
    <xf numFmtId="165" fontId="5" fillId="0" borderId="114" xfId="0" applyNumberFormat="1" applyFont="1" applyFill="1" applyBorder="1" applyAlignment="1">
      <alignment horizontal="right" indent="1"/>
    </xf>
    <xf numFmtId="166" fontId="5" fillId="0" borderId="114" xfId="0" applyNumberFormat="1" applyFont="1" applyFill="1" applyBorder="1" applyAlignment="1" applyProtection="1">
      <alignment horizontal="right" indent="1"/>
    </xf>
    <xf numFmtId="39" fontId="5" fillId="0" borderId="114" xfId="0" applyNumberFormat="1" applyFont="1" applyFill="1" applyBorder="1" applyAlignment="1">
      <alignment horizontal="right" indent="1"/>
    </xf>
    <xf numFmtId="37" fontId="5" fillId="0" borderId="116" xfId="0" applyNumberFormat="1" applyFont="1" applyFill="1" applyBorder="1" applyAlignment="1">
      <alignment horizontal="right" indent="1"/>
    </xf>
    <xf numFmtId="37" fontId="5" fillId="0" borderId="114" xfId="0" applyNumberFormat="1" applyFont="1" applyFill="1" applyBorder="1" applyAlignment="1">
      <alignment horizontal="right" indent="1"/>
    </xf>
    <xf numFmtId="166" fontId="5" fillId="0" borderId="116" xfId="0" applyNumberFormat="1" applyFont="1" applyFill="1" applyBorder="1" applyAlignment="1">
      <alignment horizontal="right" indent="1"/>
    </xf>
    <xf numFmtId="4" fontId="5" fillId="0" borderId="114" xfId="0" applyNumberFormat="1" applyFont="1" applyFill="1" applyBorder="1" applyAlignment="1">
      <alignment horizontal="right" indent="1"/>
    </xf>
    <xf numFmtId="178" fontId="11" fillId="19" borderId="114" xfId="0" applyNumberFormat="1" applyFont="1" applyFill="1" applyBorder="1" applyAlignment="1">
      <alignment horizontal="right"/>
    </xf>
    <xf numFmtId="178" fontId="11" fillId="19" borderId="114" xfId="0" applyNumberFormat="1" applyFont="1" applyFill="1" applyBorder="1" applyAlignment="1" applyProtection="1">
      <alignment horizontal="right"/>
    </xf>
    <xf numFmtId="178" fontId="11" fillId="19" borderId="114" xfId="0" quotePrefix="1" applyNumberFormat="1" applyFont="1" applyFill="1" applyBorder="1" applyAlignment="1">
      <alignment horizontal="right"/>
    </xf>
    <xf numFmtId="178" fontId="11" fillId="19" borderId="116" xfId="0" applyNumberFormat="1" applyFont="1" applyFill="1" applyBorder="1" applyAlignment="1" applyProtection="1">
      <alignment horizontal="right"/>
    </xf>
    <xf numFmtId="37" fontId="0" fillId="18" borderId="114" xfId="0" applyNumberFormat="1" applyFill="1" applyBorder="1" applyAlignment="1">
      <alignment horizontal="right" indent="1"/>
    </xf>
    <xf numFmtId="37" fontId="0" fillId="18" borderId="116" xfId="0" applyNumberFormat="1" applyFill="1" applyBorder="1" applyAlignment="1">
      <alignment horizontal="right" indent="1"/>
    </xf>
    <xf numFmtId="37" fontId="0" fillId="18" borderId="114" xfId="0" applyNumberFormat="1" applyFill="1" applyBorder="1" applyAlignment="1">
      <alignment horizontal="right" vertical="center" indent="1"/>
    </xf>
    <xf numFmtId="37" fontId="2" fillId="18" borderId="14" xfId="0" applyNumberFormat="1" applyFont="1" applyFill="1" applyBorder="1" applyAlignment="1">
      <alignment horizontal="right" vertical="center" indent="1"/>
    </xf>
    <xf numFmtId="172" fontId="5" fillId="19" borderId="116" xfId="0" applyFont="1" applyFill="1" applyBorder="1" applyAlignment="1">
      <alignment horizontal="center" vertical="center"/>
    </xf>
    <xf numFmtId="37" fontId="5" fillId="18" borderId="114" xfId="0" applyNumberFormat="1" applyFont="1" applyFill="1" applyBorder="1" applyAlignment="1">
      <alignment horizontal="right" indent="1"/>
    </xf>
    <xf numFmtId="39" fontId="5" fillId="18" borderId="114" xfId="0" applyNumberFormat="1" applyFont="1" applyFill="1" applyBorder="1" applyAlignment="1">
      <alignment horizontal="right" indent="1"/>
    </xf>
    <xf numFmtId="37" fontId="5" fillId="18" borderId="116" xfId="0" applyNumberFormat="1" applyFont="1" applyFill="1" applyBorder="1" applyAlignment="1">
      <alignment horizontal="right" indent="1"/>
    </xf>
    <xf numFmtId="177" fontId="5" fillId="0" borderId="114" xfId="0" applyNumberFormat="1" applyFont="1" applyFill="1" applyBorder="1" applyAlignment="1" applyProtection="1">
      <alignment horizontal="right"/>
    </xf>
    <xf numFmtId="171" fontId="5" fillId="0" borderId="114" xfId="0" applyNumberFormat="1" applyFont="1" applyFill="1" applyBorder="1" applyAlignment="1">
      <alignment horizontal="right"/>
    </xf>
    <xf numFmtId="171" fontId="5" fillId="0" borderId="116" xfId="0" applyNumberFormat="1" applyFont="1" applyFill="1" applyBorder="1" applyAlignment="1">
      <alignment horizontal="right"/>
    </xf>
    <xf numFmtId="172" fontId="5" fillId="18" borderId="26" xfId="0" quotePrefix="1" applyFont="1" applyFill="1" applyBorder="1" applyAlignment="1">
      <alignment horizontal="left"/>
    </xf>
    <xf numFmtId="166" fontId="5" fillId="18" borderId="114" xfId="0" applyNumberFormat="1" applyFont="1" applyFill="1" applyBorder="1" applyAlignment="1">
      <alignment horizontal="right"/>
    </xf>
    <xf numFmtId="167" fontId="5" fillId="18" borderId="114" xfId="0" applyNumberFormat="1" applyFont="1" applyFill="1" applyBorder="1" applyAlignment="1">
      <alignment horizontal="right"/>
    </xf>
    <xf numFmtId="3" fontId="5" fillId="18" borderId="114" xfId="0" applyNumberFormat="1" applyFont="1" applyFill="1" applyBorder="1" applyAlignment="1">
      <alignment horizontal="right" indent="1"/>
    </xf>
    <xf numFmtId="165" fontId="5" fillId="18" borderId="116" xfId="0" applyNumberFormat="1" applyFont="1" applyFill="1" applyBorder="1" applyAlignment="1">
      <alignment horizontal="right" indent="1"/>
    </xf>
    <xf numFmtId="1" fontId="5" fillId="18" borderId="114" xfId="0" applyNumberFormat="1" applyFont="1" applyFill="1" applyBorder="1" applyAlignment="1" applyProtection="1">
      <alignment horizontal="right" indent="1"/>
    </xf>
    <xf numFmtId="165" fontId="5" fillId="18" borderId="114" xfId="0" applyNumberFormat="1" applyFont="1" applyFill="1" applyBorder="1" applyAlignment="1" applyProtection="1">
      <alignment horizontal="right" indent="1"/>
    </xf>
    <xf numFmtId="167" fontId="5" fillId="18" borderId="114" xfId="0" applyNumberFormat="1" applyFont="1" applyFill="1" applyBorder="1" applyAlignment="1" applyProtection="1">
      <alignment horizontal="right" indent="1"/>
    </xf>
    <xf numFmtId="165" fontId="5" fillId="18" borderId="116" xfId="0" applyNumberFormat="1" applyFont="1" applyFill="1" applyBorder="1" applyAlignment="1" applyProtection="1">
      <alignment horizontal="right" indent="1"/>
    </xf>
    <xf numFmtId="3" fontId="5" fillId="18" borderId="114" xfId="0" applyNumberFormat="1" applyFont="1" applyFill="1" applyBorder="1" applyAlignment="1" applyProtection="1">
      <alignment horizontal="right" indent="1"/>
    </xf>
    <xf numFmtId="167" fontId="5" fillId="0" borderId="114" xfId="0" applyNumberFormat="1" applyFont="1" applyFill="1" applyBorder="1" applyAlignment="1" applyProtection="1">
      <alignment horizontal="right" indent="1"/>
    </xf>
    <xf numFmtId="165" fontId="5" fillId="0" borderId="116" xfId="0" applyNumberFormat="1" applyFont="1" applyFill="1" applyBorder="1" applyAlignment="1" applyProtection="1">
      <alignment horizontal="right" indent="1"/>
    </xf>
    <xf numFmtId="171" fontId="5" fillId="0" borderId="116" xfId="0" applyNumberFormat="1" applyFont="1" applyFill="1" applyBorder="1" applyAlignment="1">
      <alignment horizontal="right" indent="1"/>
    </xf>
    <xf numFmtId="171" fontId="5" fillId="18" borderId="116" xfId="0" applyNumberFormat="1" applyFont="1" applyFill="1" applyBorder="1" applyAlignment="1" applyProtection="1">
      <alignment horizontal="right"/>
      <protection locked="0"/>
    </xf>
    <xf numFmtId="165" fontId="5" fillId="18" borderId="114" xfId="0" applyNumberFormat="1" applyFont="1" applyFill="1" applyBorder="1"/>
    <xf numFmtId="166" fontId="5" fillId="18" borderId="116" xfId="0" applyNumberFormat="1" applyFont="1" applyFill="1" applyBorder="1"/>
    <xf numFmtId="4" fontId="5" fillId="18" borderId="0" xfId="0" applyNumberFormat="1" applyFont="1" applyFill="1" applyBorder="1" applyAlignment="1"/>
    <xf numFmtId="177" fontId="5" fillId="18" borderId="0" xfId="0" applyNumberFormat="1" applyFont="1" applyFill="1" applyBorder="1" applyAlignment="1" applyProtection="1">
      <alignment horizontal="right"/>
    </xf>
    <xf numFmtId="171" fontId="5" fillId="18" borderId="127" xfId="0" applyNumberFormat="1" applyFont="1" applyFill="1" applyBorder="1" applyAlignment="1" applyProtection="1">
      <alignment horizontal="right"/>
    </xf>
    <xf numFmtId="171" fontId="5" fillId="18" borderId="113" xfId="0" applyNumberFormat="1" applyFont="1" applyFill="1" applyBorder="1" applyAlignment="1">
      <alignment horizontal="right"/>
    </xf>
    <xf numFmtId="167" fontId="5" fillId="0" borderId="114" xfId="0" applyNumberFormat="1" applyFont="1" applyFill="1" applyBorder="1"/>
    <xf numFmtId="165" fontId="5" fillId="0" borderId="116" xfId="0" applyNumberFormat="1" applyFont="1" applyFill="1" applyBorder="1"/>
    <xf numFmtId="172" fontId="2" fillId="19" borderId="21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left" vertical="center"/>
    </xf>
    <xf numFmtId="172" fontId="2" fillId="19" borderId="29" xfId="0" applyFont="1" applyFill="1" applyBorder="1" applyAlignment="1">
      <alignment vertical="center"/>
    </xf>
    <xf numFmtId="172" fontId="2" fillId="19" borderId="30" xfId="0" applyFont="1" applyFill="1" applyBorder="1" applyAlignment="1">
      <alignment horizontal="center" vertical="center"/>
    </xf>
    <xf numFmtId="172" fontId="2" fillId="19" borderId="31" xfId="0" applyFont="1" applyFill="1" applyBorder="1" applyAlignment="1">
      <alignment horizontal="centerContinuous" vertical="center"/>
    </xf>
    <xf numFmtId="172" fontId="2" fillId="19" borderId="114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center"/>
    </xf>
    <xf numFmtId="171" fontId="2" fillId="18" borderId="13" xfId="0" applyNumberFormat="1" applyFont="1" applyFill="1" applyBorder="1" applyAlignment="1" applyProtection="1">
      <alignment horizontal="right"/>
      <protection locked="0"/>
    </xf>
    <xf numFmtId="172" fontId="1" fillId="19" borderId="16" xfId="0" applyFont="1" applyFill="1" applyBorder="1"/>
    <xf numFmtId="171" fontId="1" fillId="19" borderId="114" xfId="0" applyNumberFormat="1" applyFont="1" applyFill="1" applyBorder="1" applyAlignment="1">
      <alignment horizontal="right"/>
    </xf>
    <xf numFmtId="171" fontId="1" fillId="19" borderId="114" xfId="0" applyNumberFormat="1" applyFont="1" applyFill="1" applyBorder="1" applyAlignment="1" applyProtection="1">
      <alignment horizontal="right"/>
    </xf>
    <xf numFmtId="171" fontId="1" fillId="19" borderId="116" xfId="0" applyNumberFormat="1" applyFont="1" applyFill="1" applyBorder="1" applyAlignment="1">
      <alignment horizontal="right"/>
    </xf>
    <xf numFmtId="171" fontId="1" fillId="18" borderId="114" xfId="0" applyNumberFormat="1" applyFont="1" applyFill="1" applyBorder="1" applyAlignment="1">
      <alignment horizontal="right"/>
    </xf>
    <xf numFmtId="171" fontId="1" fillId="18" borderId="114" xfId="0" applyNumberFormat="1" applyFont="1" applyFill="1" applyBorder="1" applyAlignment="1" applyProtection="1">
      <alignment horizontal="right"/>
    </xf>
    <xf numFmtId="171" fontId="1" fillId="18" borderId="116" xfId="0" applyNumberFormat="1" applyFont="1" applyFill="1" applyBorder="1" applyAlignment="1">
      <alignment horizontal="right"/>
    </xf>
    <xf numFmtId="171" fontId="2" fillId="18" borderId="116" xfId="0" applyNumberFormat="1" applyFont="1" applyFill="1" applyBorder="1" applyAlignment="1" applyProtection="1">
      <alignment horizontal="right"/>
    </xf>
    <xf numFmtId="172" fontId="1" fillId="19" borderId="19" xfId="0" applyFont="1" applyFill="1" applyBorder="1"/>
    <xf numFmtId="171" fontId="1" fillId="19" borderId="14" xfId="0" applyNumberFormat="1" applyFont="1" applyFill="1" applyBorder="1" applyAlignment="1">
      <alignment horizontal="right"/>
    </xf>
    <xf numFmtId="171" fontId="1" fillId="19" borderId="14" xfId="0" applyNumberFormat="1" applyFont="1" applyFill="1" applyBorder="1" applyAlignment="1" applyProtection="1">
      <alignment horizontal="right"/>
    </xf>
    <xf numFmtId="171" fontId="1" fillId="19" borderId="15" xfId="0" applyNumberFormat="1" applyFont="1" applyFill="1" applyBorder="1" applyAlignment="1">
      <alignment horizontal="right"/>
    </xf>
    <xf numFmtId="172" fontId="42" fillId="18" borderId="16" xfId="0" applyFont="1" applyFill="1" applyBorder="1"/>
    <xf numFmtId="171" fontId="5" fillId="21" borderId="15" xfId="0" applyNumberFormat="1" applyFont="1" applyFill="1" applyBorder="1" applyAlignment="1" applyProtection="1">
      <alignment horizontal="right"/>
    </xf>
    <xf numFmtId="167" fontId="5" fillId="21" borderId="14" xfId="0" applyNumberFormat="1" applyFont="1" applyFill="1" applyBorder="1" applyAlignment="1">
      <alignment horizontal="right" indent="1"/>
    </xf>
    <xf numFmtId="165" fontId="5" fillId="21" borderId="15" xfId="0" applyNumberFormat="1" applyFont="1" applyFill="1" applyBorder="1" applyAlignment="1">
      <alignment horizontal="right" indent="1"/>
    </xf>
    <xf numFmtId="166" fontId="0" fillId="21" borderId="14" xfId="0" applyNumberFormat="1" applyFill="1" applyBorder="1" applyAlignment="1">
      <alignment horizontal="right" indent="1"/>
    </xf>
    <xf numFmtId="165" fontId="0" fillId="21" borderId="15" xfId="0" applyNumberFormat="1" applyFill="1" applyBorder="1" applyAlignment="1">
      <alignment horizontal="right" indent="1"/>
    </xf>
    <xf numFmtId="165" fontId="2" fillId="21" borderId="15" xfId="0" applyNumberFormat="1" applyFont="1" applyFill="1" applyBorder="1" applyAlignment="1">
      <alignment horizontal="right" indent="1"/>
    </xf>
    <xf numFmtId="167" fontId="0" fillId="21" borderId="14" xfId="0" applyNumberFormat="1" applyFill="1" applyBorder="1" applyAlignment="1">
      <alignment horizontal="right" indent="1"/>
    </xf>
    <xf numFmtId="167" fontId="0" fillId="21" borderId="14" xfId="0" applyNumberFormat="1" applyFill="1" applyBorder="1" applyAlignment="1" applyProtection="1">
      <alignment horizontal="right" indent="1"/>
    </xf>
    <xf numFmtId="167" fontId="0" fillId="21" borderId="17" xfId="0" applyNumberFormat="1" applyFill="1" applyBorder="1" applyAlignment="1">
      <alignment horizontal="right" indent="1"/>
    </xf>
    <xf numFmtId="166" fontId="0" fillId="21" borderId="17" xfId="0" applyNumberFormat="1" applyFill="1" applyBorder="1" applyAlignment="1">
      <alignment horizontal="right" indent="1"/>
    </xf>
    <xf numFmtId="166" fontId="0" fillId="21" borderId="15" xfId="0" applyNumberFormat="1" applyFill="1" applyBorder="1" applyAlignment="1">
      <alignment horizontal="right" indent="1"/>
    </xf>
    <xf numFmtId="165" fontId="0" fillId="21" borderId="18" xfId="0" applyNumberFormat="1" applyFill="1" applyBorder="1" applyAlignment="1">
      <alignment horizontal="right" indent="1"/>
    </xf>
    <xf numFmtId="165" fontId="0" fillId="21" borderId="18" xfId="0" applyNumberFormat="1" applyFill="1" applyBorder="1" applyAlignment="1" applyProtection="1">
      <alignment horizontal="right" indent="1"/>
    </xf>
    <xf numFmtId="167" fontId="0" fillId="21" borderId="75" xfId="0" applyNumberFormat="1" applyFill="1" applyBorder="1" applyAlignment="1">
      <alignment horizontal="right" indent="1"/>
    </xf>
    <xf numFmtId="165" fontId="0" fillId="21" borderId="68" xfId="0" applyNumberFormat="1" applyFill="1" applyBorder="1" applyAlignment="1">
      <alignment horizontal="right" indent="1"/>
    </xf>
    <xf numFmtId="165" fontId="0" fillId="21" borderId="17" xfId="0" applyNumberFormat="1" applyFill="1" applyBorder="1" applyAlignment="1">
      <alignment horizontal="right" indent="1"/>
    </xf>
    <xf numFmtId="165" fontId="0" fillId="21" borderId="14" xfId="0" applyNumberFormat="1" applyFill="1" applyBorder="1" applyAlignment="1">
      <alignment horizontal="right" indent="1"/>
    </xf>
    <xf numFmtId="165" fontId="5" fillId="21" borderId="18" xfId="0" applyNumberFormat="1" applyFont="1" applyFill="1" applyBorder="1" applyAlignment="1">
      <alignment horizontal="right" indent="1"/>
    </xf>
    <xf numFmtId="165" fontId="0" fillId="21" borderId="15" xfId="0" applyNumberFormat="1" applyFill="1" applyBorder="1" applyAlignment="1" applyProtection="1">
      <alignment horizontal="right" indent="1"/>
    </xf>
    <xf numFmtId="171" fontId="5" fillId="21" borderId="15" xfId="0" applyNumberFormat="1" applyFont="1" applyFill="1" applyBorder="1" applyAlignment="1" applyProtection="1">
      <alignment horizontal="right" indent="1"/>
    </xf>
    <xf numFmtId="4" fontId="5" fillId="21" borderId="17" xfId="0" applyNumberFormat="1" applyFont="1" applyFill="1" applyBorder="1" applyAlignment="1" applyProtection="1">
      <alignment horizontal="right" indent="1"/>
    </xf>
    <xf numFmtId="176" fontId="5" fillId="21" borderId="15" xfId="0" applyNumberFormat="1" applyFont="1" applyFill="1" applyBorder="1" applyAlignment="1" applyProtection="1">
      <alignment horizontal="right" indent="1"/>
    </xf>
    <xf numFmtId="177" fontId="5" fillId="21" borderId="14" xfId="0" applyNumberFormat="1" applyFont="1" applyFill="1" applyBorder="1" applyAlignment="1" applyProtection="1">
      <alignment horizontal="right"/>
    </xf>
    <xf numFmtId="177" fontId="5" fillId="21" borderId="17" xfId="0" applyNumberFormat="1" applyFont="1" applyFill="1" applyBorder="1" applyAlignment="1" applyProtection="1">
      <alignment horizontal="right"/>
    </xf>
    <xf numFmtId="177" fontId="5" fillId="21" borderId="14" xfId="0" quotePrefix="1" applyNumberFormat="1" applyFont="1" applyFill="1" applyBorder="1" applyAlignment="1">
      <alignment horizontal="right"/>
    </xf>
    <xf numFmtId="171" fontId="5" fillId="21" borderId="15" xfId="0" quotePrefix="1" applyNumberFormat="1" applyFont="1" applyFill="1" applyBorder="1" applyAlignment="1">
      <alignment horizontal="right"/>
    </xf>
    <xf numFmtId="177" fontId="5" fillId="21" borderId="17" xfId="0" quotePrefix="1" applyNumberFormat="1" applyFont="1" applyFill="1" applyBorder="1" applyAlignment="1">
      <alignment horizontal="right" indent="1"/>
    </xf>
    <xf numFmtId="171" fontId="5" fillId="21" borderId="15" xfId="0" quotePrefix="1" applyNumberFormat="1" applyFont="1" applyFill="1" applyBorder="1" applyAlignment="1">
      <alignment horizontal="right" indent="1"/>
    </xf>
    <xf numFmtId="4" fontId="5" fillId="21" borderId="17" xfId="0" applyNumberFormat="1" applyFont="1" applyFill="1" applyBorder="1" applyAlignment="1">
      <alignment horizontal="right" indent="1"/>
    </xf>
    <xf numFmtId="176" fontId="5" fillId="21" borderId="15" xfId="0" applyNumberFormat="1" applyFont="1" applyFill="1" applyBorder="1" applyAlignment="1">
      <alignment horizontal="right" indent="1"/>
    </xf>
    <xf numFmtId="177" fontId="5" fillId="21" borderId="14" xfId="0" applyNumberFormat="1" applyFont="1" applyFill="1" applyBorder="1" applyAlignment="1" applyProtection="1">
      <alignment horizontal="right" indent="1"/>
      <protection locked="0"/>
    </xf>
    <xf numFmtId="171" fontId="5" fillId="21" borderId="15" xfId="0" applyNumberFormat="1" applyFont="1" applyFill="1" applyBorder="1" applyAlignment="1" applyProtection="1">
      <alignment horizontal="right" indent="1"/>
      <protection locked="0"/>
    </xf>
    <xf numFmtId="177" fontId="5" fillId="21" borderId="14" xfId="0" applyNumberFormat="1" applyFont="1" applyFill="1" applyBorder="1" applyAlignment="1" applyProtection="1">
      <alignment horizontal="right" indent="1"/>
    </xf>
    <xf numFmtId="4" fontId="5" fillId="21" borderId="17" xfId="0" applyNumberFormat="1" applyFont="1" applyFill="1" applyBorder="1" applyAlignment="1" applyProtection="1">
      <alignment horizontal="right" indent="1"/>
      <protection locked="0"/>
    </xf>
    <xf numFmtId="167" fontId="5" fillId="21" borderId="17" xfId="0" applyNumberFormat="1" applyFont="1" applyFill="1" applyBorder="1" applyAlignment="1">
      <alignment horizontal="right" indent="1"/>
    </xf>
    <xf numFmtId="39" fontId="5" fillId="21" borderId="17" xfId="0" applyNumberFormat="1" applyFont="1" applyFill="1" applyBorder="1" applyAlignment="1">
      <alignment horizontal="right" indent="1"/>
    </xf>
    <xf numFmtId="37" fontId="5" fillId="21" borderId="15" xfId="0" applyNumberFormat="1" applyFont="1" applyFill="1" applyBorder="1" applyAlignment="1">
      <alignment horizontal="right" indent="1"/>
    </xf>
    <xf numFmtId="37" fontId="5" fillId="21" borderId="18" xfId="0" applyNumberFormat="1" applyFont="1" applyFill="1" applyBorder="1" applyAlignment="1">
      <alignment horizontal="right" indent="1"/>
    </xf>
    <xf numFmtId="4" fontId="5" fillId="21" borderId="14" xfId="0" applyNumberFormat="1" applyFont="1" applyFill="1" applyBorder="1" applyAlignment="1">
      <alignment horizontal="right" indent="1"/>
    </xf>
    <xf numFmtId="39" fontId="5" fillId="21" borderId="14" xfId="0" applyNumberFormat="1" applyFont="1" applyFill="1" applyBorder="1" applyAlignment="1">
      <alignment horizontal="right" indent="1"/>
    </xf>
    <xf numFmtId="177" fontId="5" fillId="21" borderId="17" xfId="0" applyNumberFormat="1" applyFont="1" applyFill="1" applyBorder="1" applyAlignment="1" applyProtection="1">
      <alignment horizontal="right" indent="1"/>
    </xf>
    <xf numFmtId="167" fontId="5" fillId="21" borderId="14" xfId="0" applyNumberFormat="1" applyFont="1" applyFill="1" applyBorder="1" applyAlignment="1">
      <alignment horizontal="right"/>
    </xf>
    <xf numFmtId="166" fontId="5" fillId="21" borderId="15" xfId="0" applyNumberFormat="1" applyFont="1" applyFill="1" applyBorder="1" applyAlignment="1">
      <alignment horizontal="right" indent="1"/>
    </xf>
    <xf numFmtId="166" fontId="5" fillId="21" borderId="14" xfId="0" applyNumberFormat="1" applyFont="1" applyFill="1" applyBorder="1" applyAlignment="1">
      <alignment horizontal="right" indent="1"/>
    </xf>
    <xf numFmtId="166" fontId="5" fillId="21" borderId="14" xfId="0" applyNumberFormat="1" applyFont="1" applyFill="1" applyBorder="1" applyAlignment="1">
      <alignment horizontal="right"/>
    </xf>
    <xf numFmtId="167" fontId="5" fillId="21" borderId="14" xfId="0" applyNumberFormat="1" applyFont="1" applyFill="1" applyBorder="1" applyAlignment="1" applyProtection="1">
      <alignment horizontal="right" indent="1"/>
    </xf>
    <xf numFmtId="165" fontId="5" fillId="21" borderId="15" xfId="0" applyNumberFormat="1" applyFont="1" applyFill="1" applyBorder="1" applyAlignment="1" applyProtection="1">
      <alignment horizontal="right" indent="1"/>
    </xf>
    <xf numFmtId="171" fontId="5" fillId="21" borderId="14" xfId="0" applyNumberFormat="1" applyFont="1" applyFill="1" applyBorder="1" applyAlignment="1" applyProtection="1">
      <alignment horizontal="right" indent="1"/>
    </xf>
    <xf numFmtId="171" fontId="5" fillId="21" borderId="15" xfId="0" applyNumberFormat="1" applyFont="1" applyFill="1" applyBorder="1" applyAlignment="1">
      <alignment horizontal="right" indent="1"/>
    </xf>
    <xf numFmtId="165" fontId="5" fillId="21" borderId="18" xfId="0" applyNumberFormat="1" applyFont="1" applyFill="1" applyBorder="1" applyAlignment="1" applyProtection="1">
      <alignment horizontal="right" indent="1"/>
    </xf>
    <xf numFmtId="37" fontId="5" fillId="21" borderId="14" xfId="0" applyNumberFormat="1" applyFont="1" applyFill="1" applyBorder="1" applyAlignment="1">
      <alignment horizontal="right" indent="1"/>
    </xf>
    <xf numFmtId="177" fontId="5" fillId="21" borderId="19" xfId="0" applyNumberFormat="1" applyFont="1" applyFill="1" applyBorder="1" applyAlignment="1" applyProtection="1">
      <alignment horizontal="right"/>
    </xf>
    <xf numFmtId="177" fontId="5" fillId="21" borderId="11" xfId="0" applyNumberFormat="1" applyFont="1" applyFill="1" applyBorder="1" applyAlignment="1" applyProtection="1">
      <alignment horizontal="right"/>
    </xf>
    <xf numFmtId="167" fontId="5" fillId="21" borderId="14" xfId="0" applyNumberFormat="1" applyFont="1" applyFill="1" applyBorder="1"/>
    <xf numFmtId="165" fontId="5" fillId="21" borderId="15" xfId="0" applyNumberFormat="1" applyFont="1" applyFill="1" applyBorder="1"/>
    <xf numFmtId="172" fontId="2" fillId="18" borderId="74" xfId="0" applyFont="1" applyFill="1" applyBorder="1"/>
    <xf numFmtId="172" fontId="2" fillId="18" borderId="20" xfId="0" applyFont="1" applyFill="1" applyBorder="1"/>
    <xf numFmtId="181" fontId="5" fillId="18" borderId="16" xfId="0" applyNumberFormat="1" applyFont="1" applyFill="1" applyBorder="1" applyAlignment="1">
      <alignment horizontal="left"/>
    </xf>
    <xf numFmtId="181" fontId="5" fillId="18" borderId="19" xfId="0" applyNumberFormat="1" applyFont="1" applyFill="1" applyBorder="1" applyAlignment="1">
      <alignment horizontal="left"/>
    </xf>
    <xf numFmtId="0" fontId="5" fillId="18" borderId="16" xfId="0" applyNumberFormat="1" applyFont="1" applyFill="1" applyBorder="1" applyAlignment="1">
      <alignment horizontal="left"/>
    </xf>
    <xf numFmtId="0" fontId="5" fillId="18" borderId="19" xfId="0" applyNumberFormat="1" applyFont="1" applyFill="1" applyBorder="1" applyAlignment="1">
      <alignment horizontal="left"/>
    </xf>
    <xf numFmtId="0" fontId="5" fillId="0" borderId="16" xfId="0" applyNumberFormat="1" applyFont="1" applyFill="1" applyBorder="1" applyAlignment="1">
      <alignment horizontal="left"/>
    </xf>
    <xf numFmtId="0" fontId="5" fillId="0" borderId="19" xfId="0" applyNumberFormat="1" applyFont="1" applyFill="1" applyBorder="1" applyAlignment="1">
      <alignment horizontal="left"/>
    </xf>
    <xf numFmtId="0" fontId="0" fillId="18" borderId="16" xfId="0" applyNumberFormat="1" applyFill="1" applyBorder="1" applyAlignment="1">
      <alignment horizontal="left"/>
    </xf>
    <xf numFmtId="0" fontId="0" fillId="0" borderId="16" xfId="0" applyNumberFormat="1" applyBorder="1" applyAlignment="1">
      <alignment horizontal="left"/>
    </xf>
    <xf numFmtId="0" fontId="0" fillId="0" borderId="19" xfId="0" applyNumberFormat="1" applyBorder="1" applyAlignment="1">
      <alignment horizontal="left"/>
    </xf>
    <xf numFmtId="0" fontId="5" fillId="18" borderId="16" xfId="0" applyNumberFormat="1" applyFont="1" applyFill="1" applyBorder="1" applyAlignment="1">
      <alignment horizontal="center"/>
    </xf>
    <xf numFmtId="0" fontId="5" fillId="18" borderId="0" xfId="0" applyNumberFormat="1" applyFont="1" applyFill="1" applyBorder="1" applyAlignment="1">
      <alignment horizontal="center"/>
    </xf>
    <xf numFmtId="0" fontId="5" fillId="18" borderId="11" xfId="0" applyNumberFormat="1" applyFont="1" applyFill="1" applyBorder="1" applyAlignment="1">
      <alignment horizontal="center"/>
    </xf>
    <xf numFmtId="0" fontId="5" fillId="18" borderId="16" xfId="0" quotePrefix="1" applyNumberFormat="1" applyFont="1" applyFill="1" applyBorder="1" applyAlignment="1">
      <alignment horizontal="left"/>
    </xf>
    <xf numFmtId="0" fontId="5" fillId="0" borderId="26" xfId="0" applyNumberFormat="1" applyFont="1" applyFill="1" applyBorder="1" applyAlignment="1">
      <alignment horizontal="left"/>
    </xf>
    <xf numFmtId="0" fontId="5" fillId="0" borderId="31" xfId="0" applyNumberFormat="1" applyFont="1" applyFill="1" applyBorder="1"/>
    <xf numFmtId="0" fontId="5" fillId="0" borderId="42" xfId="0" applyNumberFormat="1" applyFont="1" applyFill="1" applyBorder="1" applyAlignment="1">
      <alignment horizontal="left"/>
    </xf>
    <xf numFmtId="0" fontId="5" fillId="18" borderId="20" xfId="0" applyNumberFormat="1" applyFont="1" applyFill="1" applyBorder="1" applyAlignment="1">
      <alignment horizontal="left"/>
    </xf>
    <xf numFmtId="0" fontId="5" fillId="18" borderId="0" xfId="0" applyNumberFormat="1" applyFont="1" applyFill="1" applyBorder="1" applyAlignment="1">
      <alignment horizontal="left"/>
    </xf>
    <xf numFmtId="0" fontId="5" fillId="18" borderId="11" xfId="0" applyNumberFormat="1" applyFont="1" applyFill="1" applyBorder="1" applyAlignment="1">
      <alignment horizontal="left"/>
    </xf>
    <xf numFmtId="168" fontId="11" fillId="19" borderId="17" xfId="0" applyNumberFormat="1" applyFont="1" applyFill="1" applyBorder="1" applyAlignment="1" applyProtection="1"/>
    <xf numFmtId="171" fontId="11" fillId="19" borderId="17" xfId="0" applyNumberFormat="1" applyFont="1" applyFill="1" applyBorder="1" applyAlignment="1" applyProtection="1"/>
    <xf numFmtId="1" fontId="11" fillId="19" borderId="12" xfId="0" applyNumberFormat="1" applyFont="1" applyFill="1" applyBorder="1" applyAlignment="1" applyProtection="1"/>
    <xf numFmtId="168" fontId="11" fillId="19" borderId="13" xfId="0" applyNumberFormat="1" applyFont="1" applyFill="1" applyBorder="1" applyAlignment="1" applyProtection="1"/>
    <xf numFmtId="168" fontId="5" fillId="0" borderId="17" xfId="0" applyNumberFormat="1" applyFont="1" applyBorder="1" applyAlignment="1" applyProtection="1"/>
    <xf numFmtId="168" fontId="5" fillId="0" borderId="18" xfId="0" applyNumberFormat="1" applyFont="1" applyBorder="1" applyAlignment="1" applyProtection="1"/>
    <xf numFmtId="168" fontId="11" fillId="19" borderId="18" xfId="0" applyNumberFormat="1" applyFont="1" applyFill="1" applyBorder="1" applyAlignment="1" applyProtection="1"/>
    <xf numFmtId="1" fontId="5" fillId="18" borderId="17" xfId="0" applyNumberFormat="1" applyFont="1" applyFill="1" applyBorder="1" applyAlignment="1" applyProtection="1"/>
    <xf numFmtId="3" fontId="5" fillId="0" borderId="17" xfId="0" applyNumberFormat="1" applyFont="1" applyBorder="1" applyAlignment="1" applyProtection="1"/>
    <xf numFmtId="37" fontId="11" fillId="0" borderId="18" xfId="38" applyFont="1" applyFill="1" applyBorder="1" applyAlignment="1"/>
    <xf numFmtId="37" fontId="11" fillId="19" borderId="17" xfId="38" applyFont="1" applyFill="1" applyBorder="1" applyAlignment="1"/>
    <xf numFmtId="168" fontId="11" fillId="19" borderId="14" xfId="0" applyNumberFormat="1" applyFont="1" applyFill="1" applyBorder="1" applyAlignment="1" applyProtection="1"/>
    <xf numFmtId="171" fontId="11" fillId="19" borderId="14" xfId="0" applyNumberFormat="1" applyFont="1" applyFill="1" applyBorder="1" applyAlignment="1" applyProtection="1"/>
    <xf numFmtId="168" fontId="11" fillId="19" borderId="15" xfId="0" applyNumberFormat="1" applyFont="1" applyFill="1" applyBorder="1" applyAlignment="1" applyProtection="1"/>
    <xf numFmtId="168" fontId="11" fillId="19" borderId="12" xfId="0" applyNumberFormat="1" applyFont="1" applyFill="1" applyBorder="1" applyAlignment="1" applyProtection="1"/>
    <xf numFmtId="3" fontId="11" fillId="19" borderId="17" xfId="0" applyNumberFormat="1" applyFont="1" applyFill="1" applyBorder="1" applyAlignment="1" applyProtection="1"/>
    <xf numFmtId="37" fontId="11" fillId="0" borderId="17" xfId="38" applyFont="1" applyFill="1" applyBorder="1" applyAlignment="1"/>
    <xf numFmtId="182" fontId="5" fillId="0" borderId="0" xfId="0" applyNumberFormat="1" applyFont="1"/>
    <xf numFmtId="0" fontId="5" fillId="21" borderId="16" xfId="0" applyNumberFormat="1" applyFont="1" applyFill="1" applyBorder="1" applyAlignment="1">
      <alignment horizontal="center"/>
    </xf>
    <xf numFmtId="176" fontId="5" fillId="21" borderId="17" xfId="0" applyNumberFormat="1" applyFont="1" applyFill="1" applyBorder="1" applyAlignment="1" applyProtection="1">
      <alignment horizontal="right"/>
    </xf>
    <xf numFmtId="176" fontId="5" fillId="21" borderId="18" xfId="0" applyNumberFormat="1" applyFont="1" applyFill="1" applyBorder="1" applyAlignment="1" applyProtection="1">
      <alignment horizontal="right"/>
    </xf>
    <xf numFmtId="176" fontId="5" fillId="21" borderId="114" xfId="0" applyNumberFormat="1" applyFont="1" applyFill="1" applyBorder="1" applyAlignment="1" applyProtection="1">
      <alignment horizontal="right"/>
    </xf>
    <xf numFmtId="176" fontId="5" fillId="21" borderId="116" xfId="0" applyNumberFormat="1" applyFont="1" applyFill="1" applyBorder="1" applyAlignment="1" applyProtection="1">
      <alignment horizontal="right"/>
    </xf>
    <xf numFmtId="0" fontId="5" fillId="21" borderId="19" xfId="0" applyNumberFormat="1" applyFont="1" applyFill="1" applyBorder="1" applyAlignment="1">
      <alignment horizontal="center"/>
    </xf>
    <xf numFmtId="176" fontId="5" fillId="21" borderId="14" xfId="0" applyNumberFormat="1" applyFont="1" applyFill="1" applyBorder="1" applyAlignment="1" applyProtection="1">
      <alignment horizontal="right"/>
    </xf>
    <xf numFmtId="176" fontId="5" fillId="21" borderId="15" xfId="0" applyNumberFormat="1" applyFont="1" applyFill="1" applyBorder="1" applyAlignment="1" applyProtection="1">
      <alignment horizontal="right"/>
    </xf>
    <xf numFmtId="176" fontId="5" fillId="21" borderId="16" xfId="0" applyNumberFormat="1" applyFont="1" applyFill="1" applyBorder="1" applyAlignment="1" applyProtection="1">
      <alignment horizontal="right"/>
    </xf>
    <xf numFmtId="176" fontId="5" fillId="21" borderId="19" xfId="0" applyNumberFormat="1" applyFont="1" applyFill="1" applyBorder="1" applyAlignment="1" applyProtection="1">
      <alignment horizontal="right"/>
    </xf>
    <xf numFmtId="172" fontId="7" fillId="0" borderId="0" xfId="0" applyFont="1" applyAlignment="1">
      <alignment horizontal="center"/>
    </xf>
    <xf numFmtId="172" fontId="10" fillId="0" borderId="0" xfId="0" applyFont="1" applyAlignment="1">
      <alignment horizontal="center"/>
    </xf>
    <xf numFmtId="172" fontId="0" fillId="19" borderId="21" xfId="0" applyFill="1" applyBorder="1" applyAlignment="1">
      <alignment horizontal="center" vertical="center" wrapText="1"/>
    </xf>
    <xf numFmtId="172" fontId="0" fillId="19" borderId="19" xfId="0" applyFill="1" applyBorder="1" applyAlignment="1">
      <alignment horizontal="center" vertical="center" wrapText="1"/>
    </xf>
    <xf numFmtId="172" fontId="7" fillId="18" borderId="0" xfId="0" applyFont="1" applyFill="1" applyBorder="1" applyAlignment="1">
      <alignment horizont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5" fillId="19" borderId="18" xfId="0" applyFont="1" applyFill="1" applyBorder="1" applyAlignment="1">
      <alignment horizontal="center" vertical="center" wrapText="1"/>
    </xf>
    <xf numFmtId="172" fontId="5" fillId="19" borderId="15" xfId="0" applyFont="1" applyFill="1" applyBorder="1" applyAlignment="1">
      <alignment horizontal="center" vertical="center" wrapText="1"/>
    </xf>
    <xf numFmtId="172" fontId="10" fillId="18" borderId="0" xfId="0" applyFont="1" applyFill="1" applyBorder="1" applyAlignment="1">
      <alignment horizont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 wrapText="1"/>
    </xf>
    <xf numFmtId="172" fontId="5" fillId="19" borderId="16" xfId="0" applyFont="1" applyFill="1" applyBorder="1" applyAlignment="1">
      <alignment horizontal="center" vertical="center" wrapText="1"/>
    </xf>
    <xf numFmtId="172" fontId="5" fillId="19" borderId="19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0" fillId="19" borderId="21" xfId="0" quotePrefix="1" applyFill="1" applyBorder="1" applyAlignment="1">
      <alignment horizontal="center" vertical="center" wrapText="1"/>
    </xf>
    <xf numFmtId="172" fontId="0" fillId="19" borderId="16" xfId="0" quotePrefix="1" applyFill="1" applyBorder="1" applyAlignment="1">
      <alignment horizontal="center" vertical="center" wrapText="1"/>
    </xf>
    <xf numFmtId="172" fontId="0" fillId="19" borderId="19" xfId="0" quotePrefix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 vertical="center"/>
    </xf>
    <xf numFmtId="172" fontId="7" fillId="0" borderId="0" xfId="0" applyFont="1" applyFill="1" applyAlignment="1">
      <alignment horizont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16" xfId="0" quotePrefix="1" applyFill="1" applyBorder="1" applyAlignment="1">
      <alignment horizontal="center" vertical="center"/>
    </xf>
    <xf numFmtId="172" fontId="10" fillId="0" borderId="0" xfId="0" applyFont="1" applyFill="1" applyAlignment="1">
      <alignment horizontal="center" vertical="center"/>
    </xf>
    <xf numFmtId="172" fontId="5" fillId="19" borderId="13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2" xfId="0" quotePrefix="1" applyFont="1" applyFill="1" applyBorder="1" applyAlignment="1">
      <alignment horizontal="center" vertical="center"/>
    </xf>
    <xf numFmtId="172" fontId="5" fillId="19" borderId="23" xfId="0" quotePrefix="1" applyFont="1" applyFill="1" applyBorder="1" applyAlignment="1">
      <alignment horizontal="center" vertical="center"/>
    </xf>
    <xf numFmtId="172" fontId="10" fillId="0" borderId="0" xfId="0" applyFont="1" applyFill="1" applyAlignment="1">
      <alignment horizont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/>
    </xf>
    <xf numFmtId="172" fontId="0" fillId="18" borderId="20" xfId="0" applyFill="1" applyBorder="1" applyAlignment="1">
      <alignment horizontal="left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5" fillId="0" borderId="20" xfId="0" applyFont="1" applyBorder="1" applyAlignment="1">
      <alignment horizontal="left" wrapText="1"/>
    </xf>
    <xf numFmtId="172" fontId="7" fillId="0" borderId="0" xfId="0" applyFont="1" applyBorder="1" applyAlignment="1">
      <alignment horizontal="center"/>
    </xf>
    <xf numFmtId="172" fontId="0" fillId="0" borderId="23" xfId="0" applyBorder="1" applyAlignment="1">
      <alignment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0" fillId="19" borderId="22" xfId="0" quotePrefix="1" applyFill="1" applyBorder="1" applyAlignment="1">
      <alignment horizontal="center" vertical="center"/>
    </xf>
    <xf numFmtId="172" fontId="0" fillId="19" borderId="33" xfId="0" quotePrefix="1" applyFill="1" applyBorder="1" applyAlignment="1">
      <alignment horizontal="center" vertical="center"/>
    </xf>
    <xf numFmtId="172" fontId="0" fillId="19" borderId="22" xfId="0" applyFill="1" applyBorder="1" applyAlignment="1">
      <alignment horizontal="center" vertical="center"/>
    </xf>
    <xf numFmtId="172" fontId="0" fillId="19" borderId="23" xfId="0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 vertical="center"/>
    </xf>
    <xf numFmtId="172" fontId="10" fillId="0" borderId="0" xfId="0" applyFont="1" applyAlignment="1">
      <alignment horizontal="center" vertical="center"/>
    </xf>
    <xf numFmtId="172" fontId="0" fillId="19" borderId="21" xfId="0" applyFill="1" applyBorder="1" applyAlignment="1">
      <alignment horizontal="center" vertical="center"/>
    </xf>
    <xf numFmtId="172" fontId="0" fillId="19" borderId="19" xfId="0" applyFill="1" applyBorder="1" applyAlignment="1">
      <alignment horizontal="center" vertical="center"/>
    </xf>
    <xf numFmtId="172" fontId="0" fillId="0" borderId="12" xfId="0" applyBorder="1" applyAlignment="1">
      <alignment vertical="center"/>
    </xf>
    <xf numFmtId="172" fontId="0" fillId="0" borderId="39" xfId="0" applyBorder="1" applyAlignment="1">
      <alignment vertical="center"/>
    </xf>
    <xf numFmtId="172" fontId="10" fillId="18" borderId="0" xfId="0" applyFont="1" applyFill="1" applyAlignment="1">
      <alignment horizontal="center"/>
    </xf>
    <xf numFmtId="172" fontId="0" fillId="19" borderId="33" xfId="0" applyFill="1" applyBorder="1" applyAlignment="1">
      <alignment horizontal="center" vertical="center"/>
    </xf>
    <xf numFmtId="172" fontId="0" fillId="19" borderId="16" xfId="0" applyFill="1" applyBorder="1" applyAlignment="1">
      <alignment vertical="center" wrapText="1"/>
    </xf>
    <xf numFmtId="172" fontId="0" fillId="19" borderId="19" xfId="0" applyFill="1" applyBorder="1" applyAlignment="1">
      <alignment vertical="center" wrapText="1"/>
    </xf>
    <xf numFmtId="9" fontId="10" fillId="18" borderId="0" xfId="42" applyFont="1" applyFill="1" applyAlignment="1">
      <alignment horizontal="center"/>
    </xf>
    <xf numFmtId="9" fontId="10" fillId="18" borderId="0" xfId="42" applyFont="1" applyFill="1" applyAlignment="1">
      <alignment horizontal="center" vertical="center"/>
    </xf>
    <xf numFmtId="172" fontId="5" fillId="19" borderId="72" xfId="0" applyFont="1" applyFill="1" applyBorder="1" applyAlignment="1">
      <alignment horizontal="center" vertical="center" wrapText="1"/>
    </xf>
    <xf numFmtId="172" fontId="5" fillId="19" borderId="74" xfId="0" applyFont="1" applyFill="1" applyBorder="1" applyAlignment="1">
      <alignment horizontal="center" vertical="center" wrapText="1"/>
    </xf>
    <xf numFmtId="172" fontId="5" fillId="19" borderId="76" xfId="0" applyFont="1" applyFill="1" applyBorder="1" applyAlignment="1">
      <alignment horizontal="center" vertical="center" wrapText="1"/>
    </xf>
    <xf numFmtId="172" fontId="5" fillId="19" borderId="20" xfId="0" applyFont="1" applyFill="1" applyBorder="1" applyAlignment="1">
      <alignment horizontal="center" vertical="center" wrapText="1"/>
    </xf>
    <xf numFmtId="172" fontId="5" fillId="19" borderId="0" xfId="0" applyFont="1" applyFill="1" applyBorder="1" applyAlignment="1">
      <alignment horizontal="center" vertical="center" wrapText="1"/>
    </xf>
    <xf numFmtId="172" fontId="5" fillId="19" borderId="11" xfId="0" applyFont="1" applyFill="1" applyBorder="1" applyAlignment="1">
      <alignment horizontal="center" vertical="center" wrapText="1"/>
    </xf>
    <xf numFmtId="172" fontId="5" fillId="19" borderId="85" xfId="0" applyFont="1" applyFill="1" applyBorder="1" applyAlignment="1">
      <alignment horizontal="center" vertical="center" wrapText="1"/>
    </xf>
    <xf numFmtId="172" fontId="5" fillId="19" borderId="81" xfId="0" applyFont="1" applyFill="1" applyBorder="1" applyAlignment="1">
      <alignment horizontal="center" vertical="center" wrapText="1"/>
    </xf>
    <xf numFmtId="172" fontId="5" fillId="19" borderId="87" xfId="0" applyFont="1" applyFill="1" applyBorder="1" applyAlignment="1">
      <alignment horizontal="center" vertical="center" wrapText="1"/>
    </xf>
    <xf numFmtId="172" fontId="5" fillId="19" borderId="83" xfId="0" applyFont="1" applyFill="1" applyBorder="1" applyAlignment="1">
      <alignment horizontal="center" vertical="center" wrapText="1"/>
    </xf>
    <xf numFmtId="172" fontId="5" fillId="19" borderId="72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vertical="top" wrapText="1"/>
    </xf>
    <xf numFmtId="172" fontId="5" fillId="18" borderId="0" xfId="0" applyFont="1" applyFill="1" applyAlignment="1">
      <alignment horizontal="left"/>
    </xf>
    <xf numFmtId="172" fontId="10" fillId="18" borderId="11" xfId="0" applyFont="1" applyFill="1" applyBorder="1" applyAlignment="1">
      <alignment horizontal="center" vertical="center"/>
    </xf>
    <xf numFmtId="171" fontId="5" fillId="18" borderId="13" xfId="0" applyNumberFormat="1" applyFont="1" applyFill="1" applyBorder="1" applyAlignment="1">
      <alignment horizontal="center"/>
    </xf>
    <xf numFmtId="171" fontId="5" fillId="18" borderId="20" xfId="0" applyNumberFormat="1" applyFont="1" applyFill="1" applyBorder="1" applyAlignment="1">
      <alignment horizontal="center"/>
    </xf>
    <xf numFmtId="171" fontId="5" fillId="18" borderId="15" xfId="0" applyNumberFormat="1" applyFont="1" applyFill="1" applyBorder="1" applyAlignment="1">
      <alignment horizontal="center"/>
    </xf>
    <xf numFmtId="171" fontId="5" fillId="18" borderId="11" xfId="0" applyNumberFormat="1" applyFont="1" applyFill="1" applyBorder="1" applyAlignment="1">
      <alignment horizontal="center"/>
    </xf>
    <xf numFmtId="37" fontId="5" fillId="19" borderId="18" xfId="0" applyNumberFormat="1" applyFont="1" applyFill="1" applyBorder="1" applyAlignment="1">
      <alignment horizontal="center" vertical="center" wrapText="1"/>
    </xf>
    <xf numFmtId="37" fontId="5" fillId="19" borderId="0" xfId="0" applyNumberFormat="1" applyFont="1" applyFill="1" applyBorder="1" applyAlignment="1">
      <alignment horizontal="center" vertical="center" wrapText="1"/>
    </xf>
    <xf numFmtId="37" fontId="5" fillId="19" borderId="24" xfId="0" applyNumberFormat="1" applyFont="1" applyFill="1" applyBorder="1" applyAlignment="1">
      <alignment horizontal="center" vertical="center" wrapText="1"/>
    </xf>
    <xf numFmtId="37" fontId="5" fillId="19" borderId="25" xfId="0" applyNumberFormat="1" applyFont="1" applyFill="1" applyBorder="1" applyAlignment="1">
      <alignment horizontal="center" vertical="center" wrapText="1"/>
    </xf>
    <xf numFmtId="37" fontId="5" fillId="19" borderId="37" xfId="0" quotePrefix="1" applyNumberFormat="1" applyFont="1" applyFill="1" applyBorder="1" applyAlignment="1">
      <alignment horizontal="center" vertical="center"/>
    </xf>
    <xf numFmtId="37" fontId="5" fillId="19" borderId="59" xfId="0" quotePrefix="1" applyNumberFormat="1" applyFont="1" applyFill="1" applyBorder="1" applyAlignment="1">
      <alignment horizontal="center" vertical="center"/>
    </xf>
    <xf numFmtId="37" fontId="5" fillId="22" borderId="41" xfId="0" quotePrefix="1" applyNumberFormat="1" applyFont="1" applyFill="1" applyBorder="1" applyAlignment="1">
      <alignment horizontal="center" vertical="center" wrapText="1"/>
    </xf>
    <xf numFmtId="37" fontId="5" fillId="22" borderId="32" xfId="0" quotePrefix="1" applyNumberFormat="1" applyFont="1" applyFill="1" applyBorder="1" applyAlignment="1">
      <alignment horizontal="center" vertical="center" wrapText="1"/>
    </xf>
    <xf numFmtId="37" fontId="2" fillId="22" borderId="27" xfId="0" quotePrefix="1" applyNumberFormat="1" applyFont="1" applyFill="1" applyBorder="1" applyAlignment="1">
      <alignment horizontal="center" vertical="center"/>
    </xf>
    <xf numFmtId="37" fontId="5" fillId="22" borderId="15" xfId="0" quotePrefix="1" applyNumberFormat="1" applyFont="1" applyFill="1" applyBorder="1" applyAlignment="1">
      <alignment horizontal="center" vertical="center"/>
    </xf>
    <xf numFmtId="37" fontId="2" fillId="22" borderId="28" xfId="0" applyNumberFormat="1" applyFont="1" applyFill="1" applyBorder="1" applyAlignment="1">
      <alignment horizontal="center" vertical="center"/>
    </xf>
    <xf numFmtId="37" fontId="5" fillId="22" borderId="14" xfId="0" applyNumberFormat="1" applyFont="1" applyFill="1" applyBorder="1" applyAlignment="1">
      <alignment horizontal="center" vertical="center"/>
    </xf>
    <xf numFmtId="37" fontId="2" fillId="19" borderId="13" xfId="0" applyNumberFormat="1" applyFont="1" applyFill="1" applyBorder="1" applyAlignment="1">
      <alignment horizontal="center" vertical="center"/>
    </xf>
    <xf numFmtId="37" fontId="5" fillId="19" borderId="20" xfId="0" applyNumberFormat="1" applyFont="1" applyFill="1" applyBorder="1" applyAlignment="1">
      <alignment horizontal="center" vertical="center"/>
    </xf>
    <xf numFmtId="37" fontId="5" fillId="19" borderId="24" xfId="0" applyNumberFormat="1" applyFont="1" applyFill="1" applyBorder="1" applyAlignment="1">
      <alignment horizontal="center" vertical="center"/>
    </xf>
    <xf numFmtId="37" fontId="5" fillId="19" borderId="25" xfId="0" applyNumberFormat="1" applyFont="1" applyFill="1" applyBorder="1" applyAlignment="1">
      <alignment horizontal="center" vertical="center"/>
    </xf>
    <xf numFmtId="172" fontId="2" fillId="19" borderId="27" xfId="0" quotePrefix="1" applyFont="1" applyFill="1" applyBorder="1" applyAlignment="1">
      <alignment horizontal="center" vertical="center"/>
    </xf>
    <xf numFmtId="172" fontId="5" fillId="19" borderId="83" xfId="0" quotePrefix="1" applyFont="1" applyFill="1" applyBorder="1" applyAlignment="1">
      <alignment horizontal="center" vertical="center"/>
    </xf>
    <xf numFmtId="37" fontId="5" fillId="22" borderId="41" xfId="0" applyNumberFormat="1" applyFont="1" applyFill="1" applyBorder="1" applyAlignment="1">
      <alignment horizontal="center" vertical="center" wrapText="1"/>
    </xf>
    <xf numFmtId="37" fontId="5" fillId="19" borderId="32" xfId="0" applyNumberFormat="1" applyFont="1" applyFill="1" applyBorder="1" applyAlignment="1">
      <alignment horizontal="center" vertical="center" wrapText="1"/>
    </xf>
    <xf numFmtId="172" fontId="0" fillId="19" borderId="16" xfId="0" applyFill="1" applyBorder="1" applyAlignment="1">
      <alignment vertical="center"/>
    </xf>
    <xf numFmtId="172" fontId="0" fillId="19" borderId="19" xfId="0" applyFill="1" applyBorder="1" applyAlignment="1">
      <alignment vertical="center"/>
    </xf>
    <xf numFmtId="172" fontId="5" fillId="19" borderId="28" xfId="0" quotePrefix="1" applyFont="1" applyFill="1" applyBorder="1" applyAlignment="1">
      <alignment horizontal="center" vertical="center" wrapText="1"/>
    </xf>
    <xf numFmtId="172" fontId="5" fillId="19" borderId="14" xfId="0" quotePrefix="1" applyFont="1" applyFill="1" applyBorder="1" applyAlignment="1">
      <alignment horizontal="center" vertical="center" wrapText="1"/>
    </xf>
    <xf numFmtId="37" fontId="5" fillId="19" borderId="43" xfId="0" applyNumberFormat="1" applyFont="1" applyFill="1" applyBorder="1" applyAlignment="1">
      <alignment horizontal="center" vertical="center" wrapText="1"/>
    </xf>
    <xf numFmtId="37" fontId="2" fillId="19" borderId="20" xfId="0" applyNumberFormat="1" applyFont="1" applyFill="1" applyBorder="1" applyAlignment="1">
      <alignment horizontal="center" vertical="center"/>
    </xf>
    <xf numFmtId="37" fontId="2" fillId="19" borderId="24" xfId="0" applyNumberFormat="1" applyFont="1" applyFill="1" applyBorder="1" applyAlignment="1">
      <alignment horizontal="center" vertical="center"/>
    </xf>
    <xf numFmtId="37" fontId="2" fillId="19" borderId="25" xfId="0" applyNumberFormat="1" applyFont="1" applyFill="1" applyBorder="1" applyAlignment="1">
      <alignment horizontal="center" vertical="center"/>
    </xf>
    <xf numFmtId="37" fontId="2" fillId="19" borderId="15" xfId="0" applyNumberFormat="1" applyFont="1" applyFill="1" applyBorder="1" applyAlignment="1">
      <alignment horizontal="center" vertical="center"/>
    </xf>
    <xf numFmtId="37" fontId="5" fillId="19" borderId="11" xfId="0" applyNumberFormat="1" applyFont="1" applyFill="1" applyBorder="1" applyAlignment="1">
      <alignment horizontal="center" vertical="center"/>
    </xf>
    <xf numFmtId="172" fontId="2" fillId="19" borderId="21" xfId="0" applyFont="1" applyFill="1" applyBorder="1" applyAlignment="1">
      <alignment horizontal="center" vertical="center" wrapText="1"/>
    </xf>
    <xf numFmtId="172" fontId="0" fillId="19" borderId="28" xfId="0" quotePrefix="1" applyFill="1" applyBorder="1" applyAlignment="1">
      <alignment horizontal="center" vertical="center" wrapText="1"/>
    </xf>
    <xf numFmtId="172" fontId="0" fillId="19" borderId="14" xfId="0" quotePrefix="1" applyFill="1" applyBorder="1" applyAlignment="1">
      <alignment horizontal="center" vertical="center" wrapText="1"/>
    </xf>
    <xf numFmtId="172" fontId="0" fillId="19" borderId="28" xfId="0" applyFill="1" applyBorder="1" applyAlignment="1">
      <alignment horizontal="center" vertical="center" wrapText="1"/>
    </xf>
    <xf numFmtId="172" fontId="0" fillId="19" borderId="14" xfId="0" applyFill="1" applyBorder="1" applyAlignment="1">
      <alignment horizontal="center" vertical="center" wrapText="1"/>
    </xf>
    <xf numFmtId="172" fontId="0" fillId="19" borderId="27" xfId="0" quotePrefix="1" applyFill="1" applyBorder="1" applyAlignment="1">
      <alignment horizontal="center" vertical="center" wrapText="1"/>
    </xf>
    <xf numFmtId="172" fontId="0" fillId="19" borderId="15" xfId="0" quotePrefix="1" applyFill="1" applyBorder="1" applyAlignment="1">
      <alignment horizontal="center" vertical="center" wrapText="1"/>
    </xf>
    <xf numFmtId="172" fontId="5" fillId="19" borderId="12" xfId="0" applyFont="1" applyFill="1" applyBorder="1" applyAlignment="1">
      <alignment horizontal="center" vertical="center" wrapText="1"/>
    </xf>
    <xf numFmtId="172" fontId="5" fillId="19" borderId="17" xfId="0" applyFont="1" applyFill="1" applyBorder="1" applyAlignment="1">
      <alignment horizontal="center" vertical="center" wrapText="1"/>
    </xf>
    <xf numFmtId="172" fontId="0" fillId="0" borderId="0" xfId="0" applyAlignment="1">
      <alignment horizontal="left"/>
    </xf>
    <xf numFmtId="172" fontId="0" fillId="18" borderId="0" xfId="0" applyFill="1" applyBorder="1" applyAlignment="1">
      <alignment horizontal="left"/>
    </xf>
    <xf numFmtId="172" fontId="0" fillId="19" borderId="24" xfId="0" applyFill="1" applyBorder="1" applyAlignment="1">
      <alignment vertical="center"/>
    </xf>
    <xf numFmtId="172" fontId="0" fillId="19" borderId="25" xfId="0" applyFill="1" applyBorder="1" applyAlignment="1">
      <alignment vertical="center"/>
    </xf>
    <xf numFmtId="172" fontId="9" fillId="19" borderId="13" xfId="0" applyFont="1" applyFill="1" applyBorder="1" applyAlignment="1">
      <alignment horizontal="center" vertical="center"/>
    </xf>
    <xf numFmtId="172" fontId="9" fillId="19" borderId="20" xfId="0" applyFont="1" applyFill="1" applyBorder="1" applyAlignment="1">
      <alignment horizontal="center" vertical="center"/>
    </xf>
    <xf numFmtId="172" fontId="0" fillId="19" borderId="18" xfId="0" applyFill="1" applyBorder="1" applyAlignment="1">
      <alignment horizontal="center" vertical="center"/>
    </xf>
    <xf numFmtId="172" fontId="0" fillId="19" borderId="0" xfId="0" applyFill="1" applyBorder="1" applyAlignment="1">
      <alignment horizontal="center" vertical="center"/>
    </xf>
    <xf numFmtId="172" fontId="0" fillId="19" borderId="12" xfId="0" quotePrefix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2" fillId="19" borderId="12" xfId="0" quotePrefix="1" applyFont="1" applyFill="1" applyBorder="1" applyAlignment="1">
      <alignment horizontal="center" vertical="center" wrapText="1"/>
    </xf>
    <xf numFmtId="172" fontId="5" fillId="19" borderId="24" xfId="0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5" fillId="19" borderId="26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center" wrapText="1"/>
    </xf>
    <xf numFmtId="172" fontId="5" fillId="19" borderId="25" xfId="0" applyFont="1" applyFill="1" applyBorder="1" applyAlignment="1">
      <alignment horizontal="center" vertical="center" wrapText="1"/>
    </xf>
    <xf numFmtId="172" fontId="5" fillId="19" borderId="21" xfId="0" quotePrefix="1" applyFont="1" applyFill="1" applyBorder="1" applyAlignment="1">
      <alignment horizontal="center" vertical="center" wrapText="1"/>
    </xf>
    <xf numFmtId="172" fontId="5" fillId="19" borderId="16" xfId="0" quotePrefix="1" applyFont="1" applyFill="1" applyBorder="1" applyAlignment="1">
      <alignment horizontal="center" vertical="center" wrapText="1"/>
    </xf>
    <xf numFmtId="172" fontId="5" fillId="19" borderId="19" xfId="0" quotePrefix="1" applyFont="1" applyFill="1" applyBorder="1" applyAlignment="1">
      <alignment horizontal="center" vertical="center" wrapText="1"/>
    </xf>
    <xf numFmtId="172" fontId="2" fillId="19" borderId="13" xfId="0" applyFont="1" applyFill="1" applyBorder="1" applyAlignment="1">
      <alignment horizontal="center" vertical="center" wrapText="1"/>
    </xf>
    <xf numFmtId="172" fontId="2" fillId="19" borderId="20" xfId="0" applyFont="1" applyFill="1" applyBorder="1" applyAlignment="1">
      <alignment horizontal="center" vertical="center" wrapText="1"/>
    </xf>
    <xf numFmtId="172" fontId="2" fillId="19" borderId="24" xfId="0" applyFont="1" applyFill="1" applyBorder="1" applyAlignment="1">
      <alignment horizontal="center" vertical="center" wrapText="1"/>
    </xf>
    <xf numFmtId="172" fontId="2" fillId="19" borderId="25" xfId="0" applyFont="1" applyFill="1" applyBorder="1" applyAlignment="1">
      <alignment horizontal="center" vertical="center" wrapText="1"/>
    </xf>
    <xf numFmtId="172" fontId="2" fillId="19" borderId="26" xfId="0" applyFont="1" applyFill="1" applyBorder="1" applyAlignment="1">
      <alignment horizontal="center" vertical="center" wrapText="1"/>
    </xf>
    <xf numFmtId="172" fontId="0" fillId="19" borderId="13" xfId="0" quotePrefix="1" applyFill="1" applyBorder="1" applyAlignment="1">
      <alignment horizontal="center" vertical="center" wrapText="1"/>
    </xf>
    <xf numFmtId="172" fontId="0" fillId="19" borderId="20" xfId="0" quotePrefix="1" applyFill="1" applyBorder="1" applyAlignment="1">
      <alignment horizontal="center" vertical="center" wrapText="1"/>
    </xf>
    <xf numFmtId="172" fontId="0" fillId="19" borderId="18" xfId="0" quotePrefix="1" applyFill="1" applyBorder="1" applyAlignment="1">
      <alignment horizontal="center" vertical="center" wrapText="1"/>
    </xf>
    <xf numFmtId="172" fontId="0" fillId="19" borderId="0" xfId="0" quotePrefix="1" applyFill="1" applyBorder="1" applyAlignment="1">
      <alignment horizontal="center" vertical="center" wrapText="1"/>
    </xf>
    <xf numFmtId="172" fontId="0" fillId="19" borderId="24" xfId="0" quotePrefix="1" applyFill="1" applyBorder="1" applyAlignment="1">
      <alignment horizontal="center" vertical="center" wrapText="1"/>
    </xf>
    <xf numFmtId="172" fontId="0" fillId="19" borderId="25" xfId="0" quotePrefix="1" applyFill="1" applyBorder="1" applyAlignment="1">
      <alignment horizontal="center" vertical="center" wrapText="1"/>
    </xf>
    <xf numFmtId="172" fontId="0" fillId="19" borderId="26" xfId="0" quotePrefix="1" applyFill="1" applyBorder="1" applyAlignment="1">
      <alignment horizontal="center" vertical="center" wrapText="1"/>
    </xf>
    <xf numFmtId="172" fontId="2" fillId="19" borderId="13" xfId="0" quotePrefix="1" applyFont="1" applyFill="1" applyBorder="1" applyAlignment="1">
      <alignment horizontal="center" vertical="center" wrapText="1"/>
    </xf>
    <xf numFmtId="172" fontId="5" fillId="19" borderId="13" xfId="0" quotePrefix="1" applyFont="1" applyFill="1" applyBorder="1" applyAlignment="1">
      <alignment horizontal="center" vertical="center" wrapText="1" shrinkToFit="1"/>
    </xf>
    <xf numFmtId="172" fontId="5" fillId="19" borderId="18" xfId="0" applyFont="1" applyFill="1" applyBorder="1" applyAlignment="1">
      <alignment horizontal="center" vertical="center" wrapText="1" shrinkToFit="1"/>
    </xf>
    <xf numFmtId="172" fontId="5" fillId="19" borderId="15" xfId="0" applyFont="1" applyFill="1" applyBorder="1" applyAlignment="1">
      <alignment horizontal="center" vertical="center" wrapText="1" shrinkToFit="1"/>
    </xf>
    <xf numFmtId="172" fontId="0" fillId="19" borderId="21" xfId="0" quotePrefix="1" applyFill="1" applyBorder="1" applyAlignment="1">
      <alignment horizontal="center" vertical="center"/>
    </xf>
    <xf numFmtId="172" fontId="0" fillId="19" borderId="19" xfId="0" quotePrefix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/>
    </xf>
    <xf numFmtId="172" fontId="5" fillId="19" borderId="13" xfId="0" applyFont="1" applyFill="1" applyBorder="1" applyAlignment="1">
      <alignment horizontal="center" vertical="center" wrapText="1" shrinkToFit="1"/>
    </xf>
    <xf numFmtId="172" fontId="5" fillId="19" borderId="27" xfId="0" applyFont="1" applyFill="1" applyBorder="1" applyAlignment="1">
      <alignment horizontal="center" vertical="center" wrapText="1"/>
    </xf>
    <xf numFmtId="172" fontId="5" fillId="19" borderId="89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9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1" fillId="18" borderId="11" xfId="0" applyFont="1" applyFill="1" applyBorder="1" applyAlignment="1">
      <alignment horizontal="left"/>
    </xf>
    <xf numFmtId="172" fontId="0" fillId="0" borderId="16" xfId="0" applyBorder="1" applyAlignment="1">
      <alignment horizontal="center" vertical="center" wrapText="1"/>
    </xf>
    <xf numFmtId="172" fontId="0" fillId="0" borderId="19" xfId="0" applyBorder="1" applyAlignment="1">
      <alignment horizontal="center" vertical="center" wrapText="1"/>
    </xf>
    <xf numFmtId="172" fontId="10" fillId="0" borderId="0" xfId="0" applyFont="1" applyBorder="1" applyAlignment="1">
      <alignment horizontal="center"/>
    </xf>
    <xf numFmtId="172" fontId="0" fillId="0" borderId="18" xfId="0" applyBorder="1" applyAlignment="1">
      <alignment vertical="center" wrapText="1"/>
    </xf>
    <xf numFmtId="172" fontId="10" fillId="18" borderId="0" xfId="0" quotePrefix="1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 wrapText="1"/>
    </xf>
    <xf numFmtId="172" fontId="5" fillId="19" borderId="57" xfId="0" applyFont="1" applyFill="1" applyBorder="1" applyAlignment="1">
      <alignment horizontal="center" vertical="center" wrapText="1"/>
    </xf>
    <xf numFmtId="172" fontId="5" fillId="19" borderId="42" xfId="0" applyFont="1" applyFill="1" applyBorder="1" applyAlignment="1">
      <alignment horizontal="center" vertical="center" wrapText="1"/>
    </xf>
    <xf numFmtId="172" fontId="5" fillId="19" borderId="17" xfId="0" quotePrefix="1" applyFont="1" applyFill="1" applyBorder="1" applyAlignment="1">
      <alignment horizontal="center" vertical="center" wrapText="1"/>
    </xf>
    <xf numFmtId="172" fontId="10" fillId="0" borderId="0" xfId="0" applyFont="1" applyFill="1" applyBorder="1" applyAlignment="1">
      <alignment horizontal="center"/>
    </xf>
    <xf numFmtId="172" fontId="5" fillId="19" borderId="21" xfId="0" quotePrefix="1" applyFont="1" applyFill="1" applyBorder="1" applyAlignment="1">
      <alignment horizontal="center" vertical="distributed"/>
    </xf>
    <xf numFmtId="172" fontId="5" fillId="19" borderId="16" xfId="0" quotePrefix="1" applyFont="1" applyFill="1" applyBorder="1" applyAlignment="1">
      <alignment horizontal="center" vertical="distributed"/>
    </xf>
    <xf numFmtId="172" fontId="5" fillId="19" borderId="19" xfId="0" quotePrefix="1" applyFont="1" applyFill="1" applyBorder="1" applyAlignment="1">
      <alignment horizontal="center" vertical="distributed"/>
    </xf>
    <xf numFmtId="172" fontId="5" fillId="19" borderId="21" xfId="0" applyNumberFormat="1" applyFont="1" applyFill="1" applyBorder="1" applyAlignment="1">
      <alignment horizontal="center" vertical="center" wrapText="1"/>
    </xf>
    <xf numFmtId="172" fontId="5" fillId="19" borderId="16" xfId="0" applyNumberFormat="1" applyFont="1" applyFill="1" applyBorder="1" applyAlignment="1">
      <alignment horizontal="center" vertical="center" wrapText="1"/>
    </xf>
    <xf numFmtId="172" fontId="5" fillId="19" borderId="28" xfId="0" applyNumberFormat="1" applyFont="1" applyFill="1" applyBorder="1" applyAlignment="1">
      <alignment horizontal="center" vertical="center" wrapText="1"/>
    </xf>
    <xf numFmtId="172" fontId="5" fillId="19" borderId="17" xfId="0" applyNumberFormat="1" applyFont="1" applyFill="1" applyBorder="1" applyAlignment="1">
      <alignment horizontal="center" vertical="center" wrapText="1"/>
    </xf>
    <xf numFmtId="172" fontId="5" fillId="19" borderId="17" xfId="0" quotePrefix="1" applyNumberFormat="1" applyFont="1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 wrapText="1"/>
    </xf>
    <xf numFmtId="172" fontId="5" fillId="19" borderId="18" xfId="0" applyNumberFormat="1" applyFont="1" applyFill="1" applyBorder="1" applyAlignment="1">
      <alignment horizontal="center" vertical="center" wrapText="1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0" borderId="0" xfId="0" applyFont="1" applyFill="1" applyAlignment="1">
      <alignment horizontal="left"/>
    </xf>
    <xf numFmtId="172" fontId="5" fillId="19" borderId="85" xfId="0" applyFont="1" applyFill="1" applyBorder="1" applyAlignment="1">
      <alignment horizontal="center" vertical="center"/>
    </xf>
    <xf numFmtId="172" fontId="5" fillId="19" borderId="33" xfId="0" quotePrefix="1" applyFont="1" applyFill="1" applyBorder="1" applyAlignment="1">
      <alignment horizontal="center" vertical="center"/>
    </xf>
    <xf numFmtId="172" fontId="5" fillId="19" borderId="21" xfId="0" quotePrefix="1" applyNumberFormat="1" applyFont="1" applyFill="1" applyBorder="1" applyAlignment="1">
      <alignment horizontal="center" vertical="center"/>
    </xf>
    <xf numFmtId="172" fontId="5" fillId="19" borderId="16" xfId="0" quotePrefix="1" applyNumberFormat="1" applyFont="1" applyFill="1" applyBorder="1" applyAlignment="1">
      <alignment horizontal="center" vertical="center"/>
    </xf>
    <xf numFmtId="172" fontId="5" fillId="19" borderId="19" xfId="0" quotePrefix="1" applyNumberFormat="1" applyFont="1" applyFill="1" applyBorder="1" applyAlignment="1">
      <alignment horizontal="center" vertical="center"/>
    </xf>
    <xf numFmtId="172" fontId="5" fillId="19" borderId="94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 wrapText="1"/>
    </xf>
    <xf numFmtId="172" fontId="0" fillId="19" borderId="13" xfId="0" applyFill="1" applyBorder="1" applyAlignment="1">
      <alignment horizontal="center" vertical="center" wrapText="1"/>
    </xf>
    <xf numFmtId="172" fontId="0" fillId="19" borderId="20" xfId="0" applyFill="1" applyBorder="1" applyAlignment="1">
      <alignment horizontal="center" vertical="center" wrapText="1"/>
    </xf>
    <xf numFmtId="172" fontId="0" fillId="19" borderId="24" xfId="0" applyFill="1" applyBorder="1" applyAlignment="1">
      <alignment horizontal="center" vertical="center" wrapText="1"/>
    </xf>
    <xf numFmtId="172" fontId="0" fillId="19" borderId="25" xfId="0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24" xfId="0" applyNumberFormat="1" applyFont="1" applyFill="1" applyBorder="1" applyAlignment="1">
      <alignment horizontal="center" vertical="center"/>
    </xf>
    <xf numFmtId="172" fontId="5" fillId="19" borderId="26" xfId="0" applyNumberFormat="1" applyFont="1" applyFill="1" applyBorder="1" applyAlignment="1">
      <alignment horizontal="center" vertical="center"/>
    </xf>
    <xf numFmtId="172" fontId="5" fillId="21" borderId="0" xfId="0" applyFont="1" applyFill="1" applyBorder="1"/>
    <xf numFmtId="172" fontId="9" fillId="18" borderId="11" xfId="0" applyFont="1" applyFill="1" applyBorder="1"/>
    <xf numFmtId="172" fontId="5" fillId="19" borderId="61" xfId="0" applyFont="1" applyFill="1" applyBorder="1" applyAlignment="1">
      <alignment horizontal="center" vertical="center"/>
    </xf>
    <xf numFmtId="172" fontId="5" fillId="19" borderId="62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 wrapText="1"/>
    </xf>
    <xf numFmtId="172" fontId="9" fillId="18" borderId="0" xfId="0" applyFont="1" applyFill="1" applyBorder="1"/>
    <xf numFmtId="172" fontId="5" fillId="19" borderId="17" xfId="0" applyNumberFormat="1" applyFont="1" applyFill="1" applyBorder="1" applyAlignment="1">
      <alignment horizont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center"/>
    </xf>
    <xf numFmtId="172" fontId="5" fillId="19" borderId="22" xfId="0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2" fillId="18" borderId="0" xfId="0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9" borderId="13" xfId="0" quotePrefix="1" applyFont="1" applyFill="1" applyBorder="1" applyAlignment="1">
      <alignment horizontal="center" vertical="center" wrapText="1"/>
    </xf>
    <xf numFmtId="172" fontId="5" fillId="19" borderId="18" xfId="0" quotePrefix="1" applyFont="1" applyFill="1" applyBorder="1" applyAlignment="1">
      <alignment horizontal="center" vertical="center" wrapText="1"/>
    </xf>
    <xf numFmtId="172" fontId="5" fillId="19" borderId="15" xfId="0" quotePrefix="1" applyFont="1" applyFill="1" applyBorder="1" applyAlignment="1">
      <alignment horizontal="center" vertical="center" wrapText="1"/>
    </xf>
    <xf numFmtId="172" fontId="5" fillId="19" borderId="60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2" xfId="0" quotePrefix="1" applyFont="1" applyFill="1" applyBorder="1" applyAlignment="1">
      <alignment horizontal="center" vertical="center" wrapText="1"/>
    </xf>
    <xf numFmtId="172" fontId="5" fillId="19" borderId="43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 wrapText="1"/>
    </xf>
    <xf numFmtId="172" fontId="5" fillId="19" borderId="14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0" fillId="18" borderId="0" xfId="0" applyNumberFormat="1" applyFont="1" applyFill="1" applyAlignment="1">
      <alignment horizontal="center"/>
    </xf>
    <xf numFmtId="172" fontId="2" fillId="18" borderId="20" xfId="0" applyFont="1" applyFill="1" applyBorder="1" applyAlignment="1">
      <alignment horizontal="left"/>
    </xf>
    <xf numFmtId="172" fontId="5" fillId="19" borderId="41" xfId="0" applyFont="1" applyFill="1" applyBorder="1" applyAlignment="1">
      <alignment horizontal="center" vertical="center"/>
    </xf>
    <xf numFmtId="172" fontId="5" fillId="19" borderId="48" xfId="0" applyFont="1" applyFill="1" applyBorder="1" applyAlignment="1">
      <alignment horizontal="center" vertical="center"/>
    </xf>
    <xf numFmtId="172" fontId="5" fillId="19" borderId="95" xfId="0" applyFont="1" applyFill="1" applyBorder="1" applyAlignment="1">
      <alignment horizontal="center" vertical="center"/>
    </xf>
    <xf numFmtId="172" fontId="5" fillId="19" borderId="96" xfId="0" applyFont="1" applyFill="1" applyBorder="1" applyAlignment="1">
      <alignment horizontal="center" vertical="center"/>
    </xf>
    <xf numFmtId="172" fontId="5" fillId="19" borderId="114" xfId="0" applyFont="1" applyFill="1" applyBorder="1" applyAlignment="1">
      <alignment horizontal="center" vertical="center" wrapText="1"/>
    </xf>
    <xf numFmtId="172" fontId="5" fillId="19" borderId="116" xfId="0" applyFont="1" applyFill="1" applyBorder="1" applyAlignment="1">
      <alignment horizontal="center" vertical="center" wrapText="1"/>
    </xf>
    <xf numFmtId="172" fontId="5" fillId="19" borderId="29" xfId="0" applyFont="1" applyFill="1" applyBorder="1" applyAlignment="1">
      <alignment horizontal="center" vertical="center" wrapText="1"/>
    </xf>
    <xf numFmtId="172" fontId="5" fillId="19" borderId="37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 wrapText="1"/>
    </xf>
    <xf numFmtId="172" fontId="5" fillId="19" borderId="41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/>
    </xf>
    <xf numFmtId="172" fontId="5" fillId="19" borderId="28" xfId="0" applyFont="1" applyFill="1" applyBorder="1" applyAlignment="1">
      <alignment horizontal="center"/>
    </xf>
    <xf numFmtId="172" fontId="5" fillId="19" borderId="4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22" xfId="0" applyNumberFormat="1" applyFont="1" applyFill="1" applyBorder="1" applyAlignment="1">
      <alignment horizontal="center" vertical="center"/>
    </xf>
    <xf numFmtId="172" fontId="5" fillId="19" borderId="23" xfId="0" applyNumberFormat="1" applyFont="1" applyFill="1" applyBorder="1" applyAlignment="1">
      <alignment horizontal="center" vertical="center"/>
    </xf>
    <xf numFmtId="172" fontId="5" fillId="19" borderId="12" xfId="0" quotePrefix="1" applyNumberFormat="1" applyFont="1" applyFill="1" applyBorder="1" applyAlignment="1">
      <alignment horizontal="center" vertical="center" wrapText="1"/>
    </xf>
    <xf numFmtId="172" fontId="5" fillId="18" borderId="0" xfId="0" applyFont="1" applyFill="1" applyBorder="1" applyAlignment="1">
      <alignment horizontal="left" vertical="center" wrapText="1"/>
    </xf>
    <xf numFmtId="172" fontId="10" fillId="18" borderId="11" xfId="0" applyFont="1" applyFill="1" applyBorder="1" applyAlignment="1">
      <alignment horizontal="center"/>
    </xf>
    <xf numFmtId="172" fontId="12" fillId="18" borderId="20" xfId="0" applyFont="1" applyFill="1" applyBorder="1" applyAlignment="1">
      <alignment horizontal="left"/>
    </xf>
    <xf numFmtId="172" fontId="2" fillId="19" borderId="13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11" fillId="0" borderId="0" xfId="0" applyFont="1" applyAlignment="1">
      <alignment horizontal="center" vertical="center"/>
    </xf>
    <xf numFmtId="172" fontId="5" fillId="19" borderId="27" xfId="0" quotePrefix="1" applyFont="1" applyFill="1" applyBorder="1" applyAlignment="1">
      <alignment horizontal="center" vertical="center" wrapText="1"/>
    </xf>
    <xf numFmtId="172" fontId="5" fillId="19" borderId="40" xfId="0" applyFont="1" applyFill="1" applyBorder="1" applyAlignment="1">
      <alignment horizontal="center" vertical="center" wrapText="1"/>
    </xf>
    <xf numFmtId="172" fontId="5" fillId="19" borderId="26" xfId="0" applyFont="1" applyFill="1" applyBorder="1" applyAlignment="1">
      <alignment horizontal="center" vertical="center" wrapText="1"/>
    </xf>
    <xf numFmtId="37" fontId="5" fillId="19" borderId="22" xfId="0" applyNumberFormat="1" applyFont="1" applyFill="1" applyBorder="1" applyAlignment="1">
      <alignment horizontal="center" vertical="center"/>
    </xf>
    <xf numFmtId="37" fontId="5" fillId="19" borderId="23" xfId="0" applyNumberFormat="1" applyFont="1" applyFill="1" applyBorder="1" applyAlignment="1">
      <alignment horizontal="center" vertical="center"/>
    </xf>
    <xf numFmtId="37" fontId="5" fillId="19" borderId="28" xfId="0" applyNumberFormat="1" applyFont="1" applyFill="1" applyBorder="1" applyAlignment="1">
      <alignment horizontal="center" vertical="center" wrapText="1"/>
    </xf>
    <xf numFmtId="37" fontId="5" fillId="19" borderId="17" xfId="0" applyNumberFormat="1" applyFont="1" applyFill="1" applyBorder="1" applyAlignment="1">
      <alignment horizontal="center" vertical="center" wrapText="1"/>
    </xf>
    <xf numFmtId="37" fontId="5" fillId="19" borderId="27" xfId="0" applyNumberFormat="1" applyFont="1" applyFill="1" applyBorder="1" applyAlignment="1">
      <alignment horizontal="center" vertical="center" wrapText="1"/>
    </xf>
    <xf numFmtId="168" fontId="5" fillId="18" borderId="0" xfId="0" applyNumberFormat="1" applyFont="1" applyFill="1" applyBorder="1" applyAlignment="1">
      <alignment horizontal="left"/>
    </xf>
    <xf numFmtId="172" fontId="5" fillId="19" borderId="20" xfId="0" applyNumberFormat="1" applyFont="1" applyFill="1" applyBorder="1" applyAlignment="1">
      <alignment horizontal="center" vertical="center" wrapText="1"/>
    </xf>
    <xf numFmtId="172" fontId="5" fillId="19" borderId="0" xfId="0" applyNumberFormat="1" applyFont="1" applyFill="1" applyBorder="1" applyAlignment="1">
      <alignment horizontal="center" vertical="center" wrapText="1"/>
    </xf>
    <xf numFmtId="172" fontId="5" fillId="19" borderId="11" xfId="0" applyNumberFormat="1" applyFont="1" applyFill="1" applyBorder="1" applyAlignment="1">
      <alignment horizontal="center" vertical="center" wrapText="1"/>
    </xf>
    <xf numFmtId="172" fontId="5" fillId="19" borderId="14" xfId="0" quotePrefix="1" applyNumberFormat="1" applyFont="1" applyFill="1" applyBorder="1" applyAlignment="1">
      <alignment horizontal="center" vertical="center" wrapText="1"/>
    </xf>
    <xf numFmtId="172" fontId="5" fillId="19" borderId="23" xfId="0" quotePrefix="1" applyNumberFormat="1" applyFont="1" applyFill="1" applyBorder="1" applyAlignment="1">
      <alignment horizontal="center" vertical="center"/>
    </xf>
    <xf numFmtId="172" fontId="5" fillId="19" borderId="33" xfId="0" quotePrefix="1" applyNumberFormat="1" applyFont="1" applyFill="1" applyBorder="1" applyAlignment="1">
      <alignment horizontal="center" vertical="center"/>
    </xf>
    <xf numFmtId="172" fontId="5" fillId="19" borderId="20" xfId="0" quotePrefix="1" applyNumberFormat="1" applyFont="1" applyFill="1" applyBorder="1" applyAlignment="1">
      <alignment horizontal="center" vertical="center" wrapText="1"/>
    </xf>
    <xf numFmtId="172" fontId="5" fillId="19" borderId="38" xfId="0" quotePrefix="1" applyNumberFormat="1" applyFont="1" applyFill="1" applyBorder="1" applyAlignment="1">
      <alignment horizontal="center" vertical="center" wrapText="1"/>
    </xf>
    <xf numFmtId="172" fontId="5" fillId="19" borderId="55" xfId="0" quotePrefix="1" applyNumberFormat="1" applyFont="1" applyFill="1" applyBorder="1" applyAlignment="1">
      <alignment horizontal="center" vertical="center" wrapText="1"/>
    </xf>
    <xf numFmtId="172" fontId="5" fillId="18" borderId="20" xfId="0" quotePrefix="1" applyFont="1" applyFill="1" applyBorder="1" applyAlignment="1">
      <alignment horizontal="left"/>
    </xf>
    <xf numFmtId="172" fontId="5" fillId="18" borderId="0" xfId="0" quotePrefix="1" applyFont="1" applyFill="1" applyAlignment="1">
      <alignment horizontal="left"/>
    </xf>
    <xf numFmtId="172" fontId="11" fillId="18" borderId="0" xfId="0" applyFont="1" applyFill="1" applyAlignment="1">
      <alignment horizontal="center" vertical="center"/>
    </xf>
    <xf numFmtId="172" fontId="0" fillId="18" borderId="0" xfId="0" applyFill="1" applyAlignment="1">
      <alignment horizontal="left"/>
    </xf>
    <xf numFmtId="172" fontId="3" fillId="0" borderId="0" xfId="33" applyAlignment="1" applyProtection="1">
      <alignment horizontal="center"/>
    </xf>
    <xf numFmtId="172" fontId="11" fillId="18" borderId="11" xfId="0" applyFont="1" applyFill="1" applyBorder="1" applyAlignment="1">
      <alignment horizontal="center"/>
    </xf>
    <xf numFmtId="172" fontId="5" fillId="19" borderId="46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 vertical="center" wrapText="1"/>
    </xf>
    <xf numFmtId="172" fontId="5" fillId="18" borderId="0" xfId="0" applyFont="1" applyFill="1" applyBorder="1" applyAlignment="1">
      <alignment horizontal="center"/>
    </xf>
    <xf numFmtId="1" fontId="5" fillId="19" borderId="29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center"/>
    </xf>
    <xf numFmtId="1" fontId="5" fillId="19" borderId="26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20" xfId="0" applyNumberFormat="1" applyFont="1" applyFill="1" applyBorder="1" applyAlignment="1">
      <alignment horizontal="center" vertical="center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25" xfId="0" applyNumberFormat="1" applyFont="1" applyFill="1" applyBorder="1" applyAlignment="1">
      <alignment horizontal="center" vertical="center"/>
    </xf>
    <xf numFmtId="1" fontId="5" fillId="19" borderId="27" xfId="0" applyNumberFormat="1" applyFont="1" applyFill="1" applyBorder="1" applyAlignment="1">
      <alignment horizontal="center" vertical="center"/>
    </xf>
    <xf numFmtId="1" fontId="5" fillId="19" borderId="42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top"/>
    </xf>
    <xf numFmtId="1" fontId="5" fillId="19" borderId="26" xfId="0" applyNumberFormat="1" applyFont="1" applyFill="1" applyBorder="1" applyAlignment="1">
      <alignment horizontal="center" vertical="top"/>
    </xf>
    <xf numFmtId="1" fontId="5" fillId="19" borderId="27" xfId="0" applyNumberFormat="1" applyFont="1" applyFill="1" applyBorder="1" applyAlignment="1">
      <alignment horizontal="center"/>
    </xf>
    <xf numFmtId="1" fontId="5" fillId="19" borderId="4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 vertical="center" wrapText="1"/>
    </xf>
    <xf numFmtId="1" fontId="5" fillId="19" borderId="17" xfId="0" applyNumberFormat="1" applyFont="1" applyFill="1" applyBorder="1" applyAlignment="1">
      <alignment horizontal="center" vertical="center" wrapText="1"/>
    </xf>
    <xf numFmtId="1" fontId="5" fillId="19" borderId="14" xfId="0" applyNumberFormat="1" applyFont="1" applyFill="1" applyBorder="1" applyAlignment="1">
      <alignment horizontal="center" vertical="center" wrapText="1"/>
    </xf>
    <xf numFmtId="3" fontId="5" fillId="19" borderId="21" xfId="0" quotePrefix="1" applyNumberFormat="1" applyFont="1" applyFill="1" applyBorder="1" applyAlignment="1">
      <alignment horizontal="center" vertical="center" wrapText="1"/>
    </xf>
    <xf numFmtId="3" fontId="5" fillId="19" borderId="16" xfId="0" quotePrefix="1" applyNumberFormat="1" applyFont="1" applyFill="1" applyBorder="1" applyAlignment="1">
      <alignment horizontal="center" vertical="center" wrapText="1"/>
    </xf>
    <xf numFmtId="3" fontId="5" fillId="19" borderId="19" xfId="0" quotePrefix="1" applyNumberFormat="1" applyFont="1" applyFill="1" applyBorder="1" applyAlignment="1">
      <alignment horizontal="center" vertical="center" wrapText="1"/>
    </xf>
    <xf numFmtId="1" fontId="5" fillId="19" borderId="13" xfId="0" applyNumberFormat="1" applyFont="1" applyFill="1" applyBorder="1" applyAlignment="1">
      <alignment horizontal="center" vertical="center" wrapText="1"/>
    </xf>
    <xf numFmtId="1" fontId="5" fillId="19" borderId="18" xfId="0" applyNumberFormat="1" applyFont="1" applyFill="1" applyBorder="1" applyAlignment="1">
      <alignment horizontal="center" vertical="center" wrapText="1"/>
    </xf>
    <xf numFmtId="1" fontId="5" fillId="19" borderId="15" xfId="0" applyNumberFormat="1" applyFont="1" applyFill="1" applyBorder="1" applyAlignment="1">
      <alignment horizontal="center" vertical="center" wrapText="1"/>
    </xf>
    <xf numFmtId="1" fontId="5" fillId="19" borderId="21" xfId="0" applyNumberFormat="1" applyFont="1" applyFill="1" applyBorder="1" applyAlignment="1">
      <alignment horizontal="center" vertical="center" wrapText="1"/>
    </xf>
    <xf numFmtId="1" fontId="5" fillId="19" borderId="16" xfId="0" applyNumberFormat="1" applyFont="1" applyFill="1" applyBorder="1" applyAlignment="1">
      <alignment horizontal="center" vertical="center" wrapText="1"/>
    </xf>
    <xf numFmtId="1" fontId="5" fillId="19" borderId="19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/>
    </xf>
    <xf numFmtId="172" fontId="0" fillId="19" borderId="31" xfId="0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2" fillId="19" borderId="20" xfId="0" applyFont="1" applyFill="1" applyBorder="1" applyAlignment="1">
      <alignment horizontal="center" vertical="center"/>
    </xf>
    <xf numFmtId="172" fontId="2" fillId="19" borderId="12" xfId="0" applyFont="1" applyFill="1" applyBorder="1" applyAlignment="1">
      <alignment horizontal="center" vertical="center" wrapText="1"/>
    </xf>
    <xf numFmtId="172" fontId="2" fillId="19" borderId="114" xfId="0" applyFont="1" applyFill="1" applyBorder="1" applyAlignment="1">
      <alignment horizontal="center" vertical="center" wrapText="1"/>
    </xf>
    <xf numFmtId="172" fontId="2" fillId="19" borderId="14" xfId="0" applyFont="1" applyFill="1" applyBorder="1" applyAlignment="1">
      <alignment horizontal="center" vertical="center" wrapText="1"/>
    </xf>
    <xf numFmtId="172" fontId="2" fillId="19" borderId="22" xfId="0" applyFont="1" applyFill="1" applyBorder="1" applyAlignment="1">
      <alignment horizontal="center" vertical="center"/>
    </xf>
    <xf numFmtId="172" fontId="2" fillId="19" borderId="33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center" vertical="center"/>
    </xf>
    <xf numFmtId="172" fontId="2" fillId="19" borderId="0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/>
    </xf>
    <xf numFmtId="172" fontId="2" fillId="19" borderId="42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 wrapText="1"/>
    </xf>
    <xf numFmtId="172" fontId="2" fillId="19" borderId="116" xfId="0" applyFont="1" applyFill="1" applyBorder="1" applyAlignment="1">
      <alignment horizontal="center" vertical="center" wrapText="1"/>
    </xf>
    <xf numFmtId="172" fontId="2" fillId="19" borderId="15" xfId="0" applyFont="1" applyFill="1" applyBorder="1" applyAlignment="1">
      <alignment horizontal="center" vertical="center" wrapText="1"/>
    </xf>
    <xf numFmtId="172" fontId="2" fillId="19" borderId="41" xfId="0" applyFont="1" applyFill="1" applyBorder="1" applyAlignment="1">
      <alignment horizontal="center" vertical="center"/>
    </xf>
  </cellXfs>
  <cellStyles count="5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_faoagricola2.0_AEA2001-C06" xfId="38"/>
    <cellStyle name="Notas 2" xfId="39"/>
    <cellStyle name="pepe" xfId="40"/>
    <cellStyle name="pepe 2" xfId="41"/>
    <cellStyle name="pepe 3" xfId="52"/>
    <cellStyle name="Porcentual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8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externalLink" Target="externalLinks/externalLink20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0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theme" Target="theme/theme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connections" Target="connection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2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2.xml"/><Relationship Id="rId381" Type="http://schemas.openxmlformats.org/officeDocument/2006/relationships/styles" Target="style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3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3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4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4.xml"/><Relationship Id="rId383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5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6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7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272079218797244"/>
          <c:y val="3.71229698375869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10778696601194"/>
          <c:y val="0.19953596287703373"/>
          <c:w val="0.85500872192743649"/>
          <c:h val="0.716937354988399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'13.1.1.1'!$C$7:$C$17</c:f>
              <c:numCache>
                <c:formatCode>#,##0__;\–#,##0__;0__;@__</c:formatCode>
                <c:ptCount val="11"/>
                <c:pt idx="0">
                  <c:v>6595.6880000000001</c:v>
                </c:pt>
                <c:pt idx="1">
                  <c:v>6304.5510000000004</c:v>
                </c:pt>
                <c:pt idx="2">
                  <c:v>6244.2920000000004</c:v>
                </c:pt>
                <c:pt idx="3">
                  <c:v>6740.0709999999999</c:v>
                </c:pt>
                <c:pt idx="4">
                  <c:v>6076.74</c:v>
                </c:pt>
                <c:pt idx="5">
                  <c:v>6039.7889999999998</c:v>
                </c:pt>
                <c:pt idx="6">
                  <c:v>5985.4920000000002</c:v>
                </c:pt>
                <c:pt idx="7">
                  <c:v>6170.107</c:v>
                </c:pt>
                <c:pt idx="8">
                  <c:v>6268.0259999999998</c:v>
                </c:pt>
                <c:pt idx="9">
                  <c:v>6316.7939999999999</c:v>
                </c:pt>
                <c:pt idx="10">
                  <c:v>6195.8590000000004</c:v>
                </c:pt>
              </c:numCache>
            </c:numRef>
          </c:val>
        </c:ser>
        <c:marker val="1"/>
        <c:axId val="150874368"/>
        <c:axId val="150876160"/>
      </c:lineChart>
      <c:catAx>
        <c:axId val="150874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876160"/>
        <c:crosses val="autoZero"/>
        <c:auto val="1"/>
        <c:lblAlgn val="ctr"/>
        <c:lblOffset val="100"/>
        <c:tickLblSkip val="1"/>
        <c:tickMarkSkip val="1"/>
      </c:catAx>
      <c:valAx>
        <c:axId val="150876160"/>
        <c:scaling>
          <c:orientation val="minMax"/>
          <c:min val="5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874368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0134248131264648"/>
          <c:y val="3.00230946882218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67120692062312"/>
          <c:y val="0.13163987131011737"/>
          <c:w val="0.86443009675840365"/>
          <c:h val="0.7852202850077185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'13.1.3.1'!$B$10:$B$20</c:f>
              <c:numCache>
                <c:formatCode>#,##0.0_);\(#,##0.0\)</c:formatCode>
                <c:ptCount val="11"/>
                <c:pt idx="0">
                  <c:v>3156.123</c:v>
                </c:pt>
                <c:pt idx="1">
                  <c:v>3197.3649999999998</c:v>
                </c:pt>
                <c:pt idx="2">
                  <c:v>3228.357</c:v>
                </c:pt>
                <c:pt idx="3">
                  <c:v>3486.9349999999999</c:v>
                </c:pt>
                <c:pt idx="4">
                  <c:v>3024.7260000000001</c:v>
                </c:pt>
                <c:pt idx="5">
                  <c:v>2885.6120000000001</c:v>
                </c:pt>
                <c:pt idx="6">
                  <c:v>2700.6790000000001</c:v>
                </c:pt>
                <c:pt idx="7">
                  <c:v>2691.0859999999998</c:v>
                </c:pt>
                <c:pt idx="8">
                  <c:v>2784.2809999999999</c:v>
                </c:pt>
                <c:pt idx="9">
                  <c:v>2792.2260000000001</c:v>
                </c:pt>
                <c:pt idx="10">
                  <c:v>2598.8960000000002</c:v>
                </c:pt>
              </c:numCache>
            </c:numRef>
          </c:val>
        </c:ser>
        <c:marker val="1"/>
        <c:axId val="152167936"/>
        <c:axId val="152169472"/>
      </c:lineChart>
      <c:catAx>
        <c:axId val="152167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69472"/>
        <c:crosses val="autoZero"/>
        <c:auto val="1"/>
        <c:lblAlgn val="ctr"/>
        <c:lblOffset val="100"/>
        <c:tickLblSkip val="1"/>
        <c:tickMarkSkip val="1"/>
      </c:catAx>
      <c:valAx>
        <c:axId val="152169472"/>
        <c:scaling>
          <c:orientation val="minMax"/>
          <c:max val="5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67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1484625176765357"/>
          <c:y val="7.068423129686356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671593202264778E-2"/>
          <c:y val="0.19474819745892846"/>
          <c:w val="0.86715390279560822"/>
          <c:h val="0.716946283353925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'13.4.15.1'!$D$10:$D$20</c:f>
              <c:numCache>
                <c:formatCode>#,##0\ _€;\-#,##0\ _€</c:formatCode>
                <c:ptCount val="11"/>
                <c:pt idx="0">
                  <c:v>7084</c:v>
                </c:pt>
                <c:pt idx="1">
                  <c:v>5727</c:v>
                </c:pt>
                <c:pt idx="2">
                  <c:v>4939</c:v>
                </c:pt>
                <c:pt idx="3">
                  <c:v>4969</c:v>
                </c:pt>
                <c:pt idx="4">
                  <c:v>5314</c:v>
                </c:pt>
                <c:pt idx="5">
                  <c:v>4882</c:v>
                </c:pt>
                <c:pt idx="6">
                  <c:v>5658</c:v>
                </c:pt>
                <c:pt idx="7">
                  <c:v>5652</c:v>
                </c:pt>
                <c:pt idx="8">
                  <c:v>4327</c:v>
                </c:pt>
                <c:pt idx="9">
                  <c:v>5630</c:v>
                </c:pt>
                <c:pt idx="10">
                  <c:v>4736</c:v>
                </c:pt>
              </c:numCache>
            </c:numRef>
          </c:val>
        </c:ser>
        <c:marker val="1"/>
        <c:axId val="182756096"/>
        <c:axId val="182757632"/>
      </c:lineChart>
      <c:catAx>
        <c:axId val="182756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57632"/>
        <c:crosses val="autoZero"/>
        <c:auto val="1"/>
        <c:lblAlgn val="ctr"/>
        <c:lblOffset val="100"/>
        <c:tickLblSkip val="1"/>
        <c:tickMarkSkip val="1"/>
      </c:catAx>
      <c:valAx>
        <c:axId val="182757632"/>
        <c:scaling>
          <c:orientation val="minMax"/>
          <c:min val="4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56096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4737465092405217"/>
          <c:y val="5.20057442587838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1485471657773"/>
          <c:y val="0.15366465735967363"/>
          <c:w val="0.85152959471889034"/>
          <c:h val="0.76123107184330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'13.4.15.1'!$F$10:$F$20</c:f>
              <c:numCache>
                <c:formatCode>#,##0\ _€;\-#,##0\ _€</c:formatCode>
                <c:ptCount val="11"/>
                <c:pt idx="0">
                  <c:v>21763.464800000002</c:v>
                </c:pt>
                <c:pt idx="1">
                  <c:v>20516.4048</c:v>
                </c:pt>
                <c:pt idx="2">
                  <c:v>14247.0394</c:v>
                </c:pt>
                <c:pt idx="3">
                  <c:v>17258.827700000002</c:v>
                </c:pt>
                <c:pt idx="4">
                  <c:v>17665.3302</c:v>
                </c:pt>
                <c:pt idx="5">
                  <c:v>18201.072400000001</c:v>
                </c:pt>
                <c:pt idx="6">
                  <c:v>19672.300200000001</c:v>
                </c:pt>
                <c:pt idx="7">
                  <c:v>18426.650399999999</c:v>
                </c:pt>
                <c:pt idx="8">
                  <c:v>15378.157999999998</c:v>
                </c:pt>
                <c:pt idx="9">
                  <c:v>18538.464</c:v>
                </c:pt>
                <c:pt idx="10">
                  <c:v>14208</c:v>
                </c:pt>
              </c:numCache>
            </c:numRef>
          </c:val>
        </c:ser>
        <c:marker val="1"/>
        <c:axId val="182781440"/>
        <c:axId val="182782976"/>
      </c:lineChart>
      <c:catAx>
        <c:axId val="182781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82976"/>
        <c:crosses val="autoZero"/>
        <c:auto val="1"/>
        <c:lblAlgn val="ctr"/>
        <c:lblOffset val="100"/>
        <c:tickLblSkip val="1"/>
        <c:tickMarkSkip val="1"/>
      </c:catAx>
      <c:valAx>
        <c:axId val="182782976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8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3270975477892691"/>
          <c:y val="5.77637296525590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'13.4.16.1'!$B$10:$B$20</c:f>
              <c:numCache>
                <c:formatCode>#,##0\ _€;\-#,##0\ _€</c:formatCode>
                <c:ptCount val="11"/>
                <c:pt idx="0">
                  <c:v>83</c:v>
                </c:pt>
                <c:pt idx="1">
                  <c:v>116</c:v>
                </c:pt>
                <c:pt idx="2">
                  <c:v>112</c:v>
                </c:pt>
                <c:pt idx="3">
                  <c:v>136</c:v>
                </c:pt>
                <c:pt idx="4">
                  <c:v>143</c:v>
                </c:pt>
                <c:pt idx="5">
                  <c:v>165</c:v>
                </c:pt>
                <c:pt idx="6">
                  <c:v>150</c:v>
                </c:pt>
                <c:pt idx="7">
                  <c:v>155</c:v>
                </c:pt>
                <c:pt idx="8">
                  <c:v>166</c:v>
                </c:pt>
                <c:pt idx="9">
                  <c:v>171</c:v>
                </c:pt>
                <c:pt idx="10">
                  <c:v>170</c:v>
                </c:pt>
              </c:numCache>
            </c:numRef>
          </c:val>
        </c:ser>
        <c:marker val="1"/>
        <c:axId val="183614080"/>
        <c:axId val="183615872"/>
      </c:lineChart>
      <c:catAx>
        <c:axId val="183614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15872"/>
        <c:crosses val="autoZero"/>
        <c:auto val="1"/>
        <c:lblAlgn val="ctr"/>
        <c:lblOffset val="100"/>
        <c:tickLblSkip val="1"/>
        <c:tickMarkSkip val="1"/>
      </c:catAx>
      <c:valAx>
        <c:axId val="18361587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14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4698897030934724"/>
          <c:y val="6.921942976306041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142"/>
          <c:h val="0.6712343732929627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'13.4.16.1'!$D$10:$D$20</c:f>
              <c:numCache>
                <c:formatCode>#,##0\ _€;\-#,##0\ _€</c:formatCode>
                <c:ptCount val="11"/>
                <c:pt idx="0">
                  <c:v>820</c:v>
                </c:pt>
                <c:pt idx="1">
                  <c:v>1330</c:v>
                </c:pt>
                <c:pt idx="2">
                  <c:v>1345</c:v>
                </c:pt>
                <c:pt idx="3">
                  <c:v>1843</c:v>
                </c:pt>
                <c:pt idx="4">
                  <c:v>1829</c:v>
                </c:pt>
                <c:pt idx="5">
                  <c:v>2332</c:v>
                </c:pt>
                <c:pt idx="6">
                  <c:v>1954</c:v>
                </c:pt>
                <c:pt idx="7">
                  <c:v>1827</c:v>
                </c:pt>
                <c:pt idx="8">
                  <c:v>1918</c:v>
                </c:pt>
                <c:pt idx="9">
                  <c:v>1892</c:v>
                </c:pt>
                <c:pt idx="10">
                  <c:v>1793</c:v>
                </c:pt>
              </c:numCache>
            </c:numRef>
          </c:val>
        </c:ser>
        <c:marker val="1"/>
        <c:axId val="183627136"/>
        <c:axId val="182518912"/>
      </c:lineChart>
      <c:catAx>
        <c:axId val="183627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518912"/>
        <c:crosses val="autoZero"/>
        <c:auto val="1"/>
        <c:lblAlgn val="ctr"/>
        <c:lblOffset val="100"/>
        <c:tickLblSkip val="1"/>
        <c:tickMarkSkip val="1"/>
      </c:catAx>
      <c:valAx>
        <c:axId val="18251891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27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931927474583188"/>
          <c:y val="4.64078961960740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80364242694171"/>
          <c:y val="0.19249049739849752"/>
          <c:w val="0.85735201929815363"/>
          <c:h val="0.7230045745433132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'13.4.16.1'!$F$10:$F$20</c:f>
              <c:numCache>
                <c:formatCode>#,##0\ _€;\-#,##0\ _€</c:formatCode>
                <c:ptCount val="11"/>
                <c:pt idx="0">
                  <c:v>1076.1351999999999</c:v>
                </c:pt>
                <c:pt idx="1">
                  <c:v>1745.4387999999999</c:v>
                </c:pt>
                <c:pt idx="2">
                  <c:v>1898.8575499999999</c:v>
                </c:pt>
                <c:pt idx="3">
                  <c:v>3257.2076200000001</c:v>
                </c:pt>
                <c:pt idx="4">
                  <c:v>5000.5408699999998</c:v>
                </c:pt>
                <c:pt idx="5">
                  <c:v>7014.4694399999998</c:v>
                </c:pt>
                <c:pt idx="6">
                  <c:v>5438.1773999999996</c:v>
                </c:pt>
                <c:pt idx="7">
                  <c:v>5071.9895100000003</c:v>
                </c:pt>
                <c:pt idx="8">
                  <c:v>5302.2534599999999</c:v>
                </c:pt>
                <c:pt idx="9">
                  <c:v>4841.32528</c:v>
                </c:pt>
                <c:pt idx="10">
                  <c:v>4331</c:v>
                </c:pt>
              </c:numCache>
            </c:numRef>
          </c:val>
        </c:ser>
        <c:marker val="1"/>
        <c:axId val="182563200"/>
        <c:axId val="182564736"/>
      </c:lineChart>
      <c:catAx>
        <c:axId val="182563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564736"/>
        <c:crosses val="autoZero"/>
        <c:auto val="1"/>
        <c:lblAlgn val="ctr"/>
        <c:lblOffset val="100"/>
        <c:tickLblSkip val="1"/>
        <c:tickMarkSkip val="1"/>
      </c:catAx>
      <c:valAx>
        <c:axId val="18256473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56320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6463238170314035"/>
          <c:y val="4.56529656281003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86297376094034E-2"/>
          <c:y val="0.18181839420697252"/>
          <c:w val="0.88775510204081665"/>
          <c:h val="0.7248812295356881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'13.4.18.1'!$B$10:$B$20</c:f>
              <c:numCache>
                <c:formatCode>#,##0.0_);\(#,##0.0\)</c:formatCode>
                <c:ptCount val="11"/>
                <c:pt idx="0">
                  <c:v>12.944000000000001</c:v>
                </c:pt>
                <c:pt idx="1">
                  <c:v>10.122999999999999</c:v>
                </c:pt>
                <c:pt idx="2">
                  <c:v>9.9860000000000007</c:v>
                </c:pt>
                <c:pt idx="3">
                  <c:v>9.7919999999999998</c:v>
                </c:pt>
                <c:pt idx="4">
                  <c:v>10.115</c:v>
                </c:pt>
                <c:pt idx="5">
                  <c:v>10.516999999999999</c:v>
                </c:pt>
                <c:pt idx="6">
                  <c:v>10.175000000000001</c:v>
                </c:pt>
                <c:pt idx="7">
                  <c:v>9.6590000000000007</c:v>
                </c:pt>
                <c:pt idx="8">
                  <c:v>9.6929999999999996</c:v>
                </c:pt>
                <c:pt idx="9">
                  <c:v>10.215</c:v>
                </c:pt>
                <c:pt idx="10">
                  <c:v>9.0220000000000002</c:v>
                </c:pt>
              </c:numCache>
            </c:numRef>
          </c:val>
        </c:ser>
        <c:marker val="1"/>
        <c:axId val="183244288"/>
        <c:axId val="183245824"/>
      </c:lineChart>
      <c:catAx>
        <c:axId val="183244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245824"/>
        <c:crosses val="autoZero"/>
        <c:auto val="1"/>
        <c:lblAlgn val="ctr"/>
        <c:lblOffset val="100"/>
        <c:tickLblSkip val="1"/>
        <c:tickMarkSkip val="1"/>
      </c:catAx>
      <c:valAx>
        <c:axId val="183245824"/>
        <c:scaling>
          <c:orientation val="minMax"/>
          <c:min val="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244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0277903618212681"/>
          <c:y val="6.23700542105134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9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'13.4.18.1'!$D$10:$D$20</c:f>
              <c:numCache>
                <c:formatCode>#,##0.0_);\(#,##0.0\)</c:formatCode>
                <c:ptCount val="11"/>
                <c:pt idx="0">
                  <c:v>40.250999999999998</c:v>
                </c:pt>
                <c:pt idx="1">
                  <c:v>32.563000000000002</c:v>
                </c:pt>
                <c:pt idx="2">
                  <c:v>29.248000000000001</c:v>
                </c:pt>
                <c:pt idx="3">
                  <c:v>31.126999999999999</c:v>
                </c:pt>
                <c:pt idx="4">
                  <c:v>34.826999999999998</c:v>
                </c:pt>
                <c:pt idx="5">
                  <c:v>33.409999999999997</c:v>
                </c:pt>
                <c:pt idx="6">
                  <c:v>33.692</c:v>
                </c:pt>
                <c:pt idx="7">
                  <c:v>32.308</c:v>
                </c:pt>
                <c:pt idx="8">
                  <c:v>31.332999999999998</c:v>
                </c:pt>
                <c:pt idx="9">
                  <c:v>33.557000000000002</c:v>
                </c:pt>
                <c:pt idx="10">
                  <c:v>29.533999999999999</c:v>
                </c:pt>
              </c:numCache>
            </c:numRef>
          </c:val>
        </c:ser>
        <c:marker val="1"/>
        <c:axId val="183437568"/>
        <c:axId val="183443456"/>
      </c:lineChart>
      <c:catAx>
        <c:axId val="183437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43456"/>
        <c:crosses val="autoZero"/>
        <c:auto val="1"/>
        <c:lblAlgn val="ctr"/>
        <c:lblOffset val="100"/>
        <c:tickLblSkip val="1"/>
        <c:tickMarkSkip val="1"/>
      </c:catAx>
      <c:valAx>
        <c:axId val="183443456"/>
        <c:scaling>
          <c:orientation val="minMax"/>
          <c:max val="4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37568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8362198779512698"/>
          <c:y val="7.5656260614482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22526073410278"/>
          <c:y val="0.20941176470588241"/>
          <c:w val="0.85425805806116162"/>
          <c:h val="0.70588235294117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'13.4.18.1'!$F$10:$F$20</c:f>
              <c:numCache>
                <c:formatCode>#,##0.0_);\(#,##0.0\)</c:formatCode>
                <c:ptCount val="11"/>
                <c:pt idx="0">
                  <c:v>21397.431599999996</c:v>
                </c:pt>
                <c:pt idx="1">
                  <c:v>16864.377700000001</c:v>
                </c:pt>
                <c:pt idx="2">
                  <c:v>16185.843200000001</c:v>
                </c:pt>
                <c:pt idx="3">
                  <c:v>20011.548300000002</c:v>
                </c:pt>
                <c:pt idx="4">
                  <c:v>33141.373200000002</c:v>
                </c:pt>
                <c:pt idx="5">
                  <c:v>70384.846999999994</c:v>
                </c:pt>
                <c:pt idx="6">
                  <c:v>63219.668799999999</c:v>
                </c:pt>
                <c:pt idx="7">
                  <c:v>59963.647999999994</c:v>
                </c:pt>
                <c:pt idx="8">
                  <c:v>64900.0429</c:v>
                </c:pt>
                <c:pt idx="9">
                  <c:v>70983.122100000008</c:v>
                </c:pt>
                <c:pt idx="10">
                  <c:v>61634.5</c:v>
                </c:pt>
              </c:numCache>
            </c:numRef>
          </c:val>
        </c:ser>
        <c:marker val="1"/>
        <c:axId val="183454720"/>
        <c:axId val="183476992"/>
      </c:lineChart>
      <c:catAx>
        <c:axId val="183454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76992"/>
        <c:crosses val="autoZero"/>
        <c:auto val="1"/>
        <c:lblAlgn val="ctr"/>
        <c:lblOffset val="100"/>
        <c:tickLblSkip val="1"/>
        <c:tickMarkSkip val="1"/>
      </c:catAx>
      <c:valAx>
        <c:axId val="183476992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54720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34238583259132521"/>
          <c:y val="5.92888856182696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94743132168764E-2"/>
          <c:y val="0.18691588785047497"/>
          <c:w val="0.8635614337119073"/>
          <c:h val="0.7266355140187087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'13.4.19.1'!$B$10:$B$20</c:f>
              <c:numCache>
                <c:formatCode>#,##0\ _€;\-#,##0\ _€</c:formatCode>
                <c:ptCount val="11"/>
                <c:pt idx="0">
                  <c:v>626</c:v>
                </c:pt>
                <c:pt idx="1">
                  <c:v>600</c:v>
                </c:pt>
                <c:pt idx="2">
                  <c:v>600</c:v>
                </c:pt>
                <c:pt idx="3">
                  <c:v>498</c:v>
                </c:pt>
                <c:pt idx="4">
                  <c:v>502</c:v>
                </c:pt>
                <c:pt idx="5">
                  <c:v>514</c:v>
                </c:pt>
                <c:pt idx="6">
                  <c:v>533</c:v>
                </c:pt>
                <c:pt idx="7">
                  <c:v>539</c:v>
                </c:pt>
                <c:pt idx="8">
                  <c:v>539</c:v>
                </c:pt>
                <c:pt idx="9">
                  <c:v>559</c:v>
                </c:pt>
                <c:pt idx="10">
                  <c:v>515</c:v>
                </c:pt>
              </c:numCache>
            </c:numRef>
          </c:val>
        </c:ser>
        <c:marker val="1"/>
        <c:axId val="183370112"/>
        <c:axId val="183371648"/>
      </c:lineChart>
      <c:catAx>
        <c:axId val="183370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371648"/>
        <c:crosses val="autoZero"/>
        <c:auto val="1"/>
        <c:lblAlgn val="ctr"/>
        <c:lblOffset val="100"/>
        <c:tickLblSkip val="1"/>
        <c:tickMarkSkip val="1"/>
      </c:catAx>
      <c:valAx>
        <c:axId val="183371648"/>
        <c:scaling>
          <c:orientation val="minMax"/>
          <c:max val="750"/>
          <c:min val="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37011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31523607433258038"/>
          <c:y val="4.35164339541109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'13.4.19.1'!$D$10:$D$20</c:f>
              <c:numCache>
                <c:formatCode>#,##0\ _€;\-#,##0\ _€</c:formatCode>
                <c:ptCount val="11"/>
                <c:pt idx="0">
                  <c:v>1303</c:v>
                </c:pt>
                <c:pt idx="1">
                  <c:v>1135</c:v>
                </c:pt>
                <c:pt idx="2">
                  <c:v>948</c:v>
                </c:pt>
                <c:pt idx="3">
                  <c:v>819</c:v>
                </c:pt>
                <c:pt idx="4">
                  <c:v>1028</c:v>
                </c:pt>
                <c:pt idx="5">
                  <c:v>1048</c:v>
                </c:pt>
                <c:pt idx="6">
                  <c:v>956</c:v>
                </c:pt>
                <c:pt idx="7">
                  <c:v>1037</c:v>
                </c:pt>
                <c:pt idx="8">
                  <c:v>868</c:v>
                </c:pt>
                <c:pt idx="9">
                  <c:v>958</c:v>
                </c:pt>
                <c:pt idx="10">
                  <c:v>897</c:v>
                </c:pt>
              </c:numCache>
            </c:numRef>
          </c:val>
        </c:ser>
        <c:marker val="1"/>
        <c:axId val="183407744"/>
        <c:axId val="183409280"/>
      </c:lineChart>
      <c:catAx>
        <c:axId val="183407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09280"/>
        <c:crosses val="autoZero"/>
        <c:auto val="1"/>
        <c:lblAlgn val="ctr"/>
        <c:lblOffset val="100"/>
        <c:tickLblSkip val="1"/>
        <c:tickMarkSkip val="1"/>
      </c:catAx>
      <c:valAx>
        <c:axId val="183409280"/>
        <c:scaling>
          <c:orientation val="minMax"/>
          <c:max val="1400"/>
          <c:min val="7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07744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2356116220594938"/>
          <c:y val="4.22535211267605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41780718944199"/>
          <c:y val="0.13145570041011134"/>
          <c:w val="0.86345494406655798"/>
          <c:h val="0.776997086352625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'13.1.3.1'!$D$10:$D$20</c:f>
              <c:numCache>
                <c:formatCode>#,##0.0_);\(#,##0.0\)</c:formatCode>
                <c:ptCount val="11"/>
                <c:pt idx="0">
                  <c:v>4626.0590000000002</c:v>
                </c:pt>
                <c:pt idx="1">
                  <c:v>8136.3890000000001</c:v>
                </c:pt>
                <c:pt idx="2">
                  <c:v>11945.319</c:v>
                </c:pt>
                <c:pt idx="3">
                  <c:v>11269.691000000001</c:v>
                </c:pt>
                <c:pt idx="4">
                  <c:v>7295.9340000000002</c:v>
                </c:pt>
                <c:pt idx="5">
                  <c:v>8154.3919999999998</c:v>
                </c:pt>
                <c:pt idx="6">
                  <c:v>8287.0730000000003</c:v>
                </c:pt>
                <c:pt idx="7">
                  <c:v>5956.3469999999998</c:v>
                </c:pt>
                <c:pt idx="8">
                  <c:v>10004.998</c:v>
                </c:pt>
                <c:pt idx="9">
                  <c:v>6983.2889999999998</c:v>
                </c:pt>
                <c:pt idx="10">
                  <c:v>6705.1059999999998</c:v>
                </c:pt>
              </c:numCache>
            </c:numRef>
          </c:val>
        </c:ser>
        <c:marker val="1"/>
        <c:axId val="150558976"/>
        <c:axId val="150560768"/>
      </c:lineChart>
      <c:catAx>
        <c:axId val="150558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60768"/>
        <c:crosses val="autoZero"/>
        <c:auto val="1"/>
        <c:lblAlgn val="ctr"/>
        <c:lblOffset val="100"/>
        <c:tickLblSkip val="1"/>
        <c:tickMarkSkip val="1"/>
      </c:catAx>
      <c:valAx>
        <c:axId val="150560768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58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7635832578450962"/>
          <c:y val="3.88232104789728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934"/>
          <c:h val="0.7394383148068766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'13.4.19.1'!$F$10:$F$20</c:f>
              <c:numCache>
                <c:formatCode>#,##0\ _€;\-#,##0\ _€</c:formatCode>
                <c:ptCount val="11"/>
                <c:pt idx="0">
                  <c:v>3960.0776000000001</c:v>
                </c:pt>
                <c:pt idx="1">
                  <c:v>3518.5</c:v>
                </c:pt>
                <c:pt idx="2">
                  <c:v>3185.28</c:v>
                </c:pt>
                <c:pt idx="3">
                  <c:v>4045.86</c:v>
                </c:pt>
                <c:pt idx="4">
                  <c:v>4841.88</c:v>
                </c:pt>
                <c:pt idx="5">
                  <c:v>5145.68</c:v>
                </c:pt>
                <c:pt idx="6">
                  <c:v>3575.44</c:v>
                </c:pt>
                <c:pt idx="7">
                  <c:v>3629.5</c:v>
                </c:pt>
                <c:pt idx="8">
                  <c:v>3307.08</c:v>
                </c:pt>
                <c:pt idx="9">
                  <c:v>3927.8</c:v>
                </c:pt>
                <c:pt idx="10">
                  <c:v>3588</c:v>
                </c:pt>
              </c:numCache>
            </c:numRef>
          </c:val>
        </c:ser>
        <c:marker val="1"/>
        <c:axId val="183506816"/>
        <c:axId val="183508352"/>
      </c:lineChart>
      <c:catAx>
        <c:axId val="183506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08352"/>
        <c:crosses val="autoZero"/>
        <c:auto val="1"/>
        <c:lblAlgn val="ctr"/>
        <c:lblOffset val="100"/>
        <c:tickLblSkip val="1"/>
        <c:tickMarkSkip val="1"/>
      </c:catAx>
      <c:valAx>
        <c:axId val="183508352"/>
        <c:scaling>
          <c:orientation val="minMax"/>
          <c:max val="8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0681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32137935644292348"/>
          <c:y val="3.00230946882218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03614457833446E-2"/>
          <c:y val="0.11778304275116074"/>
          <c:w val="0.89036144578313248"/>
          <c:h val="0.799077113566678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438.1</c:v>
              </c:pt>
              <c:pt idx="1">
                <c:v>454.5</c:v>
              </c:pt>
              <c:pt idx="2">
                <c:v>470.6</c:v>
              </c:pt>
              <c:pt idx="3">
                <c:v>484.6</c:v>
              </c:pt>
              <c:pt idx="4">
                <c:v>428.3</c:v>
              </c:pt>
              <c:pt idx="5">
                <c:v>384.5</c:v>
              </c:pt>
              <c:pt idx="6">
                <c:v>418.2</c:v>
              </c:pt>
              <c:pt idx="7">
                <c:v>393</c:v>
              </c:pt>
              <c:pt idx="8">
                <c:v>381.9</c:v>
              </c:pt>
              <c:pt idx="9">
                <c:v>369.8</c:v>
              </c:pt>
              <c:pt idx="10">
                <c:v>368.5</c:v>
              </c:pt>
            </c:numLit>
          </c:val>
        </c:ser>
        <c:marker val="1"/>
        <c:axId val="183958528"/>
        <c:axId val="183632640"/>
      </c:lineChart>
      <c:catAx>
        <c:axId val="183958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32640"/>
        <c:crosses val="autoZero"/>
        <c:auto val="1"/>
        <c:lblAlgn val="ctr"/>
        <c:lblOffset val="100"/>
        <c:tickLblSkip val="1"/>
        <c:tickMarkSkip val="1"/>
      </c:catAx>
      <c:valAx>
        <c:axId val="183632640"/>
        <c:scaling>
          <c:orientation val="minMax"/>
          <c:max val="50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58528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8276654607363266"/>
          <c:y val="6.31767580776539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9260</c:v>
              </c:pt>
              <c:pt idx="1">
                <c:v>9382</c:v>
              </c:pt>
              <c:pt idx="2">
                <c:v>8102</c:v>
              </c:pt>
              <c:pt idx="3">
                <c:v>8479</c:v>
              </c:pt>
              <c:pt idx="4">
                <c:v>7925</c:v>
              </c:pt>
              <c:pt idx="5">
                <c:v>7469</c:v>
              </c:pt>
              <c:pt idx="6">
                <c:v>8369</c:v>
              </c:pt>
              <c:pt idx="7">
                <c:v>8543</c:v>
              </c:pt>
              <c:pt idx="8">
                <c:v>7334</c:v>
              </c:pt>
              <c:pt idx="9">
                <c:v>7774</c:v>
              </c:pt>
              <c:pt idx="10">
                <c:v>8249</c:v>
              </c:pt>
            </c:numLit>
          </c:val>
        </c:ser>
        <c:marker val="1"/>
        <c:axId val="183672832"/>
        <c:axId val="183674368"/>
      </c:lineChart>
      <c:catAx>
        <c:axId val="183672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4368"/>
        <c:crosses val="autoZero"/>
        <c:auto val="1"/>
        <c:lblAlgn val="ctr"/>
        <c:lblOffset val="100"/>
        <c:tickLblSkip val="1"/>
        <c:tickMarkSkip val="1"/>
      </c:catAx>
      <c:valAx>
        <c:axId val="183674368"/>
        <c:scaling>
          <c:orientation val="minMax"/>
          <c:max val="10500"/>
          <c:min val="6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2832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4667482741127947"/>
          <c:y val="4.70588235294118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14631197100181E-2"/>
          <c:y val="0.17176470588235646"/>
          <c:w val="0.90810157194679553"/>
          <c:h val="0.74352941176471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'13.5.9.1'!$B$10:$B$20</c:f>
              <c:numCache>
                <c:formatCode>#,##0.0_);\(#,##0.0\)</c:formatCode>
                <c:ptCount val="11"/>
                <c:pt idx="0">
                  <c:v>246.25800000000001</c:v>
                </c:pt>
                <c:pt idx="1">
                  <c:v>253.88300000000001</c:v>
                </c:pt>
                <c:pt idx="2">
                  <c:v>250.92500000000001</c:v>
                </c:pt>
                <c:pt idx="3">
                  <c:v>216.28100000000001</c:v>
                </c:pt>
                <c:pt idx="4">
                  <c:v>245.96600000000001</c:v>
                </c:pt>
                <c:pt idx="5">
                  <c:v>271.20400000000001</c:v>
                </c:pt>
                <c:pt idx="6">
                  <c:v>260.53100000000001</c:v>
                </c:pt>
                <c:pt idx="7">
                  <c:v>261.52600000000001</c:v>
                </c:pt>
                <c:pt idx="8">
                  <c:v>248.80099999999999</c:v>
                </c:pt>
                <c:pt idx="9">
                  <c:v>247.63900000000001</c:v>
                </c:pt>
                <c:pt idx="10">
                  <c:v>256.952</c:v>
                </c:pt>
              </c:numCache>
            </c:numRef>
          </c:val>
        </c:ser>
        <c:marker val="1"/>
        <c:axId val="184685696"/>
        <c:axId val="184687232"/>
      </c:lineChart>
      <c:catAx>
        <c:axId val="184685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87232"/>
        <c:crosses val="autoZero"/>
        <c:auto val="1"/>
        <c:lblAlgn val="ctr"/>
        <c:lblOffset val="100"/>
        <c:tickLblSkip val="1"/>
        <c:tickMarkSkip val="1"/>
      </c:catAx>
      <c:valAx>
        <c:axId val="184687232"/>
        <c:scaling>
          <c:orientation val="minMax"/>
          <c:max val="28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85696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1200" verticalDpi="12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98633398673268"/>
          <c:y val="6.81321404167544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1011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'13.5.9.1'!$D$10:$D$20</c:f>
              <c:numCache>
                <c:formatCode>#,##0\ _€;\-#,##0\ _€</c:formatCode>
                <c:ptCount val="11"/>
                <c:pt idx="0">
                  <c:v>10299.878000000001</c:v>
                </c:pt>
                <c:pt idx="1">
                  <c:v>12740.174999999999</c:v>
                </c:pt>
                <c:pt idx="2">
                  <c:v>12685.642</c:v>
                </c:pt>
                <c:pt idx="3">
                  <c:v>10471.156000000001</c:v>
                </c:pt>
                <c:pt idx="4">
                  <c:v>10799.35</c:v>
                </c:pt>
                <c:pt idx="5">
                  <c:v>12051.422</c:v>
                </c:pt>
                <c:pt idx="6">
                  <c:v>11474.192999999999</c:v>
                </c:pt>
                <c:pt idx="7">
                  <c:v>10342.799000000001</c:v>
                </c:pt>
                <c:pt idx="8">
                  <c:v>10806.54</c:v>
                </c:pt>
                <c:pt idx="9">
                  <c:v>10126.971</c:v>
                </c:pt>
                <c:pt idx="10">
                  <c:v>9664.7279999999992</c:v>
                </c:pt>
              </c:numCache>
            </c:numRef>
          </c:val>
        </c:ser>
        <c:marker val="1"/>
        <c:axId val="184715136"/>
        <c:axId val="184716672"/>
      </c:lineChart>
      <c:catAx>
        <c:axId val="184715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16672"/>
        <c:crosses val="autoZero"/>
        <c:auto val="1"/>
        <c:lblAlgn val="ctr"/>
        <c:lblOffset val="100"/>
        <c:tickLblSkip val="1"/>
        <c:tickMarkSkip val="1"/>
      </c:catAx>
      <c:valAx>
        <c:axId val="184716672"/>
        <c:scaling>
          <c:orientation val="minMax"/>
          <c:max val="13000"/>
          <c:min val="9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15136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512150949285205"/>
          <c:y val="0.11263185205297613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905"/>
          <c:h val="0.657472740375225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'13.5.9.1'!$F$10:$F$20</c:f>
              <c:numCache>
                <c:formatCode>#,##0\ _€;\-#,##0\ _€</c:formatCode>
                <c:ptCount val="11"/>
                <c:pt idx="0">
                  <c:v>301084.4561288816</c:v>
                </c:pt>
                <c:pt idx="1">
                  <c:v>328989.80971281807</c:v>
                </c:pt>
                <c:pt idx="2">
                  <c:v>369764.89870859997</c:v>
                </c:pt>
                <c:pt idx="3">
                  <c:v>408419.06285519997</c:v>
                </c:pt>
                <c:pt idx="4">
                  <c:v>364856.03975000005</c:v>
                </c:pt>
                <c:pt idx="5">
                  <c:v>326568.22821380006</c:v>
                </c:pt>
                <c:pt idx="6">
                  <c:v>374822.87305380002</c:v>
                </c:pt>
                <c:pt idx="7">
                  <c:v>400520.75415540009</c:v>
                </c:pt>
                <c:pt idx="8">
                  <c:v>417975.35412000009</c:v>
                </c:pt>
                <c:pt idx="9">
                  <c:v>348510.59269109997</c:v>
                </c:pt>
                <c:pt idx="10">
                  <c:v>340064</c:v>
                </c:pt>
              </c:numCache>
            </c:numRef>
          </c:val>
        </c:ser>
        <c:marker val="1"/>
        <c:axId val="183978624"/>
        <c:axId val="183980416"/>
      </c:lineChart>
      <c:catAx>
        <c:axId val="183978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80416"/>
        <c:crosses val="autoZero"/>
        <c:auto val="1"/>
        <c:lblAlgn val="ctr"/>
        <c:lblOffset val="100"/>
        <c:tickLblSkip val="1"/>
        <c:tickMarkSkip val="1"/>
      </c:catAx>
      <c:valAx>
        <c:axId val="183980416"/>
        <c:scaling>
          <c:orientation val="minMax"/>
          <c:max val="430000"/>
          <c:min val="2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8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1077861412697871"/>
          <c:y val="4.64037122969837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91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'13.5.10.1'!$B$10:$B$20</c:f>
              <c:numCache>
                <c:formatCode>#,##0.0_);\(#,##0.0\)</c:formatCode>
                <c:ptCount val="11"/>
                <c:pt idx="0">
                  <c:v>48.085999999999999</c:v>
                </c:pt>
                <c:pt idx="1">
                  <c:v>59.927</c:v>
                </c:pt>
                <c:pt idx="2">
                  <c:v>52.887</c:v>
                </c:pt>
                <c:pt idx="3">
                  <c:v>44.94</c:v>
                </c:pt>
                <c:pt idx="4">
                  <c:v>60.618000000000002</c:v>
                </c:pt>
                <c:pt idx="5">
                  <c:v>85.153999999999996</c:v>
                </c:pt>
                <c:pt idx="6">
                  <c:v>94.325000000000003</c:v>
                </c:pt>
                <c:pt idx="7">
                  <c:v>94.498999999999995</c:v>
                </c:pt>
                <c:pt idx="8">
                  <c:v>99.876999999999995</c:v>
                </c:pt>
                <c:pt idx="9">
                  <c:v>113.72499999999999</c:v>
                </c:pt>
                <c:pt idx="10">
                  <c:v>120.90300000000001</c:v>
                </c:pt>
              </c:numCache>
            </c:numRef>
          </c:val>
        </c:ser>
        <c:marker val="1"/>
        <c:axId val="184143872"/>
        <c:axId val="184145408"/>
      </c:lineChart>
      <c:catAx>
        <c:axId val="184143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45408"/>
        <c:crosses val="autoZero"/>
        <c:auto val="1"/>
        <c:lblAlgn val="ctr"/>
        <c:lblOffset val="100"/>
        <c:tickLblSkip val="1"/>
        <c:tickMarkSkip val="1"/>
      </c:catAx>
      <c:valAx>
        <c:axId val="184145408"/>
        <c:scaling>
          <c:orientation val="minMax"/>
          <c:max val="12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43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0552892214440044"/>
          <c:y val="4.66200466200466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263"/>
          <c:h val="0.7109573293572540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'13.5.10.1'!$D$10:$D$20</c:f>
              <c:numCache>
                <c:formatCode>#,##0\ _€;\-#,##0\ _€</c:formatCode>
                <c:ptCount val="11"/>
                <c:pt idx="0">
                  <c:v>410.07299999999998</c:v>
                </c:pt>
                <c:pt idx="1">
                  <c:v>756.947</c:v>
                </c:pt>
                <c:pt idx="2">
                  <c:v>686.57100000000003</c:v>
                </c:pt>
                <c:pt idx="3">
                  <c:v>605.65</c:v>
                </c:pt>
                <c:pt idx="4">
                  <c:v>791.875</c:v>
                </c:pt>
                <c:pt idx="5">
                  <c:v>1232.646</c:v>
                </c:pt>
                <c:pt idx="6">
                  <c:v>1212.4259999999999</c:v>
                </c:pt>
                <c:pt idx="7">
                  <c:v>986.26300000000003</c:v>
                </c:pt>
                <c:pt idx="8">
                  <c:v>1442.069</c:v>
                </c:pt>
                <c:pt idx="9">
                  <c:v>1290.5650000000001</c:v>
                </c:pt>
                <c:pt idx="10">
                  <c:v>1369.5319999999999</c:v>
                </c:pt>
              </c:numCache>
            </c:numRef>
          </c:val>
        </c:ser>
        <c:marker val="1"/>
        <c:axId val="184034048"/>
        <c:axId val="184035584"/>
      </c:lineChart>
      <c:catAx>
        <c:axId val="184034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5584"/>
        <c:crosses val="autoZero"/>
        <c:auto val="1"/>
        <c:lblAlgn val="ctr"/>
        <c:lblOffset val="100"/>
        <c:tickLblSkip val="1"/>
        <c:tickMarkSkip val="1"/>
      </c:catAx>
      <c:valAx>
        <c:axId val="184035584"/>
        <c:scaling>
          <c:orientation val="minMax"/>
          <c:max val="2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3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6746982208619274"/>
          <c:y val="4.86618004866178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93975903614533E-2"/>
          <c:y val="0.20924623927501701"/>
          <c:w val="0.91084337349398903"/>
          <c:h val="0.7031646877962531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'13.5.10.1'!$F$10:$F$20</c:f>
              <c:numCache>
                <c:formatCode>#,##0\ _€;\-#,##0\ _€</c:formatCode>
                <c:ptCount val="11"/>
                <c:pt idx="0">
                  <c:v>12883.64493216281</c:v>
                </c:pt>
                <c:pt idx="1">
                  <c:v>20881.990928438412</c:v>
                </c:pt>
                <c:pt idx="2">
                  <c:v>19961.227939799999</c:v>
                </c:pt>
                <c:pt idx="3">
                  <c:v>20170.08308</c:v>
                </c:pt>
                <c:pt idx="4">
                  <c:v>28162.400874999999</c:v>
                </c:pt>
                <c:pt idx="5">
                  <c:v>32296.557846</c:v>
                </c:pt>
                <c:pt idx="6">
                  <c:v>33540.552864000005</c:v>
                </c:pt>
                <c:pt idx="7">
                  <c:v>34393.555093800001</c:v>
                </c:pt>
                <c:pt idx="8">
                  <c:v>48025.512320799993</c:v>
                </c:pt>
                <c:pt idx="9">
                  <c:v>52077.136993000007</c:v>
                </c:pt>
                <c:pt idx="10">
                  <c:v>46338</c:v>
                </c:pt>
              </c:numCache>
            </c:numRef>
          </c:val>
        </c:ser>
        <c:marker val="1"/>
        <c:axId val="184079872"/>
        <c:axId val="184081408"/>
      </c:lineChart>
      <c:catAx>
        <c:axId val="184079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1408"/>
        <c:crosses val="autoZero"/>
        <c:auto val="1"/>
        <c:lblAlgn val="ctr"/>
        <c:lblOffset val="100"/>
        <c:tickLblSkip val="1"/>
        <c:tickMarkSkip val="1"/>
      </c:catAx>
      <c:valAx>
        <c:axId val="184081408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79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851486260000633"/>
          <c:y val="7.71040914003397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567368819065573E-2"/>
          <c:y val="0.28235294117647786"/>
          <c:w val="0.88393766315725286"/>
          <c:h val="0.63294117647061265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'13.5.11.1'!$B$8:$B$18</c:f>
              <c:numCache>
                <c:formatCode>#,##0.0__;\–#,##0.0__;0.0__;@__</c:formatCode>
                <c:ptCount val="11"/>
                <c:pt idx="0">
                  <c:v>12.108000000000001</c:v>
                </c:pt>
                <c:pt idx="1">
                  <c:v>10.102</c:v>
                </c:pt>
                <c:pt idx="2">
                  <c:v>6.7919999999999998</c:v>
                </c:pt>
                <c:pt idx="3">
                  <c:v>6.5510000000000002</c:v>
                </c:pt>
                <c:pt idx="4">
                  <c:v>6.149</c:v>
                </c:pt>
                <c:pt idx="5">
                  <c:v>5.9770000000000003</c:v>
                </c:pt>
                <c:pt idx="6">
                  <c:v>5.8360000000000003</c:v>
                </c:pt>
                <c:pt idx="7">
                  <c:v>1.782</c:v>
                </c:pt>
                <c:pt idx="8">
                  <c:v>2.77</c:v>
                </c:pt>
                <c:pt idx="9">
                  <c:v>3.3610000000000002</c:v>
                </c:pt>
                <c:pt idx="10">
                  <c:v>4.4039999999999999</c:v>
                </c:pt>
              </c:numCache>
            </c:numRef>
          </c:val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'13.5.11.1'!$D$8:$D$18</c:f>
              <c:numCache>
                <c:formatCode>#,##0.0__;\–#,##0.0__;0.0__;@__</c:formatCode>
                <c:ptCount val="11"/>
                <c:pt idx="0">
                  <c:v>12.068</c:v>
                </c:pt>
                <c:pt idx="1">
                  <c:v>14.776</c:v>
                </c:pt>
                <c:pt idx="2">
                  <c:v>16.940000000000001</c:v>
                </c:pt>
                <c:pt idx="3">
                  <c:v>15.978999999999999</c:v>
                </c:pt>
                <c:pt idx="4">
                  <c:v>15.028</c:v>
                </c:pt>
                <c:pt idx="5">
                  <c:v>20.154</c:v>
                </c:pt>
                <c:pt idx="6">
                  <c:v>20.216000000000001</c:v>
                </c:pt>
                <c:pt idx="7">
                  <c:v>19.86</c:v>
                </c:pt>
                <c:pt idx="8">
                  <c:v>17.645</c:v>
                </c:pt>
                <c:pt idx="9">
                  <c:v>15.981</c:v>
                </c:pt>
                <c:pt idx="10">
                  <c:v>22.35</c:v>
                </c:pt>
              </c:numCache>
            </c:numRef>
          </c:val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'13.5.11.1'!$F$8:$F$18</c:f>
              <c:numCache>
                <c:formatCode>#,##0.0__;\–#,##0.0__;0.0__;@__</c:formatCode>
                <c:ptCount val="11"/>
                <c:pt idx="0">
                  <c:v>0.50900000000000001</c:v>
                </c:pt>
                <c:pt idx="1">
                  <c:v>0.48799999999999999</c:v>
                </c:pt>
                <c:pt idx="2">
                  <c:v>0.70299999999999996</c:v>
                </c:pt>
                <c:pt idx="3">
                  <c:v>1.06</c:v>
                </c:pt>
                <c:pt idx="4">
                  <c:v>0.66700000000000004</c:v>
                </c:pt>
                <c:pt idx="5">
                  <c:v>0.95699999999999996</c:v>
                </c:pt>
                <c:pt idx="6">
                  <c:v>0.11700000000000001</c:v>
                </c:pt>
                <c:pt idx="7">
                  <c:v>0.20200000000000001</c:v>
                </c:pt>
                <c:pt idx="8">
                  <c:v>0.8</c:v>
                </c:pt>
                <c:pt idx="9">
                  <c:v>0.92</c:v>
                </c:pt>
                <c:pt idx="10">
                  <c:v>0.69299999999999995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'13.5.11.1'!$H$8:$H$18</c:f>
              <c:numCache>
                <c:formatCode>#,##0.0__;\–#,##0.0__;0.0__;@__</c:formatCode>
                <c:ptCount val="11"/>
                <c:pt idx="0">
                  <c:v>3.556</c:v>
                </c:pt>
                <c:pt idx="1">
                  <c:v>4.1539999999999999</c:v>
                </c:pt>
                <c:pt idx="2">
                  <c:v>4.9489999999999998</c:v>
                </c:pt>
                <c:pt idx="3">
                  <c:v>5.1920000000000002</c:v>
                </c:pt>
                <c:pt idx="4">
                  <c:v>6.1589999999999998</c:v>
                </c:pt>
                <c:pt idx="5">
                  <c:v>7.056</c:v>
                </c:pt>
                <c:pt idx="6">
                  <c:v>5.61</c:v>
                </c:pt>
                <c:pt idx="7">
                  <c:v>14.331</c:v>
                </c:pt>
                <c:pt idx="8">
                  <c:v>10.366</c:v>
                </c:pt>
                <c:pt idx="9">
                  <c:v>15.244</c:v>
                </c:pt>
                <c:pt idx="10">
                  <c:v>6.8460000000000001</c:v>
                </c:pt>
              </c:numCache>
            </c:numRef>
          </c:val>
        </c:ser>
        <c:marker val="1"/>
        <c:axId val="184620160"/>
        <c:axId val="184621696"/>
      </c:lineChart>
      <c:catAx>
        <c:axId val="184620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21696"/>
        <c:crosses val="autoZero"/>
        <c:auto val="1"/>
        <c:lblAlgn val="ctr"/>
        <c:lblOffset val="100"/>
        <c:tickLblSkip val="1"/>
        <c:tickMarkSkip val="1"/>
      </c:catAx>
      <c:valAx>
        <c:axId val="184621696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20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76170825032415"/>
          <c:y val="0.16"/>
          <c:w val="0.29990750403187588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5503375235990239"/>
          <c:y val="3.13253012048192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1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'13.1.3.1'!$G$10:$G$20</c:f>
              <c:numCache>
                <c:formatCode>#,##0\ _€;\-#,##0\ _€</c:formatCode>
                <c:ptCount val="11"/>
                <c:pt idx="0">
                  <c:v>614340.6351999999</c:v>
                </c:pt>
                <c:pt idx="1">
                  <c:v>1022744.0973</c:v>
                </c:pt>
                <c:pt idx="2">
                  <c:v>2193160.5683999998</c:v>
                </c:pt>
                <c:pt idx="3">
                  <c:v>1912466.5627000001</c:v>
                </c:pt>
                <c:pt idx="4">
                  <c:v>909802.96980000008</c:v>
                </c:pt>
                <c:pt idx="5">
                  <c:v>1225605.1176</c:v>
                </c:pt>
                <c:pt idx="6">
                  <c:v>1614321.8204000001</c:v>
                </c:pt>
                <c:pt idx="7">
                  <c:v>1330052.2851</c:v>
                </c:pt>
                <c:pt idx="8">
                  <c:v>1807903.1385999999</c:v>
                </c:pt>
                <c:pt idx="9">
                  <c:v>1138276.1070000001</c:v>
                </c:pt>
                <c:pt idx="10">
                  <c:v>1166688</c:v>
                </c:pt>
              </c:numCache>
            </c:numRef>
          </c:val>
        </c:ser>
        <c:marker val="1"/>
        <c:axId val="150580224"/>
        <c:axId val="174199552"/>
      </c:lineChart>
      <c:catAx>
        <c:axId val="150580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199552"/>
        <c:crossesAt val="300000"/>
        <c:auto val="1"/>
        <c:lblAlgn val="ctr"/>
        <c:lblOffset val="100"/>
        <c:tickLblSkip val="1"/>
        <c:tickMarkSkip val="1"/>
      </c:catAx>
      <c:valAx>
        <c:axId val="174199552"/>
        <c:scaling>
          <c:orientation val="minMax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580224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7341324931194538"/>
          <c:y val="4.362011200212876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43131092662882E-2"/>
          <c:y val="0.23445003463530445"/>
          <c:w val="0.87734162619752176"/>
          <c:h val="0.67942663098393463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'13.5.11.1'!$C$8:$C$18</c:f>
              <c:numCache>
                <c:formatCode>#,##0__;\–#,##0__;0__;@__</c:formatCode>
                <c:ptCount val="11"/>
                <c:pt idx="0">
                  <c:v>8.6969999999999992</c:v>
                </c:pt>
                <c:pt idx="1">
                  <c:v>7.9429999999999996</c:v>
                </c:pt>
                <c:pt idx="2">
                  <c:v>2.089</c:v>
                </c:pt>
                <c:pt idx="3">
                  <c:v>10.657</c:v>
                </c:pt>
                <c:pt idx="4">
                  <c:v>7.859</c:v>
                </c:pt>
                <c:pt idx="5">
                  <c:v>10.903</c:v>
                </c:pt>
                <c:pt idx="6">
                  <c:v>2.9550000000000001</c:v>
                </c:pt>
                <c:pt idx="7">
                  <c:v>5.5309999999999997</c:v>
                </c:pt>
                <c:pt idx="8">
                  <c:v>5.2430000000000003</c:v>
                </c:pt>
                <c:pt idx="9">
                  <c:v>8</c:v>
                </c:pt>
                <c:pt idx="10">
                  <c:v>28.241</c:v>
                </c:pt>
              </c:numCache>
            </c:numRef>
          </c:val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'13.5.11.1'!$E$8:$E$18</c:f>
              <c:numCache>
                <c:formatCode>#,##0__;\–#,##0__;0__;@__</c:formatCode>
                <c:ptCount val="11"/>
                <c:pt idx="0">
                  <c:v>82.718000000000004</c:v>
                </c:pt>
                <c:pt idx="1">
                  <c:v>114.89</c:v>
                </c:pt>
                <c:pt idx="2">
                  <c:v>137.07599999999999</c:v>
                </c:pt>
                <c:pt idx="3">
                  <c:v>157.58799999999999</c:v>
                </c:pt>
                <c:pt idx="4">
                  <c:v>178.059</c:v>
                </c:pt>
                <c:pt idx="5">
                  <c:v>268.01600000000002</c:v>
                </c:pt>
                <c:pt idx="6">
                  <c:v>168.90600000000001</c:v>
                </c:pt>
                <c:pt idx="7">
                  <c:v>125.242</c:v>
                </c:pt>
                <c:pt idx="8">
                  <c:v>154.21600000000001</c:v>
                </c:pt>
                <c:pt idx="9">
                  <c:v>105.99</c:v>
                </c:pt>
                <c:pt idx="10">
                  <c:v>144.12799999999999</c:v>
                </c:pt>
              </c:numCache>
            </c:numRef>
          </c:val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'13.5.11.1'!$G$8:$G$18</c:f>
              <c:numCache>
                <c:formatCode>#,##0__;\–#,##0__;0__;@__</c:formatCode>
                <c:ptCount val="11"/>
                <c:pt idx="0">
                  <c:v>15.404999999999999</c:v>
                </c:pt>
                <c:pt idx="1">
                  <c:v>15.778</c:v>
                </c:pt>
                <c:pt idx="2">
                  <c:v>22.847999999999999</c:v>
                </c:pt>
                <c:pt idx="3">
                  <c:v>33.338999999999999</c:v>
                </c:pt>
                <c:pt idx="4">
                  <c:v>21.305</c:v>
                </c:pt>
                <c:pt idx="5">
                  <c:v>28.536999999999999</c:v>
                </c:pt>
                <c:pt idx="6">
                  <c:v>3.64</c:v>
                </c:pt>
                <c:pt idx="7">
                  <c:v>6.24</c:v>
                </c:pt>
                <c:pt idx="8">
                  <c:v>2.3069999999999999</c:v>
                </c:pt>
                <c:pt idx="9">
                  <c:v>2.8130000000000002</c:v>
                </c:pt>
                <c:pt idx="10">
                  <c:v>3.1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'13.5.11.1'!$I$8:$I$18</c:f>
              <c:numCache>
                <c:formatCode>#,##0__;\–#,##0__;0__;@__</c:formatCode>
                <c:ptCount val="11"/>
                <c:pt idx="0">
                  <c:v>32.537999999999997</c:v>
                </c:pt>
                <c:pt idx="1">
                  <c:v>45.954000000000001</c:v>
                </c:pt>
                <c:pt idx="2">
                  <c:v>48.521000000000001</c:v>
                </c:pt>
                <c:pt idx="3">
                  <c:v>71.317999999999998</c:v>
                </c:pt>
                <c:pt idx="4">
                  <c:v>67.326999999999998</c:v>
                </c:pt>
                <c:pt idx="5">
                  <c:v>103.706</c:v>
                </c:pt>
                <c:pt idx="6">
                  <c:v>62.872999999999998</c:v>
                </c:pt>
                <c:pt idx="7">
                  <c:v>105.056</c:v>
                </c:pt>
                <c:pt idx="8">
                  <c:v>122.265</c:v>
                </c:pt>
                <c:pt idx="9">
                  <c:v>139.02500000000001</c:v>
                </c:pt>
                <c:pt idx="10">
                  <c:v>31.635000000000002</c:v>
                </c:pt>
              </c:numCache>
            </c:numRef>
          </c:val>
        </c:ser>
        <c:marker val="1"/>
        <c:axId val="184550144"/>
        <c:axId val="184551680"/>
      </c:lineChart>
      <c:catAx>
        <c:axId val="184550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51680"/>
        <c:crosses val="autoZero"/>
        <c:auto val="1"/>
        <c:lblAlgn val="ctr"/>
        <c:lblOffset val="100"/>
        <c:tickLblSkip val="1"/>
        <c:tickMarkSkip val="1"/>
      </c:catAx>
      <c:valAx>
        <c:axId val="18455168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50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209766489895675"/>
          <c:y val="0.1339714793715302"/>
          <c:w val="0.30992540511024885"/>
          <c:h val="5.980865295064097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29379692595244611"/>
          <c:y val="8.51022607681286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17397909129941E-2"/>
          <c:y val="0.20289902933232995"/>
          <c:w val="0.89043344068504149"/>
          <c:h val="0.7101466026631639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'13.5.12.1'!$B$10:$B$20</c:f>
              <c:numCache>
                <c:formatCode>#,##0.0_);\(#,##0.0\)</c:formatCode>
                <c:ptCount val="11"/>
                <c:pt idx="0">
                  <c:v>331.74700000000001</c:v>
                </c:pt>
                <c:pt idx="1">
                  <c:v>353.54399999999998</c:v>
                </c:pt>
                <c:pt idx="2">
                  <c:v>291.68799999999999</c:v>
                </c:pt>
                <c:pt idx="3">
                  <c:v>287.48700000000002</c:v>
                </c:pt>
                <c:pt idx="4">
                  <c:v>280.26600000000002</c:v>
                </c:pt>
                <c:pt idx="5">
                  <c:v>264.03699999999998</c:v>
                </c:pt>
                <c:pt idx="6">
                  <c:v>279.178</c:v>
                </c:pt>
                <c:pt idx="7">
                  <c:v>276.78399999999999</c:v>
                </c:pt>
                <c:pt idx="8">
                  <c:v>278.08199999999999</c:v>
                </c:pt>
                <c:pt idx="9">
                  <c:v>278.25700000000001</c:v>
                </c:pt>
                <c:pt idx="10">
                  <c:v>274.64100000000002</c:v>
                </c:pt>
              </c:numCache>
            </c:numRef>
          </c:val>
        </c:ser>
        <c:marker val="1"/>
        <c:axId val="184342784"/>
        <c:axId val="184348672"/>
      </c:lineChart>
      <c:catAx>
        <c:axId val="1843427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348672"/>
        <c:crosses val="autoZero"/>
        <c:auto val="1"/>
        <c:lblAlgn val="ctr"/>
        <c:lblOffset val="100"/>
        <c:tickLblSkip val="1"/>
        <c:tickMarkSkip val="1"/>
      </c:catAx>
      <c:valAx>
        <c:axId val="184348672"/>
        <c:scaling>
          <c:orientation val="minMax"/>
          <c:max val="39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342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795445569303838"/>
          <c:y val="4.64700264869637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111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'13.5.12.1'!$D$10:$D$20</c:f>
              <c:numCache>
                <c:formatCode>#,##0\ _€;\-#,##0\ _€</c:formatCode>
                <c:ptCount val="11"/>
                <c:pt idx="0">
                  <c:v>12085.45</c:v>
                </c:pt>
                <c:pt idx="1">
                  <c:v>7451.6350000000002</c:v>
                </c:pt>
                <c:pt idx="2">
                  <c:v>11965.253000000001</c:v>
                </c:pt>
                <c:pt idx="3">
                  <c:v>13031.127</c:v>
                </c:pt>
                <c:pt idx="4">
                  <c:v>6281.8159999999998</c:v>
                </c:pt>
                <c:pt idx="5">
                  <c:v>5997.652</c:v>
                </c:pt>
                <c:pt idx="6">
                  <c:v>5773.366</c:v>
                </c:pt>
                <c:pt idx="7">
                  <c:v>5584.28</c:v>
                </c:pt>
                <c:pt idx="8">
                  <c:v>6180.1639999999998</c:v>
                </c:pt>
                <c:pt idx="9">
                  <c:v>6413.1350000000002</c:v>
                </c:pt>
                <c:pt idx="10">
                  <c:v>5907.8760000000002</c:v>
                </c:pt>
              </c:numCache>
            </c:numRef>
          </c:val>
        </c:ser>
        <c:marker val="1"/>
        <c:axId val="184364032"/>
        <c:axId val="184378112"/>
      </c:lineChart>
      <c:catAx>
        <c:axId val="184364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378112"/>
        <c:crosses val="autoZero"/>
        <c:auto val="1"/>
        <c:lblAlgn val="ctr"/>
        <c:lblOffset val="100"/>
        <c:tickLblSkip val="1"/>
        <c:tickMarkSkip val="1"/>
      </c:catAx>
      <c:valAx>
        <c:axId val="184378112"/>
        <c:scaling>
          <c:orientation val="minMax"/>
          <c:max val="14000"/>
          <c:min val="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36403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32253088363955656"/>
          <c:y val="4.7846889952153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455"/>
          <c:y val="0.14354083753182106"/>
          <c:w val="0.87944358578052551"/>
          <c:h val="0.7440200078732526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'13.5.12.1'!$F$10:$F$20</c:f>
              <c:numCache>
                <c:formatCode>#,##0\ _€;\-#,##0\ _€</c:formatCode>
                <c:ptCount val="11"/>
                <c:pt idx="0">
                  <c:v>317847.33500000002</c:v>
                </c:pt>
                <c:pt idx="1">
                  <c:v>212371.59750000003</c:v>
                </c:pt>
                <c:pt idx="2">
                  <c:v>364940.21650000004</c:v>
                </c:pt>
                <c:pt idx="3">
                  <c:v>444361.43070000003</c:v>
                </c:pt>
                <c:pt idx="4">
                  <c:v>211697.1992</c:v>
                </c:pt>
                <c:pt idx="5">
                  <c:v>257899.03599999996</c:v>
                </c:pt>
                <c:pt idx="6">
                  <c:v>288090.96340000001</c:v>
                </c:pt>
                <c:pt idx="7">
                  <c:v>333939.94400000002</c:v>
                </c:pt>
                <c:pt idx="8">
                  <c:v>329402.74120000005</c:v>
                </c:pt>
                <c:pt idx="9">
                  <c:v>237285.995</c:v>
                </c:pt>
                <c:pt idx="10">
                  <c:v>212093</c:v>
                </c:pt>
              </c:numCache>
            </c:numRef>
          </c:val>
        </c:ser>
        <c:marker val="1"/>
        <c:axId val="184418304"/>
        <c:axId val="184419840"/>
      </c:lineChart>
      <c:catAx>
        <c:axId val="184418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419840"/>
        <c:crosses val="autoZero"/>
        <c:auto val="1"/>
        <c:lblAlgn val="ctr"/>
        <c:lblOffset val="100"/>
        <c:tickLblSkip val="1"/>
        <c:tickMarkSkip val="1"/>
      </c:catAx>
      <c:valAx>
        <c:axId val="184419840"/>
        <c:scaling>
          <c:orientation val="minMax"/>
          <c:min val="1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41830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3009929000284423"/>
          <c:y val="3.96269444977914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516129032258132E-2"/>
          <c:y val="0.27039688591949618"/>
          <c:w val="0.88225806451612898"/>
          <c:h val="0.64568911551464436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'13.5.13.1'!$B$9:$B$19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'13.5.13.1'!$C$9:$C$19</c:f>
              <c:numCache>
                <c:formatCode>#,##0.0_);\(#,##0.0\)</c:formatCode>
                <c:ptCount val="11"/>
                <c:pt idx="0">
                  <c:v>2.1949999999999998</c:v>
                </c:pt>
                <c:pt idx="1">
                  <c:v>1.79</c:v>
                </c:pt>
                <c:pt idx="2">
                  <c:v>1.6739999999999999</c:v>
                </c:pt>
                <c:pt idx="3">
                  <c:v>1.67</c:v>
                </c:pt>
                <c:pt idx="4">
                  <c:v>1.623</c:v>
                </c:pt>
                <c:pt idx="5">
                  <c:v>1.395</c:v>
                </c:pt>
                <c:pt idx="6">
                  <c:v>4.6470000000000002</c:v>
                </c:pt>
                <c:pt idx="7">
                  <c:v>4.4669999999999996</c:v>
                </c:pt>
                <c:pt idx="8">
                  <c:v>1.647</c:v>
                </c:pt>
                <c:pt idx="9">
                  <c:v>1.603</c:v>
                </c:pt>
                <c:pt idx="10">
                  <c:v>1.208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'13.5.13.1'!$E$9:$E$19</c:f>
              <c:numCache>
                <c:formatCode>#,##0.0_);\(#,##0.0\)</c:formatCode>
                <c:ptCount val="11"/>
                <c:pt idx="0">
                  <c:v>1.633</c:v>
                </c:pt>
                <c:pt idx="1">
                  <c:v>1.488</c:v>
                </c:pt>
                <c:pt idx="2">
                  <c:v>1.2669999999999999</c:v>
                </c:pt>
                <c:pt idx="3">
                  <c:v>1.212</c:v>
                </c:pt>
                <c:pt idx="4">
                  <c:v>1.175</c:v>
                </c:pt>
                <c:pt idx="5">
                  <c:v>1.06</c:v>
                </c:pt>
                <c:pt idx="6">
                  <c:v>0.92500000000000004</c:v>
                </c:pt>
                <c:pt idx="7">
                  <c:v>0.91300000000000003</c:v>
                </c:pt>
                <c:pt idx="8">
                  <c:v>0.91700000000000004</c:v>
                </c:pt>
                <c:pt idx="9">
                  <c:v>0.94899999999999995</c:v>
                </c:pt>
                <c:pt idx="10">
                  <c:v>0.88100000000000001</c:v>
                </c:pt>
              </c:numCache>
            </c:numRef>
          </c:val>
        </c:ser>
        <c:marker val="1"/>
        <c:axId val="184952704"/>
        <c:axId val="184954240"/>
      </c:lineChart>
      <c:catAx>
        <c:axId val="1849527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954240"/>
        <c:crosses val="autoZero"/>
        <c:auto val="1"/>
        <c:lblAlgn val="ctr"/>
        <c:lblOffset val="100"/>
        <c:tickLblSkip val="1"/>
        <c:tickMarkSkip val="1"/>
      </c:catAx>
      <c:valAx>
        <c:axId val="18495424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952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41934601925542"/>
          <c:y val="0.19813568758450648"/>
          <c:w val="0.28548392388452365"/>
          <c:h val="5.82753029997123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237747325951381"/>
          <c:y val="3.96708249948566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2658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'13.5.13.1'!$B$9:$B$19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'13.5.13.1'!$D$9:$D$19</c:f>
              <c:numCache>
                <c:formatCode>#,##0\ _€;\-#,##0\ _€</c:formatCode>
                <c:ptCount val="11"/>
                <c:pt idx="0">
                  <c:v>56.793999999999997</c:v>
                </c:pt>
                <c:pt idx="1">
                  <c:v>49.908999999999999</c:v>
                </c:pt>
                <c:pt idx="2">
                  <c:v>45.792999999999999</c:v>
                </c:pt>
                <c:pt idx="3">
                  <c:v>45.389000000000003</c:v>
                </c:pt>
                <c:pt idx="4">
                  <c:v>33.406999999999996</c:v>
                </c:pt>
                <c:pt idx="5">
                  <c:v>28.523</c:v>
                </c:pt>
                <c:pt idx="6">
                  <c:v>72.546999999999997</c:v>
                </c:pt>
                <c:pt idx="7">
                  <c:v>54.203000000000003</c:v>
                </c:pt>
                <c:pt idx="8">
                  <c:v>29.798999999999999</c:v>
                </c:pt>
                <c:pt idx="9">
                  <c:v>29.363</c:v>
                </c:pt>
                <c:pt idx="10">
                  <c:v>17.256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'13.5.13.1'!$F$9:$F$19</c:f>
              <c:numCache>
                <c:formatCode>#,##0\ _€;\-#,##0\ _€</c:formatCode>
                <c:ptCount val="11"/>
                <c:pt idx="0">
                  <c:v>60.113</c:v>
                </c:pt>
                <c:pt idx="1">
                  <c:v>55.02</c:v>
                </c:pt>
                <c:pt idx="2">
                  <c:v>43.417999999999999</c:v>
                </c:pt>
                <c:pt idx="3">
                  <c:v>42.447000000000003</c:v>
                </c:pt>
                <c:pt idx="4">
                  <c:v>29.491</c:v>
                </c:pt>
                <c:pt idx="5">
                  <c:v>26.462</c:v>
                </c:pt>
                <c:pt idx="6">
                  <c:v>27.888000000000002</c:v>
                </c:pt>
                <c:pt idx="7">
                  <c:v>25.459</c:v>
                </c:pt>
                <c:pt idx="8">
                  <c:v>26.018999999999998</c:v>
                </c:pt>
                <c:pt idx="9">
                  <c:v>27.616</c:v>
                </c:pt>
                <c:pt idx="10">
                  <c:v>21.393000000000001</c:v>
                </c:pt>
              </c:numCache>
            </c:numRef>
          </c:val>
        </c:ser>
        <c:marker val="1"/>
        <c:axId val="184999936"/>
        <c:axId val="185001472"/>
      </c:lineChart>
      <c:catAx>
        <c:axId val="184999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001472"/>
        <c:crosses val="autoZero"/>
        <c:auto val="1"/>
        <c:lblAlgn val="ctr"/>
        <c:lblOffset val="100"/>
        <c:tickLblSkip val="1"/>
        <c:tickMarkSkip val="1"/>
      </c:catAx>
      <c:valAx>
        <c:axId val="18500147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999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35490485565686"/>
          <c:y val="0.21791767554479838"/>
          <c:w val="0.28548392388452354"/>
          <c:h val="6.053268765133374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4153852188152694"/>
          <c:y val="4.02843601895734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'13.5.14.1'!$C$9:$C$19</c:f>
              <c:numCache>
                <c:formatCode>#,##0.0_);\(#,##0.0\)</c:formatCode>
                <c:ptCount val="11"/>
                <c:pt idx="0">
                  <c:v>6.3049999999999997</c:v>
                </c:pt>
                <c:pt idx="1">
                  <c:v>5.7220000000000004</c:v>
                </c:pt>
                <c:pt idx="2">
                  <c:v>5.431</c:v>
                </c:pt>
                <c:pt idx="3">
                  <c:v>5.3330000000000002</c:v>
                </c:pt>
                <c:pt idx="4">
                  <c:v>4.9960000000000004</c:v>
                </c:pt>
                <c:pt idx="5">
                  <c:v>4.899</c:v>
                </c:pt>
                <c:pt idx="6">
                  <c:v>4.9820000000000002</c:v>
                </c:pt>
                <c:pt idx="7">
                  <c:v>5.09</c:v>
                </c:pt>
                <c:pt idx="8">
                  <c:v>4.8650000000000002</c:v>
                </c:pt>
                <c:pt idx="9">
                  <c:v>4.875</c:v>
                </c:pt>
                <c:pt idx="10">
                  <c:v>4.7709999999999999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'13.5.14.1'!$E$9:$E$19</c:f>
              <c:numCache>
                <c:formatCode>#,##0.0_);\(#,##0.0\)</c:formatCode>
                <c:ptCount val="11"/>
                <c:pt idx="0">
                  <c:v>20.550999999999998</c:v>
                </c:pt>
                <c:pt idx="1">
                  <c:v>17.126999999999999</c:v>
                </c:pt>
                <c:pt idx="2">
                  <c:v>29.302</c:v>
                </c:pt>
                <c:pt idx="3">
                  <c:v>24.321000000000002</c:v>
                </c:pt>
                <c:pt idx="4">
                  <c:v>38.075000000000003</c:v>
                </c:pt>
                <c:pt idx="5">
                  <c:v>27.997</c:v>
                </c:pt>
                <c:pt idx="6">
                  <c:v>50.317</c:v>
                </c:pt>
                <c:pt idx="7">
                  <c:v>20.245000000000001</c:v>
                </c:pt>
                <c:pt idx="8">
                  <c:v>20.658999999999999</c:v>
                </c:pt>
                <c:pt idx="9">
                  <c:v>24.797000000000001</c:v>
                </c:pt>
                <c:pt idx="10">
                  <c:v>37.463999999999999</c:v>
                </c:pt>
              </c:numCache>
            </c:numRef>
          </c:val>
        </c:ser>
        <c:marker val="1"/>
        <c:axId val="184863360"/>
        <c:axId val="184873344"/>
      </c:lineChart>
      <c:catAx>
        <c:axId val="184863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73344"/>
        <c:crosses val="autoZero"/>
        <c:auto val="1"/>
        <c:lblAlgn val="ctr"/>
        <c:lblOffset val="100"/>
        <c:tickLblSkip val="1"/>
        <c:tickMarkSkip val="1"/>
      </c:catAx>
      <c:valAx>
        <c:axId val="18487334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63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3076"/>
          <c:h val="5.92417061611374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7991594528945112"/>
          <c:y val="4.162914929751276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912493538934E-2"/>
          <c:y val="0.22823525136281314"/>
          <c:w val="0.87654453086499762"/>
          <c:h val="0.68705875227135071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'13.5.14.1'!$D$9:$D$19</c:f>
              <c:numCache>
                <c:formatCode>#,##0\ _€;\-#,##0\ _€</c:formatCode>
                <c:ptCount val="11"/>
                <c:pt idx="0">
                  <c:v>174.642</c:v>
                </c:pt>
                <c:pt idx="1">
                  <c:v>152.73500000000001</c:v>
                </c:pt>
                <c:pt idx="2">
                  <c:v>148.42500000000001</c:v>
                </c:pt>
                <c:pt idx="3">
                  <c:v>145.208</c:v>
                </c:pt>
                <c:pt idx="4">
                  <c:v>120.292</c:v>
                </c:pt>
                <c:pt idx="5">
                  <c:v>117.345</c:v>
                </c:pt>
                <c:pt idx="6">
                  <c:v>118.869</c:v>
                </c:pt>
                <c:pt idx="7">
                  <c:v>122.008</c:v>
                </c:pt>
                <c:pt idx="8">
                  <c:v>121.04300000000001</c:v>
                </c:pt>
                <c:pt idx="9">
                  <c:v>120.63800000000001</c:v>
                </c:pt>
                <c:pt idx="10">
                  <c:v>118.726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'13.5.14.1'!$F$9:$F$19</c:f>
              <c:numCache>
                <c:formatCode>#,##0\ _€;\-#,##0\ _€</c:formatCode>
                <c:ptCount val="11"/>
                <c:pt idx="0">
                  <c:v>189.50399999999999</c:v>
                </c:pt>
                <c:pt idx="1">
                  <c:v>179.84299999999999</c:v>
                </c:pt>
                <c:pt idx="2">
                  <c:v>339.36900000000003</c:v>
                </c:pt>
                <c:pt idx="3">
                  <c:v>211.15600000000001</c:v>
                </c:pt>
                <c:pt idx="4">
                  <c:v>438.536</c:v>
                </c:pt>
                <c:pt idx="5">
                  <c:v>221.87200000000001</c:v>
                </c:pt>
                <c:pt idx="6">
                  <c:v>341.87299999999999</c:v>
                </c:pt>
                <c:pt idx="7">
                  <c:v>96.566999999999993</c:v>
                </c:pt>
                <c:pt idx="8">
                  <c:v>164.745</c:v>
                </c:pt>
                <c:pt idx="9">
                  <c:v>202.44499999999999</c:v>
                </c:pt>
                <c:pt idx="10">
                  <c:v>193.29300000000001</c:v>
                </c:pt>
              </c:numCache>
            </c:numRef>
          </c:val>
        </c:ser>
        <c:marker val="1"/>
        <c:axId val="184898304"/>
        <c:axId val="184899840"/>
      </c:lineChart>
      <c:catAx>
        <c:axId val="184898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99840"/>
        <c:crosses val="autoZero"/>
        <c:auto val="1"/>
        <c:lblAlgn val="ctr"/>
        <c:lblOffset val="100"/>
        <c:tickLblSkip val="1"/>
        <c:tickMarkSkip val="1"/>
      </c:catAx>
      <c:valAx>
        <c:axId val="18489984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98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7036"/>
          <c:y val="0.13719462714219546"/>
          <c:w val="0.1990744200453204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034500859806679"/>
          <c:y val="2.02247191011236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68975677680405"/>
          <c:y val="0.17977547815953976"/>
          <c:w val="0.86034555188034745"/>
          <c:h val="0.737079460454131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 '!$B$7:$B$17</c:f>
              <c:numCache>
                <c:formatCode>#,##0__;\–#,##0__;0__;@__</c:formatCode>
                <c:ptCount val="11"/>
                <c:pt idx="0">
                  <c:v>406.68799999999999</c:v>
                </c:pt>
                <c:pt idx="1">
                  <c:v>394.71800000000002</c:v>
                </c:pt>
                <c:pt idx="2">
                  <c:v>379.56400000000002</c:v>
                </c:pt>
                <c:pt idx="3">
                  <c:v>360.53899999999999</c:v>
                </c:pt>
                <c:pt idx="4">
                  <c:v>379.47899999999998</c:v>
                </c:pt>
                <c:pt idx="5">
                  <c:v>363.72899999999998</c:v>
                </c:pt>
                <c:pt idx="6">
                  <c:v>351.14499999999998</c:v>
                </c:pt>
                <c:pt idx="7">
                  <c:v>348.35899999999998</c:v>
                </c:pt>
                <c:pt idx="8">
                  <c:v>348.85300000000001</c:v>
                </c:pt>
                <c:pt idx="9">
                  <c:v>365.38499999999999</c:v>
                </c:pt>
                <c:pt idx="10">
                  <c:v>365.178</c:v>
                </c:pt>
              </c:numCache>
            </c:numRef>
          </c:val>
        </c:ser>
        <c:marker val="1"/>
        <c:axId val="185293056"/>
        <c:axId val="185294848"/>
      </c:lineChart>
      <c:catAx>
        <c:axId val="185293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294848"/>
        <c:crosses val="autoZero"/>
        <c:auto val="1"/>
        <c:lblAlgn val="ctr"/>
        <c:lblOffset val="100"/>
        <c:tickLblSkip val="2"/>
        <c:tickMarkSkip val="1"/>
      </c:catAx>
      <c:valAx>
        <c:axId val="185294848"/>
        <c:scaling>
          <c:orientation val="minMax"/>
          <c:min val="32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293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2547332185886404"/>
          <c:y val="2.73972602739726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253012048192794"/>
          <c:y val="0.17351636860634717"/>
          <c:w val="0.8485370051635116"/>
          <c:h val="0.7442938969166981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 '!$C$7:$C$17</c:f>
              <c:numCache>
                <c:formatCode>#,##0__;\–#,##0__;0__;@__</c:formatCode>
                <c:ptCount val="11"/>
                <c:pt idx="0">
                  <c:v>13896.107</c:v>
                </c:pt>
                <c:pt idx="1">
                  <c:v>13511.668</c:v>
                </c:pt>
                <c:pt idx="2">
                  <c:v>13500.62</c:v>
                </c:pt>
                <c:pt idx="3">
                  <c:v>13006.460999999999</c:v>
                </c:pt>
                <c:pt idx="4">
                  <c:v>14030.874</c:v>
                </c:pt>
                <c:pt idx="5">
                  <c:v>13148.152</c:v>
                </c:pt>
                <c:pt idx="6">
                  <c:v>12972.603999999999</c:v>
                </c:pt>
                <c:pt idx="7">
                  <c:v>13282.939</c:v>
                </c:pt>
                <c:pt idx="8">
                  <c:v>13201.084999999999</c:v>
                </c:pt>
                <c:pt idx="9">
                  <c:v>14626.126</c:v>
                </c:pt>
                <c:pt idx="10">
                  <c:v>14772.495999999999</c:v>
                </c:pt>
              </c:numCache>
            </c:numRef>
          </c:val>
        </c:ser>
        <c:marker val="1"/>
        <c:axId val="185310208"/>
        <c:axId val="185332480"/>
      </c:lineChart>
      <c:catAx>
        <c:axId val="185310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32480"/>
        <c:crosses val="autoZero"/>
        <c:auto val="1"/>
        <c:lblAlgn val="ctr"/>
        <c:lblOffset val="100"/>
        <c:tickLblSkip val="1"/>
        <c:tickMarkSkip val="1"/>
      </c:catAx>
      <c:valAx>
        <c:axId val="185332480"/>
        <c:scaling>
          <c:orientation val="minMax"/>
          <c:max val="15000"/>
          <c:min val="1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10208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3482234543167321"/>
          <c:y val="3.18906605922551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36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'13.1.3.2'!$C$8:$C$18</c:f>
              <c:numCache>
                <c:formatCode>#,##0.0_);\(#,##0.0\)</c:formatCode>
                <c:ptCount val="11"/>
                <c:pt idx="0">
                  <c:v>2387.817</c:v>
                </c:pt>
                <c:pt idx="1">
                  <c:v>2491.6849999999999</c:v>
                </c:pt>
                <c:pt idx="2">
                  <c:v>2416.48</c:v>
                </c:pt>
                <c:pt idx="3">
                  <c:v>2878.48</c:v>
                </c:pt>
                <c:pt idx="4">
                  <c:v>2538.7669999999998</c:v>
                </c:pt>
                <c:pt idx="5">
                  <c:v>2436.4349999999999</c:v>
                </c:pt>
                <c:pt idx="6">
                  <c:v>2289.9760000000001</c:v>
                </c:pt>
                <c:pt idx="7">
                  <c:v>2276.855</c:v>
                </c:pt>
                <c:pt idx="8">
                  <c:v>2360.1289999999999</c:v>
                </c:pt>
                <c:pt idx="9">
                  <c:v>2407.6930000000002</c:v>
                </c:pt>
                <c:pt idx="10">
                  <c:v>2230.462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'13.1.3.2'!$E$8:$E$18</c:f>
              <c:numCache>
                <c:formatCode>#,##0.0_);\(#,##0.0\)</c:formatCode>
                <c:ptCount val="11"/>
                <c:pt idx="0">
                  <c:v>768.30600000000004</c:v>
                </c:pt>
                <c:pt idx="1">
                  <c:v>705.68</c:v>
                </c:pt>
                <c:pt idx="2">
                  <c:v>811.87699999999995</c:v>
                </c:pt>
                <c:pt idx="3">
                  <c:v>608.45500000000004</c:v>
                </c:pt>
                <c:pt idx="4">
                  <c:v>485.959</c:v>
                </c:pt>
                <c:pt idx="5">
                  <c:v>449.17700000000002</c:v>
                </c:pt>
                <c:pt idx="6">
                  <c:v>410.70299999999997</c:v>
                </c:pt>
                <c:pt idx="7">
                  <c:v>414.23099999999999</c:v>
                </c:pt>
                <c:pt idx="8">
                  <c:v>424.15300000000002</c:v>
                </c:pt>
                <c:pt idx="9">
                  <c:v>384.53300000000002</c:v>
                </c:pt>
                <c:pt idx="10">
                  <c:v>368.43400000000003</c:v>
                </c:pt>
              </c:numCache>
            </c:numRef>
          </c:val>
        </c:ser>
        <c:marker val="1"/>
        <c:axId val="174879872"/>
        <c:axId val="174881408"/>
      </c:lineChart>
      <c:catAx>
        <c:axId val="174879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881408"/>
        <c:crosses val="autoZero"/>
        <c:auto val="1"/>
        <c:lblAlgn val="ctr"/>
        <c:lblOffset val="100"/>
        <c:tickLblSkip val="1"/>
        <c:tickMarkSkip val="1"/>
      </c:catAx>
      <c:valAx>
        <c:axId val="1748814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879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883091832457007"/>
          <c:y val="0.17084306375143157"/>
          <c:w val="0.37031517805836905"/>
          <c:h val="5.694760820045547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7504350950931841"/>
          <c:y val="4.81927710843386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038140129221174"/>
          <c:y val="0.15180740752942912"/>
          <c:w val="0.83015668171567059"/>
          <c:h val="0.7614466790364841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 '!$D$7:$D$17</c:f>
              <c:numCache>
                <c:formatCode>#,##0__;\–#,##0__;0__;@__</c:formatCode>
                <c:ptCount val="11"/>
                <c:pt idx="0">
                  <c:v>6794137.5457000006</c:v>
                </c:pt>
                <c:pt idx="1">
                  <c:v>5796221.0373000009</c:v>
                </c:pt>
                <c:pt idx="2">
                  <c:v>6287554.8954821825</c:v>
                </c:pt>
                <c:pt idx="3">
                  <c:v>6263457.8511821805</c:v>
                </c:pt>
                <c:pt idx="4">
                  <c:v>6061506.8109512506</c:v>
                </c:pt>
                <c:pt idx="5">
                  <c:v>6931312.0641077748</c:v>
                </c:pt>
                <c:pt idx="6">
                  <c:v>5220724.6494825687</c:v>
                </c:pt>
                <c:pt idx="7">
                  <c:v>5654821.0847201459</c:v>
                </c:pt>
                <c:pt idx="8">
                  <c:v>6025736</c:v>
                </c:pt>
                <c:pt idx="9">
                  <c:v>5945397.6147747003</c:v>
                </c:pt>
                <c:pt idx="10">
                  <c:v>7705933</c:v>
                </c:pt>
              </c:numCache>
            </c:numRef>
          </c:val>
        </c:ser>
        <c:marker val="1"/>
        <c:axId val="185348096"/>
        <c:axId val="185349632"/>
      </c:lineChart>
      <c:catAx>
        <c:axId val="185348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49632"/>
        <c:crosses val="autoZero"/>
        <c:auto val="1"/>
        <c:lblAlgn val="ctr"/>
        <c:lblOffset val="100"/>
        <c:tickLblSkip val="1"/>
        <c:tickMarkSkip val="1"/>
      </c:catAx>
      <c:valAx>
        <c:axId val="185349632"/>
        <c:scaling>
          <c:orientation val="minMax"/>
          <c:max val="8000000"/>
          <c:min val="50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48096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0110971565447522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'13.6.7.1'!$B$10:$B$20</c:f>
              <c:numCache>
                <c:formatCode>#,##0.0__;\–#,##0.0__;0.0__;@__</c:formatCode>
                <c:ptCount val="11"/>
                <c:pt idx="0">
                  <c:v>8.6479999999999997</c:v>
                </c:pt>
                <c:pt idx="1">
                  <c:v>8.2609999999999992</c:v>
                </c:pt>
                <c:pt idx="2">
                  <c:v>7.8570000000000002</c:v>
                </c:pt>
                <c:pt idx="3">
                  <c:v>8.9870000000000001</c:v>
                </c:pt>
                <c:pt idx="4">
                  <c:v>7.8949999999999996</c:v>
                </c:pt>
                <c:pt idx="5">
                  <c:v>7.43</c:v>
                </c:pt>
                <c:pt idx="6">
                  <c:v>6.1079999999999997</c:v>
                </c:pt>
                <c:pt idx="7">
                  <c:v>6.6689999999999996</c:v>
                </c:pt>
                <c:pt idx="8">
                  <c:v>6.2240000000000002</c:v>
                </c:pt>
                <c:pt idx="9">
                  <c:v>5.4889999999999999</c:v>
                </c:pt>
                <c:pt idx="10">
                  <c:v>5.8609999999999998</c:v>
                </c:pt>
              </c:numCache>
            </c:numRef>
          </c:val>
        </c:ser>
        <c:marker val="1"/>
        <c:axId val="185603200"/>
        <c:axId val="185604736"/>
      </c:lineChart>
      <c:catAx>
        <c:axId val="185603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04736"/>
        <c:crosses val="autoZero"/>
        <c:auto val="1"/>
        <c:lblAlgn val="ctr"/>
        <c:lblOffset val="100"/>
        <c:tickLblSkip val="1"/>
        <c:tickMarkSkip val="1"/>
      </c:catAx>
      <c:valAx>
        <c:axId val="185604736"/>
        <c:scaling>
          <c:orientation val="minMax"/>
          <c:max val="11"/>
          <c:min val="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03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066575658625196"/>
          <c:y val="5.896226415094515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0990590210641108"/>
          <c:w val="0.88488270745024566"/>
          <c:h val="0.702830998064146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'13.6.7.1'!$D$10:$D$20</c:f>
              <c:numCache>
                <c:formatCode>#,##0.0__;\–#,##0.0__;0.0__;@__</c:formatCode>
                <c:ptCount val="11"/>
                <c:pt idx="0">
                  <c:v>282.00299999999999</c:v>
                </c:pt>
                <c:pt idx="1">
                  <c:v>259.15899999999999</c:v>
                </c:pt>
                <c:pt idx="2">
                  <c:v>239.97300000000001</c:v>
                </c:pt>
                <c:pt idx="3">
                  <c:v>251.99</c:v>
                </c:pt>
                <c:pt idx="4">
                  <c:v>233.86600000000001</c:v>
                </c:pt>
                <c:pt idx="5">
                  <c:v>237.56</c:v>
                </c:pt>
                <c:pt idx="6">
                  <c:v>213.12700000000001</c:v>
                </c:pt>
                <c:pt idx="7">
                  <c:v>215.88499999999999</c:v>
                </c:pt>
                <c:pt idx="8">
                  <c:v>195.30099999999999</c:v>
                </c:pt>
                <c:pt idx="9">
                  <c:v>173.45400000000001</c:v>
                </c:pt>
                <c:pt idx="10">
                  <c:v>186.202</c:v>
                </c:pt>
              </c:numCache>
            </c:numRef>
          </c:val>
        </c:ser>
        <c:marker val="1"/>
        <c:axId val="185640832"/>
        <c:axId val="185642368"/>
      </c:lineChart>
      <c:catAx>
        <c:axId val="185640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42368"/>
        <c:crosses val="autoZero"/>
        <c:auto val="1"/>
        <c:lblAlgn val="ctr"/>
        <c:lblOffset val="100"/>
        <c:tickLblSkip val="1"/>
        <c:tickMarkSkip val="1"/>
      </c:catAx>
      <c:valAx>
        <c:axId val="185642368"/>
        <c:scaling>
          <c:orientation val="minMax"/>
          <c:max val="29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408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4722251385243887"/>
          <c:y val="4.33734939759039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69"/>
          <c:h val="0.7397599065322696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'13.6.7.1'!$F$10:$F$20</c:f>
              <c:numCache>
                <c:formatCode>#,##0.0__;\–#,##0.0__;0.0__;@__</c:formatCode>
                <c:ptCount val="11"/>
                <c:pt idx="0">
                  <c:v>90804.966</c:v>
                </c:pt>
                <c:pt idx="1">
                  <c:v>77851.363599999997</c:v>
                </c:pt>
                <c:pt idx="2">
                  <c:v>71751.926999999996</c:v>
                </c:pt>
                <c:pt idx="3">
                  <c:v>75521.403000000006</c:v>
                </c:pt>
                <c:pt idx="4">
                  <c:v>68429.191600000006</c:v>
                </c:pt>
                <c:pt idx="5">
                  <c:v>59556.292000000001</c:v>
                </c:pt>
                <c:pt idx="6">
                  <c:v>52642.368999999999</c:v>
                </c:pt>
                <c:pt idx="7">
                  <c:v>65369.978000000003</c:v>
                </c:pt>
                <c:pt idx="8">
                  <c:v>57574.734799999998</c:v>
                </c:pt>
                <c:pt idx="9">
                  <c:v>46884.616200000004</c:v>
                </c:pt>
                <c:pt idx="10">
                  <c:v>82468.899999999994</c:v>
                </c:pt>
              </c:numCache>
            </c:numRef>
          </c:val>
        </c:ser>
        <c:marker val="1"/>
        <c:axId val="185670272"/>
        <c:axId val="185672064"/>
      </c:lineChart>
      <c:catAx>
        <c:axId val="185670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72064"/>
        <c:crosses val="autoZero"/>
        <c:auto val="1"/>
        <c:lblAlgn val="ctr"/>
        <c:lblOffset val="100"/>
        <c:tickLblSkip val="1"/>
        <c:tickMarkSkip val="1"/>
      </c:catAx>
      <c:valAx>
        <c:axId val="185672064"/>
        <c:scaling>
          <c:orientation val="minMax"/>
          <c:min val="4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70272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5698343572975824"/>
          <c:y val="2.6004728132387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865972585301536E-2"/>
          <c:y val="0.2104023770001715"/>
          <c:w val="0.90037325816644309"/>
          <c:h val="0.70449335220281162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'13.6.7.2'!$B$9:$B$19</c:f>
              <c:numCache>
                <c:formatCode>#,##0.0__;\–#,##0.0__;0.0__;@__</c:formatCode>
                <c:ptCount val="11"/>
                <c:pt idx="0">
                  <c:v>4.5540000000000003</c:v>
                </c:pt>
                <c:pt idx="1">
                  <c:v>4.3140000000000001</c:v>
                </c:pt>
                <c:pt idx="2">
                  <c:v>4.2610000000000001</c:v>
                </c:pt>
                <c:pt idx="3">
                  <c:v>3.923</c:v>
                </c:pt>
                <c:pt idx="4">
                  <c:v>2.8820000000000001</c:v>
                </c:pt>
                <c:pt idx="5">
                  <c:v>3.008</c:v>
                </c:pt>
                <c:pt idx="6">
                  <c:v>2.6480000000000001</c:v>
                </c:pt>
                <c:pt idx="7">
                  <c:v>2.7069999999999999</c:v>
                </c:pt>
                <c:pt idx="8">
                  <c:v>2.6309999999999998</c:v>
                </c:pt>
                <c:pt idx="9">
                  <c:v>2.4500000000000002</c:v>
                </c:pt>
                <c:pt idx="10">
                  <c:v>2.7069999999999999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'13.6.7.2'!$D$9:$D$19</c:f>
              <c:numCache>
                <c:formatCode>#,##0.0__;\–#,##0.0__;0.0__;@__</c:formatCode>
                <c:ptCount val="11"/>
                <c:pt idx="0">
                  <c:v>1.5</c:v>
                </c:pt>
                <c:pt idx="1">
                  <c:v>1.1359999999999999</c:v>
                </c:pt>
                <c:pt idx="2">
                  <c:v>1.43</c:v>
                </c:pt>
                <c:pt idx="3">
                  <c:v>1.194</c:v>
                </c:pt>
                <c:pt idx="4">
                  <c:v>1.738</c:v>
                </c:pt>
                <c:pt idx="5">
                  <c:v>1.9870000000000001</c:v>
                </c:pt>
                <c:pt idx="6">
                  <c:v>2.008</c:v>
                </c:pt>
                <c:pt idx="7">
                  <c:v>2.0139999999999998</c:v>
                </c:pt>
                <c:pt idx="8">
                  <c:v>1.962</c:v>
                </c:pt>
                <c:pt idx="9">
                  <c:v>2.0670000000000002</c:v>
                </c:pt>
                <c:pt idx="10">
                  <c:v>2.2879999999999998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'13.6.7.2'!$H$9:$H$19</c:f>
              <c:numCache>
                <c:formatCode>#,##0.0__;\–#,##0.0__;0.0__;@__</c:formatCode>
                <c:ptCount val="11"/>
                <c:pt idx="0">
                  <c:v>2.5089999999999999</c:v>
                </c:pt>
                <c:pt idx="1">
                  <c:v>2.67</c:v>
                </c:pt>
                <c:pt idx="2">
                  <c:v>2.1019999999999999</c:v>
                </c:pt>
                <c:pt idx="3">
                  <c:v>3.1890000000000001</c:v>
                </c:pt>
                <c:pt idx="4">
                  <c:v>3.1970000000000001</c:v>
                </c:pt>
                <c:pt idx="5">
                  <c:v>2.3519999999999999</c:v>
                </c:pt>
                <c:pt idx="6">
                  <c:v>1.3540000000000001</c:v>
                </c:pt>
                <c:pt idx="7">
                  <c:v>1.895</c:v>
                </c:pt>
                <c:pt idx="8">
                  <c:v>1.5880000000000001</c:v>
                </c:pt>
                <c:pt idx="9">
                  <c:v>0.91400000000000003</c:v>
                </c:pt>
                <c:pt idx="10">
                  <c:v>0.78600000000000003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'13.6.7.2'!$F$9:$F$19</c:f>
              <c:numCache>
                <c:formatCode>#,##0.0__;\–#,##0.0__;0.0__;@__</c:formatCode>
                <c:ptCount val="11"/>
                <c:pt idx="0">
                  <c:v>8.5999999999999993E-2</c:v>
                </c:pt>
                <c:pt idx="1">
                  <c:v>0.14099999999999999</c:v>
                </c:pt>
                <c:pt idx="2">
                  <c:v>6.4000000000000001E-2</c:v>
                </c:pt>
                <c:pt idx="3">
                  <c:v>0.68200000000000005</c:v>
                </c:pt>
                <c:pt idx="4">
                  <c:v>7.8E-2</c:v>
                </c:pt>
                <c:pt idx="5">
                  <c:v>8.3000000000000004E-2</c:v>
                </c:pt>
                <c:pt idx="6">
                  <c:v>9.8000000000000004E-2</c:v>
                </c:pt>
                <c:pt idx="7">
                  <c:v>5.2999999999999999E-2</c:v>
                </c:pt>
                <c:pt idx="8">
                  <c:v>4.2999999999999997E-2</c:v>
                </c:pt>
                <c:pt idx="9">
                  <c:v>4.8000000000000001E-2</c:v>
                </c:pt>
                <c:pt idx="10">
                  <c:v>0.08</c:v>
                </c:pt>
              </c:numCache>
            </c:numRef>
          </c:val>
        </c:ser>
        <c:marker val="1"/>
        <c:axId val="185805056"/>
        <c:axId val="185819136"/>
      </c:lineChart>
      <c:catAx>
        <c:axId val="185805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19136"/>
        <c:crosses val="autoZero"/>
        <c:auto val="1"/>
        <c:lblAlgn val="ctr"/>
        <c:lblOffset val="100"/>
        <c:tickLblSkip val="1"/>
        <c:tickMarkSkip val="1"/>
      </c:catAx>
      <c:valAx>
        <c:axId val="18581913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05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5384683059934"/>
          <c:y val="0.13238795505171783"/>
          <c:w val="0.41527040963455747"/>
          <c:h val="5.91019030422615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5622119815668204"/>
          <c:y val="4.22885572139303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'13.6.7.2'!$C$9:$C$19</c:f>
              <c:numCache>
                <c:formatCode>#,##0.0__;\–#,##0.0__;0.0__;@__</c:formatCode>
                <c:ptCount val="11"/>
                <c:pt idx="0">
                  <c:v>149.07499999999999</c:v>
                </c:pt>
                <c:pt idx="1">
                  <c:v>153.99199999999999</c:v>
                </c:pt>
                <c:pt idx="2">
                  <c:v>143.47</c:v>
                </c:pt>
                <c:pt idx="3">
                  <c:v>141.86699999999999</c:v>
                </c:pt>
                <c:pt idx="4">
                  <c:v>105.759</c:v>
                </c:pt>
                <c:pt idx="5">
                  <c:v>112.708</c:v>
                </c:pt>
                <c:pt idx="6">
                  <c:v>94.724000000000004</c:v>
                </c:pt>
                <c:pt idx="7">
                  <c:v>93.549000000000007</c:v>
                </c:pt>
                <c:pt idx="8">
                  <c:v>85.206999999999994</c:v>
                </c:pt>
                <c:pt idx="9">
                  <c:v>82.165000000000006</c:v>
                </c:pt>
                <c:pt idx="10">
                  <c:v>91.025000000000006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'13.6.7.2'!$E$9:$E$19</c:f>
              <c:numCache>
                <c:formatCode>#,##0.0__;\–#,##0.0__;0.0__;@__</c:formatCode>
                <c:ptCount val="11"/>
                <c:pt idx="0">
                  <c:v>44.667999999999999</c:v>
                </c:pt>
                <c:pt idx="1">
                  <c:v>33.232999999999997</c:v>
                </c:pt>
                <c:pt idx="2">
                  <c:v>40.048999999999999</c:v>
                </c:pt>
                <c:pt idx="3">
                  <c:v>34.216000000000001</c:v>
                </c:pt>
                <c:pt idx="4">
                  <c:v>70.664000000000001</c:v>
                </c:pt>
                <c:pt idx="5">
                  <c:v>80.921999999999997</c:v>
                </c:pt>
                <c:pt idx="6">
                  <c:v>73.590999999999994</c:v>
                </c:pt>
                <c:pt idx="7">
                  <c:v>70.007999999999996</c:v>
                </c:pt>
                <c:pt idx="8">
                  <c:v>68.536000000000001</c:v>
                </c:pt>
                <c:pt idx="9">
                  <c:v>69.097999999999999</c:v>
                </c:pt>
                <c:pt idx="10">
                  <c:v>74.745999999999995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'13.6.7.2'!$G$9:$G$19</c:f>
              <c:numCache>
                <c:formatCode>#,##0.0__;\–#,##0.0__;0.0__;@__</c:formatCode>
                <c:ptCount val="11"/>
                <c:pt idx="0">
                  <c:v>2.1960000000000002</c:v>
                </c:pt>
                <c:pt idx="1">
                  <c:v>6.7279999999999998</c:v>
                </c:pt>
                <c:pt idx="2">
                  <c:v>1.6319999999999999</c:v>
                </c:pt>
                <c:pt idx="3">
                  <c:v>14.143000000000001</c:v>
                </c:pt>
                <c:pt idx="4">
                  <c:v>2.0049999999999999</c:v>
                </c:pt>
                <c:pt idx="5">
                  <c:v>1.972</c:v>
                </c:pt>
                <c:pt idx="6">
                  <c:v>2.2370000000000001</c:v>
                </c:pt>
                <c:pt idx="7">
                  <c:v>0.73099999999999998</c:v>
                </c:pt>
                <c:pt idx="8">
                  <c:v>0.96499999999999997</c:v>
                </c:pt>
                <c:pt idx="9">
                  <c:v>1.0249999999999999</c:v>
                </c:pt>
                <c:pt idx="10">
                  <c:v>1.371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'13.6.7.2'!$I$9:$I$19</c:f>
              <c:numCache>
                <c:formatCode>#,##0.0__;\–#,##0.0__;0.0__;@__</c:formatCode>
                <c:ptCount val="11"/>
                <c:pt idx="0">
                  <c:v>86.063999999999993</c:v>
                </c:pt>
                <c:pt idx="1">
                  <c:v>65.206000000000003</c:v>
                </c:pt>
                <c:pt idx="2">
                  <c:v>54.822000000000003</c:v>
                </c:pt>
                <c:pt idx="3">
                  <c:v>61.764000000000003</c:v>
                </c:pt>
                <c:pt idx="4">
                  <c:v>55.438000000000002</c:v>
                </c:pt>
                <c:pt idx="5">
                  <c:v>41.957999999999998</c:v>
                </c:pt>
                <c:pt idx="6">
                  <c:v>42.575000000000003</c:v>
                </c:pt>
                <c:pt idx="7">
                  <c:v>51.595999999999997</c:v>
                </c:pt>
                <c:pt idx="8">
                  <c:v>40.593000000000004</c:v>
                </c:pt>
                <c:pt idx="9">
                  <c:v>21.166</c:v>
                </c:pt>
                <c:pt idx="10">
                  <c:v>19.059999999999999</c:v>
                </c:pt>
              </c:numCache>
            </c:numRef>
          </c:val>
        </c:ser>
        <c:marker val="1"/>
        <c:axId val="185833344"/>
        <c:axId val="185834880"/>
      </c:lineChart>
      <c:catAx>
        <c:axId val="185833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34880"/>
        <c:crosses val="autoZero"/>
        <c:auto val="1"/>
        <c:lblAlgn val="ctr"/>
        <c:lblOffset val="100"/>
        <c:tickLblSkip val="1"/>
        <c:tickMarkSkip val="1"/>
      </c:catAx>
      <c:valAx>
        <c:axId val="1858348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33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61751152073734"/>
          <c:y val="0.14179130593750441"/>
          <c:w val="0.41105990783410712"/>
          <c:h val="6.21893158877527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124006359300829"/>
          <c:y val="6.6825775656324568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'13.6.8.1'!$B$10:$B$20</c:f>
              <c:numCache>
                <c:formatCode>#,##0.0__;\–#,##0.0__;0.0__;@__</c:formatCode>
                <c:ptCount val="11"/>
                <c:pt idx="0">
                  <c:v>13.419</c:v>
                </c:pt>
                <c:pt idx="1">
                  <c:v>11.999000000000001</c:v>
                </c:pt>
                <c:pt idx="2">
                  <c:v>11.012</c:v>
                </c:pt>
                <c:pt idx="3">
                  <c:v>10.243</c:v>
                </c:pt>
                <c:pt idx="4">
                  <c:v>10.387</c:v>
                </c:pt>
                <c:pt idx="5">
                  <c:v>10.178000000000001</c:v>
                </c:pt>
                <c:pt idx="6">
                  <c:v>11.065</c:v>
                </c:pt>
                <c:pt idx="7">
                  <c:v>10.231</c:v>
                </c:pt>
                <c:pt idx="8">
                  <c:v>10.132</c:v>
                </c:pt>
                <c:pt idx="9">
                  <c:v>10.112</c:v>
                </c:pt>
                <c:pt idx="10">
                  <c:v>11.250999999999999</c:v>
                </c:pt>
              </c:numCache>
            </c:numRef>
          </c:val>
        </c:ser>
        <c:marker val="1"/>
        <c:axId val="186244480"/>
        <c:axId val="186246272"/>
      </c:lineChart>
      <c:catAx>
        <c:axId val="186244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246272"/>
        <c:crosses val="autoZero"/>
        <c:auto val="1"/>
        <c:lblAlgn val="ctr"/>
        <c:lblOffset val="100"/>
        <c:tickLblSkip val="1"/>
        <c:tickMarkSkip val="1"/>
      </c:catAx>
      <c:valAx>
        <c:axId val="186246272"/>
        <c:scaling>
          <c:orientation val="minMax"/>
          <c:max val="14"/>
          <c:min val="9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244480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2816455696202531"/>
          <c:y val="6.97674418604659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688"/>
          <c:h val="0.6837217066244173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'13.6.8.1'!$D$10:$D$20</c:f>
              <c:numCache>
                <c:formatCode>#,##0.0__;\–#,##0.0__;0.0__;@__</c:formatCode>
                <c:ptCount val="11"/>
                <c:pt idx="0">
                  <c:v>47.963000000000001</c:v>
                </c:pt>
                <c:pt idx="1">
                  <c:v>56.21</c:v>
                </c:pt>
                <c:pt idx="2">
                  <c:v>35.396000000000001</c:v>
                </c:pt>
                <c:pt idx="3">
                  <c:v>44.168999999999997</c:v>
                </c:pt>
                <c:pt idx="4">
                  <c:v>46.323999999999998</c:v>
                </c:pt>
                <c:pt idx="5">
                  <c:v>50.362000000000002</c:v>
                </c:pt>
                <c:pt idx="6">
                  <c:v>58.496000000000002</c:v>
                </c:pt>
                <c:pt idx="7">
                  <c:v>50.212000000000003</c:v>
                </c:pt>
                <c:pt idx="8">
                  <c:v>49.351999999999997</c:v>
                </c:pt>
                <c:pt idx="9">
                  <c:v>48.814</c:v>
                </c:pt>
                <c:pt idx="10">
                  <c:v>50.771000000000001</c:v>
                </c:pt>
              </c:numCache>
            </c:numRef>
          </c:val>
        </c:ser>
        <c:marker val="1"/>
        <c:axId val="186331520"/>
        <c:axId val="186333056"/>
      </c:lineChart>
      <c:catAx>
        <c:axId val="186331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333056"/>
        <c:crosses val="autoZero"/>
        <c:auto val="1"/>
        <c:lblAlgn val="ctr"/>
        <c:lblOffset val="100"/>
        <c:tickLblSkip val="1"/>
        <c:tickMarkSkip val="1"/>
      </c:catAx>
      <c:valAx>
        <c:axId val="186333056"/>
        <c:scaling>
          <c:orientation val="minMax"/>
          <c:max val="8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3315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16954490578787862"/>
          <c:y val="4.86618004866178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'13.6.8.1'!$F$10:$F$20</c:f>
              <c:numCache>
                <c:formatCode>#,##0__;\–#,##0__;0__;@__</c:formatCode>
                <c:ptCount val="11"/>
                <c:pt idx="0">
                  <c:v>80021.469200000007</c:v>
                </c:pt>
                <c:pt idx="1">
                  <c:v>90627.382999999987</c:v>
                </c:pt>
                <c:pt idx="2">
                  <c:v>56130.976800000004</c:v>
                </c:pt>
                <c:pt idx="3">
                  <c:v>76743.637499999997</c:v>
                </c:pt>
                <c:pt idx="4">
                  <c:v>73215.081999999995</c:v>
                </c:pt>
                <c:pt idx="5">
                  <c:v>78781.276600000012</c:v>
                </c:pt>
                <c:pt idx="6">
                  <c:v>83128.665600000008</c:v>
                </c:pt>
                <c:pt idx="7">
                  <c:v>79103.984800000006</c:v>
                </c:pt>
                <c:pt idx="8">
                  <c:v>88833.599999999991</c:v>
                </c:pt>
                <c:pt idx="9">
                  <c:v>83613.500599999985</c:v>
                </c:pt>
                <c:pt idx="10">
                  <c:v>108300</c:v>
                </c:pt>
              </c:numCache>
            </c:numRef>
          </c:val>
        </c:ser>
        <c:marker val="1"/>
        <c:axId val="186270848"/>
        <c:axId val="186272384"/>
      </c:lineChart>
      <c:catAx>
        <c:axId val="186270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272384"/>
        <c:crosses val="autoZero"/>
        <c:auto val="1"/>
        <c:lblAlgn val="ctr"/>
        <c:lblOffset val="100"/>
        <c:tickLblSkip val="1"/>
        <c:tickMarkSkip val="1"/>
      </c:catAx>
      <c:valAx>
        <c:axId val="186272384"/>
        <c:scaling>
          <c:orientation val="minMax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27084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1271103757945226"/>
          <c:y val="0.1012348271280905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45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'13.6.9.1'!$B$10:$B$20</c:f>
              <c:numCache>
                <c:formatCode>#,##0.0__;\–#,##0.0__;0.0__;@__</c:formatCode>
                <c:ptCount val="11"/>
                <c:pt idx="0">
                  <c:v>37.673000000000002</c:v>
                </c:pt>
                <c:pt idx="1">
                  <c:v>37.298000000000002</c:v>
                </c:pt>
                <c:pt idx="2">
                  <c:v>34.911999999999999</c:v>
                </c:pt>
                <c:pt idx="3">
                  <c:v>32.86</c:v>
                </c:pt>
                <c:pt idx="4">
                  <c:v>32.557000000000002</c:v>
                </c:pt>
                <c:pt idx="5">
                  <c:v>31.256</c:v>
                </c:pt>
                <c:pt idx="6">
                  <c:v>32.619999999999997</c:v>
                </c:pt>
                <c:pt idx="7">
                  <c:v>33.195999999999998</c:v>
                </c:pt>
                <c:pt idx="8">
                  <c:v>33.668999999999997</c:v>
                </c:pt>
                <c:pt idx="9">
                  <c:v>33.923999999999999</c:v>
                </c:pt>
                <c:pt idx="10">
                  <c:v>34.314</c:v>
                </c:pt>
              </c:numCache>
            </c:numRef>
          </c:val>
        </c:ser>
        <c:marker val="1"/>
        <c:axId val="186386688"/>
        <c:axId val="186417152"/>
      </c:lineChart>
      <c:catAx>
        <c:axId val="186386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17152"/>
        <c:crosses val="autoZero"/>
        <c:auto val="1"/>
        <c:lblAlgn val="ctr"/>
        <c:lblOffset val="100"/>
        <c:tickLblSkip val="1"/>
        <c:tickMarkSkip val="1"/>
      </c:catAx>
      <c:valAx>
        <c:axId val="186417152"/>
        <c:scaling>
          <c:orientation val="minMax"/>
          <c:max val="4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38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3325698488872346"/>
          <c:y val="3.12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95550325291482"/>
          <c:y val="0.29807692307692935"/>
          <c:w val="0.86627105941146465"/>
          <c:h val="0.61538461538461564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'13.1.3.2'!$D$8:$D$18</c:f>
              <c:numCache>
                <c:formatCode>#,##0.0_);\(#,##0.0\)</c:formatCode>
                <c:ptCount val="11"/>
                <c:pt idx="0">
                  <c:v>3496.7570000000001</c:v>
                </c:pt>
                <c:pt idx="1">
                  <c:v>6329.9040000000005</c:v>
                </c:pt>
                <c:pt idx="2">
                  <c:v>9276.0560000000005</c:v>
                </c:pt>
                <c:pt idx="3">
                  <c:v>9554.8289999999997</c:v>
                </c:pt>
                <c:pt idx="4">
                  <c:v>6287.1049999999996</c:v>
                </c:pt>
                <c:pt idx="5">
                  <c:v>7113.1220000000003</c:v>
                </c:pt>
                <c:pt idx="6">
                  <c:v>6787.058</c:v>
                </c:pt>
                <c:pt idx="7">
                  <c:v>5147.5209999999997</c:v>
                </c:pt>
                <c:pt idx="8">
                  <c:v>8817.6479999999992</c:v>
                </c:pt>
                <c:pt idx="9">
                  <c:v>6278.9669999999996</c:v>
                </c:pt>
                <c:pt idx="10">
                  <c:v>5895.8059999999996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'13.1.3.2'!$F$8:$F$18</c:f>
              <c:numCache>
                <c:formatCode>#,##0.0_);\(#,##0.0\)</c:formatCode>
                <c:ptCount val="11"/>
                <c:pt idx="0">
                  <c:v>1129.3019999999999</c:v>
                </c:pt>
                <c:pt idx="1">
                  <c:v>1806.4849999999999</c:v>
                </c:pt>
                <c:pt idx="2">
                  <c:v>2669.2629999999999</c:v>
                </c:pt>
                <c:pt idx="3">
                  <c:v>1714.8620000000001</c:v>
                </c:pt>
                <c:pt idx="4">
                  <c:v>1008.829</c:v>
                </c:pt>
                <c:pt idx="5">
                  <c:v>1041.27</c:v>
                </c:pt>
                <c:pt idx="6">
                  <c:v>1500.0150000000001</c:v>
                </c:pt>
                <c:pt idx="7">
                  <c:v>808.82399999999996</c:v>
                </c:pt>
                <c:pt idx="8">
                  <c:v>1187.3499999999999</c:v>
                </c:pt>
                <c:pt idx="9">
                  <c:v>704.322</c:v>
                </c:pt>
                <c:pt idx="10">
                  <c:v>809.3</c:v>
                </c:pt>
              </c:numCache>
            </c:numRef>
          </c:val>
        </c:ser>
        <c:marker val="1"/>
        <c:axId val="174898176"/>
        <c:axId val="174985984"/>
      </c:lineChart>
      <c:catAx>
        <c:axId val="174898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985984"/>
        <c:crosses val="autoZero"/>
        <c:auto val="1"/>
        <c:lblAlgn val="ctr"/>
        <c:lblOffset val="100"/>
        <c:tickLblSkip val="1"/>
        <c:tickMarkSkip val="1"/>
      </c:catAx>
      <c:valAx>
        <c:axId val="17498598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898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5215493329606562"/>
          <c:y val="0.19951923076923592"/>
          <c:w val="0.36701362033888424"/>
          <c:h val="6.00961538461540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233490268969295"/>
          <c:y val="6.99152542372885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8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'13.6.9.1'!$D$10:$D$20</c:f>
              <c:numCache>
                <c:formatCode>#,##0.0__;\–#,##0.0__;0.0__;@__</c:formatCode>
                <c:ptCount val="11"/>
                <c:pt idx="0">
                  <c:v>991.87300000000005</c:v>
                </c:pt>
                <c:pt idx="1">
                  <c:v>985.86099999999999</c:v>
                </c:pt>
                <c:pt idx="2">
                  <c:v>947.61199999999997</c:v>
                </c:pt>
                <c:pt idx="3">
                  <c:v>889.23299999999995</c:v>
                </c:pt>
                <c:pt idx="4">
                  <c:v>852.98800000000006</c:v>
                </c:pt>
                <c:pt idx="5">
                  <c:v>809.39</c:v>
                </c:pt>
                <c:pt idx="6">
                  <c:v>868.43600000000004</c:v>
                </c:pt>
                <c:pt idx="7">
                  <c:v>876.92600000000004</c:v>
                </c:pt>
                <c:pt idx="8">
                  <c:v>904.28300000000002</c:v>
                </c:pt>
                <c:pt idx="9">
                  <c:v>904.80200000000002</c:v>
                </c:pt>
                <c:pt idx="10">
                  <c:v>927.37800000000004</c:v>
                </c:pt>
              </c:numCache>
            </c:numRef>
          </c:val>
        </c:ser>
        <c:marker val="1"/>
        <c:axId val="186432512"/>
        <c:axId val="186442496"/>
      </c:lineChart>
      <c:catAx>
        <c:axId val="186432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42496"/>
        <c:crosses val="autoZero"/>
        <c:auto val="1"/>
        <c:lblAlgn val="ctr"/>
        <c:lblOffset val="100"/>
        <c:tickLblSkip val="1"/>
        <c:tickMarkSkip val="1"/>
      </c:catAx>
      <c:valAx>
        <c:axId val="186442496"/>
        <c:scaling>
          <c:orientation val="minMax"/>
          <c:max val="1100"/>
          <c:min val="7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325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643347597114881"/>
          <c:y val="4.95049504950495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979369299420747E-2"/>
          <c:y val="0.15594059405941046"/>
          <c:w val="0.87159643471905768"/>
          <c:h val="0.7524752475247655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'13.6.9.1'!$F$10:$F$20</c:f>
              <c:numCache>
                <c:formatCode>#,##0__;\–#,##0__;0__;@__</c:formatCode>
                <c:ptCount val="11"/>
                <c:pt idx="0">
                  <c:v>507045.47759999998</c:v>
                </c:pt>
                <c:pt idx="1">
                  <c:v>388429.234</c:v>
                </c:pt>
                <c:pt idx="2">
                  <c:v>399513.21919999993</c:v>
                </c:pt>
                <c:pt idx="3">
                  <c:v>435724.17</c:v>
                </c:pt>
                <c:pt idx="4">
                  <c:v>321491.17719999998</c:v>
                </c:pt>
                <c:pt idx="5">
                  <c:v>379118.27600000007</c:v>
                </c:pt>
                <c:pt idx="6">
                  <c:v>260530.8</c:v>
                </c:pt>
                <c:pt idx="7">
                  <c:v>384970.51400000002</c:v>
                </c:pt>
                <c:pt idx="8">
                  <c:v>377357.29589999997</c:v>
                </c:pt>
                <c:pt idx="9">
                  <c:v>302294.34820000001</c:v>
                </c:pt>
                <c:pt idx="10">
                  <c:v>232957</c:v>
                </c:pt>
              </c:numCache>
            </c:numRef>
          </c:val>
        </c:ser>
        <c:marker val="1"/>
        <c:axId val="186036224"/>
        <c:axId val="186037760"/>
      </c:lineChart>
      <c:catAx>
        <c:axId val="186036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037760"/>
        <c:crosses val="autoZero"/>
        <c:auto val="1"/>
        <c:lblAlgn val="ctr"/>
        <c:lblOffset val="100"/>
        <c:tickLblSkip val="1"/>
        <c:tickMarkSkip val="1"/>
      </c:catAx>
      <c:valAx>
        <c:axId val="186037760"/>
        <c:scaling>
          <c:orientation val="minMax"/>
          <c:max val="6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036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19620012196806588"/>
          <c:y val="4.62745098039215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475298126065245E-2"/>
          <c:y val="0.31058823529412716"/>
          <c:w val="0.87563884156729765"/>
          <c:h val="0.60470588235294165"/>
        </c:manualLayout>
      </c:layout>
      <c:lineChart>
        <c:grouping val="standard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'13.6.9.2'!$B$9:$B$19</c:f>
              <c:numCache>
                <c:formatCode>#,##0.0__;\–#,##0.0__;0.0__;@__</c:formatCode>
                <c:ptCount val="11"/>
                <c:pt idx="0">
                  <c:v>11.263</c:v>
                </c:pt>
                <c:pt idx="1">
                  <c:v>11.817</c:v>
                </c:pt>
                <c:pt idx="2">
                  <c:v>9.8800000000000008</c:v>
                </c:pt>
                <c:pt idx="3">
                  <c:v>8.7989999999999995</c:v>
                </c:pt>
                <c:pt idx="4">
                  <c:v>9.0449999999999999</c:v>
                </c:pt>
                <c:pt idx="5">
                  <c:v>7.7069999999999999</c:v>
                </c:pt>
                <c:pt idx="6">
                  <c:v>8.6050000000000004</c:v>
                </c:pt>
                <c:pt idx="7">
                  <c:v>8.4969999999999999</c:v>
                </c:pt>
                <c:pt idx="8">
                  <c:v>8.23</c:v>
                </c:pt>
                <c:pt idx="9">
                  <c:v>8.0410000000000004</c:v>
                </c:pt>
                <c:pt idx="10">
                  <c:v>8.0630000000000006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'13.6.9.2'!$D$9:$D$19</c:f>
              <c:numCache>
                <c:formatCode>#,##0.0__;\–#,##0.0__;0.0__;@__</c:formatCode>
                <c:ptCount val="11"/>
                <c:pt idx="0">
                  <c:v>26.411000000000001</c:v>
                </c:pt>
                <c:pt idx="1">
                  <c:v>25.481999999999999</c:v>
                </c:pt>
                <c:pt idx="2">
                  <c:v>25.033000000000001</c:v>
                </c:pt>
                <c:pt idx="3">
                  <c:v>24.061</c:v>
                </c:pt>
                <c:pt idx="4">
                  <c:v>23.512</c:v>
                </c:pt>
                <c:pt idx="5">
                  <c:v>23.548999999999999</c:v>
                </c:pt>
                <c:pt idx="6">
                  <c:v>24.015000000000001</c:v>
                </c:pt>
                <c:pt idx="7">
                  <c:v>24.699000000000002</c:v>
                </c:pt>
                <c:pt idx="8">
                  <c:v>25.437999999999999</c:v>
                </c:pt>
                <c:pt idx="9">
                  <c:v>25.882999999999999</c:v>
                </c:pt>
                <c:pt idx="10">
                  <c:v>26.251000000000001</c:v>
                </c:pt>
              </c:numCache>
            </c:numRef>
          </c:val>
        </c:ser>
        <c:marker val="1"/>
        <c:axId val="186091392"/>
        <c:axId val="186092928"/>
      </c:lineChart>
      <c:catAx>
        <c:axId val="186091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092928"/>
        <c:crosses val="autoZero"/>
        <c:auto val="1"/>
        <c:lblAlgn val="ctr"/>
        <c:lblOffset val="100"/>
        <c:tickLblSkip val="1"/>
        <c:tickMarkSkip val="1"/>
      </c:catAx>
      <c:valAx>
        <c:axId val="18609292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091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64054514481147"/>
          <c:y val="0.24235294117647482"/>
          <c:w val="0.33390119250426675"/>
          <c:h val="5.882352941176469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2931052583944247"/>
          <c:y val="4.33789954337899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669"/>
        </c:manualLayout>
      </c:layout>
      <c:lineChart>
        <c:grouping val="standard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'13.6.9.2'!$C$9:$C$19</c:f>
              <c:numCache>
                <c:formatCode>#,##0.0__;\–#,##0.0__;0.0__;@__</c:formatCode>
                <c:ptCount val="11"/>
                <c:pt idx="0">
                  <c:v>318.774</c:v>
                </c:pt>
                <c:pt idx="1">
                  <c:v>341.25400000000002</c:v>
                </c:pt>
                <c:pt idx="2">
                  <c:v>306.01900000000001</c:v>
                </c:pt>
                <c:pt idx="3">
                  <c:v>270.572</c:v>
                </c:pt>
                <c:pt idx="4">
                  <c:v>267.56200000000001</c:v>
                </c:pt>
                <c:pt idx="5">
                  <c:v>225.82900000000001</c:v>
                </c:pt>
                <c:pt idx="6">
                  <c:v>244.577</c:v>
                </c:pt>
                <c:pt idx="7">
                  <c:v>248.374</c:v>
                </c:pt>
                <c:pt idx="8">
                  <c:v>228.928</c:v>
                </c:pt>
                <c:pt idx="9">
                  <c:v>195.06800000000001</c:v>
                </c:pt>
                <c:pt idx="10">
                  <c:v>219.245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'13.6.9.2'!$E$9:$E$19</c:f>
              <c:numCache>
                <c:formatCode>#,##0.0__;\–#,##0.0__;0.0__;@__</c:formatCode>
                <c:ptCount val="11"/>
                <c:pt idx="0">
                  <c:v>673.09900000000005</c:v>
                </c:pt>
                <c:pt idx="1">
                  <c:v>644.60699999999997</c:v>
                </c:pt>
                <c:pt idx="2">
                  <c:v>641.59299999999996</c:v>
                </c:pt>
                <c:pt idx="3">
                  <c:v>618.66099999999994</c:v>
                </c:pt>
                <c:pt idx="4">
                  <c:v>585.42600000000004</c:v>
                </c:pt>
                <c:pt idx="5">
                  <c:v>583.56100000000004</c:v>
                </c:pt>
                <c:pt idx="6">
                  <c:v>623.85900000000004</c:v>
                </c:pt>
                <c:pt idx="7">
                  <c:v>628.55200000000002</c:v>
                </c:pt>
                <c:pt idx="8">
                  <c:v>675.35500000000002</c:v>
                </c:pt>
                <c:pt idx="9">
                  <c:v>709.73400000000004</c:v>
                </c:pt>
                <c:pt idx="10">
                  <c:v>708.13300000000004</c:v>
                </c:pt>
              </c:numCache>
            </c:numRef>
          </c:val>
        </c:ser>
        <c:marker val="1"/>
        <c:axId val="186118144"/>
        <c:axId val="186119680"/>
      </c:lineChart>
      <c:catAx>
        <c:axId val="186118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119680"/>
        <c:crosses val="autoZero"/>
        <c:auto val="1"/>
        <c:lblAlgn val="ctr"/>
        <c:lblOffset val="100"/>
        <c:tickLblSkip val="1"/>
        <c:tickMarkSkip val="1"/>
      </c:catAx>
      <c:valAx>
        <c:axId val="1861196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118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17277581682566"/>
          <c:y val="0.1894981962871137"/>
          <c:w val="0.3379313965064713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24629216416327882"/>
          <c:y val="8.928800370541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37148132274725E-2"/>
          <c:y val="0.24460488938120734"/>
          <c:w val="0.89446701866531253"/>
          <c:h val="0.666668227921322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'13.6.10.1'!$C$10:$C$20</c:f>
              <c:numCache>
                <c:formatCode>#,##0.0__;\–#,##0.0__;0.0__;@__</c:formatCode>
                <c:ptCount val="11"/>
                <c:pt idx="0">
                  <c:v>3.0169999999999999</c:v>
                </c:pt>
                <c:pt idx="1">
                  <c:v>2.855</c:v>
                </c:pt>
                <c:pt idx="2">
                  <c:v>2.516</c:v>
                </c:pt>
                <c:pt idx="3">
                  <c:v>2.3969999999999998</c:v>
                </c:pt>
                <c:pt idx="4">
                  <c:v>2.492</c:v>
                </c:pt>
                <c:pt idx="5">
                  <c:v>2.3940000000000001</c:v>
                </c:pt>
                <c:pt idx="6">
                  <c:v>2.4969999999999999</c:v>
                </c:pt>
                <c:pt idx="7">
                  <c:v>2.3969999999999998</c:v>
                </c:pt>
                <c:pt idx="8">
                  <c:v>2.2309999999999999</c:v>
                </c:pt>
                <c:pt idx="9">
                  <c:v>2.4649999999999999</c:v>
                </c:pt>
                <c:pt idx="10">
                  <c:v>2.5910000000000002</c:v>
                </c:pt>
              </c:numCache>
            </c:numRef>
          </c:val>
        </c:ser>
        <c:marker val="1"/>
        <c:axId val="186816000"/>
        <c:axId val="186817536"/>
      </c:lineChart>
      <c:catAx>
        <c:axId val="1868160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17536"/>
        <c:crosses val="autoZero"/>
        <c:auto val="1"/>
        <c:lblAlgn val="ctr"/>
        <c:lblOffset val="100"/>
        <c:tickLblSkip val="1"/>
        <c:tickMarkSkip val="1"/>
      </c:catAx>
      <c:valAx>
        <c:axId val="186817536"/>
        <c:scaling>
          <c:orientation val="minMax"/>
          <c:max val="3.4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16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24853092614671091"/>
          <c:y val="9.57226109448183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'13.6.10.1'!$E$10:$E$20</c:f>
              <c:numCache>
                <c:formatCode>#,##0.0__;\–#,##0.0__;0.0__;@__</c:formatCode>
                <c:ptCount val="11"/>
                <c:pt idx="0">
                  <c:v>80.093999999999994</c:v>
                </c:pt>
                <c:pt idx="1">
                  <c:v>72.186999999999998</c:v>
                </c:pt>
                <c:pt idx="2">
                  <c:v>63.686</c:v>
                </c:pt>
                <c:pt idx="3">
                  <c:v>61.886000000000003</c:v>
                </c:pt>
                <c:pt idx="4">
                  <c:v>62.3</c:v>
                </c:pt>
                <c:pt idx="5">
                  <c:v>59.802999999999997</c:v>
                </c:pt>
                <c:pt idx="6">
                  <c:v>60.737000000000002</c:v>
                </c:pt>
                <c:pt idx="7">
                  <c:v>58.957000000000001</c:v>
                </c:pt>
                <c:pt idx="8">
                  <c:v>58.686999999999998</c:v>
                </c:pt>
                <c:pt idx="9">
                  <c:v>69.619</c:v>
                </c:pt>
                <c:pt idx="10">
                  <c:v>63.881999999999998</c:v>
                </c:pt>
              </c:numCache>
            </c:numRef>
          </c:val>
        </c:ser>
        <c:marker val="1"/>
        <c:axId val="186874112"/>
        <c:axId val="186875904"/>
      </c:lineChart>
      <c:catAx>
        <c:axId val="186874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75904"/>
        <c:crosses val="autoZero"/>
        <c:auto val="1"/>
        <c:lblAlgn val="ctr"/>
        <c:lblOffset val="100"/>
        <c:tickLblSkip val="1"/>
        <c:tickMarkSkip val="1"/>
      </c:catAx>
      <c:valAx>
        <c:axId val="186875904"/>
        <c:scaling>
          <c:orientation val="minMax"/>
          <c:max val="9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741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7837519470083188"/>
          <c:y val="5.50476039449381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'13.6.10.1'!$G$10:$G$20</c:f>
              <c:numCache>
                <c:formatCode>#,##0__;\–#,##0__;0__;@__</c:formatCode>
                <c:ptCount val="11"/>
                <c:pt idx="0">
                  <c:v>43242.750599999999</c:v>
                </c:pt>
                <c:pt idx="1">
                  <c:v>39977.160600000003</c:v>
                </c:pt>
                <c:pt idx="2">
                  <c:v>35250.201000000001</c:v>
                </c:pt>
                <c:pt idx="3">
                  <c:v>30534.5524</c:v>
                </c:pt>
                <c:pt idx="4">
                  <c:v>28477.33</c:v>
                </c:pt>
                <c:pt idx="5">
                  <c:v>32371.3639</c:v>
                </c:pt>
                <c:pt idx="6">
                  <c:v>30423.1633</c:v>
                </c:pt>
                <c:pt idx="7">
                  <c:v>29537.456999999999</c:v>
                </c:pt>
                <c:pt idx="8">
                  <c:v>28639.255999999994</c:v>
                </c:pt>
                <c:pt idx="9">
                  <c:v>35074.052199999998</c:v>
                </c:pt>
                <c:pt idx="10">
                  <c:v>34867</c:v>
                </c:pt>
              </c:numCache>
            </c:numRef>
          </c:val>
        </c:ser>
        <c:marker val="1"/>
        <c:axId val="186887168"/>
        <c:axId val="187450112"/>
      </c:lineChart>
      <c:catAx>
        <c:axId val="186887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450112"/>
        <c:crosses val="autoZero"/>
        <c:auto val="1"/>
        <c:lblAlgn val="ctr"/>
        <c:lblOffset val="100"/>
        <c:tickLblSkip val="1"/>
        <c:tickMarkSkip val="1"/>
      </c:catAx>
      <c:valAx>
        <c:axId val="187450112"/>
        <c:scaling>
          <c:orientation val="minMax"/>
          <c:max val="5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887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935497417661501"/>
          <c:y val="9.52383583631002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74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'13.6.11.1'!$B$10:$B$20</c:f>
              <c:numCache>
                <c:formatCode>#,##0.0__;\–#,##0.0__;0.0__;@__</c:formatCode>
                <c:ptCount val="11"/>
                <c:pt idx="0">
                  <c:v>3.1059999999999999</c:v>
                </c:pt>
                <c:pt idx="1">
                  <c:v>3.367</c:v>
                </c:pt>
                <c:pt idx="2">
                  <c:v>3.2250000000000001</c:v>
                </c:pt>
                <c:pt idx="3">
                  <c:v>2.919</c:v>
                </c:pt>
                <c:pt idx="4">
                  <c:v>2.4409999999999998</c:v>
                </c:pt>
                <c:pt idx="5">
                  <c:v>3.0489999999999999</c:v>
                </c:pt>
                <c:pt idx="6">
                  <c:v>3.6469999999999998</c:v>
                </c:pt>
                <c:pt idx="7">
                  <c:v>3.2890000000000001</c:v>
                </c:pt>
                <c:pt idx="8">
                  <c:v>2.9079999999999999</c:v>
                </c:pt>
                <c:pt idx="9">
                  <c:v>3.335</c:v>
                </c:pt>
                <c:pt idx="10">
                  <c:v>3.7170000000000001</c:v>
                </c:pt>
              </c:numCache>
            </c:numRef>
          </c:val>
        </c:ser>
        <c:marker val="1"/>
        <c:axId val="187523456"/>
        <c:axId val="187524992"/>
      </c:lineChart>
      <c:catAx>
        <c:axId val="187523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524992"/>
        <c:crosses val="autoZero"/>
        <c:auto val="1"/>
        <c:lblAlgn val="ctr"/>
        <c:lblOffset val="100"/>
        <c:tickLblSkip val="1"/>
        <c:tickMarkSkip val="1"/>
      </c:catAx>
      <c:valAx>
        <c:axId val="187524992"/>
        <c:scaling>
          <c:orientation val="minMax"/>
          <c:max val="3.8"/>
          <c:min val="2.200000000000000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523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131785658575624"/>
          <c:y val="6.03867270214434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519477651957394E-2"/>
          <c:y val="0.20531449396724047"/>
          <c:w val="0.89793394946850469"/>
          <c:h val="0.707731138028235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'13.6.11.1'!$D$10:$D$20</c:f>
              <c:numCache>
                <c:formatCode>#,##0.0__;\–#,##0.0__;0.0__;@__</c:formatCode>
                <c:ptCount val="11"/>
                <c:pt idx="0">
                  <c:v>62.262</c:v>
                </c:pt>
                <c:pt idx="1">
                  <c:v>65.03</c:v>
                </c:pt>
                <c:pt idx="2">
                  <c:v>67.167000000000002</c:v>
                </c:pt>
                <c:pt idx="3">
                  <c:v>59.475999999999999</c:v>
                </c:pt>
                <c:pt idx="4">
                  <c:v>47.982999999999997</c:v>
                </c:pt>
                <c:pt idx="5">
                  <c:v>59.402999999999999</c:v>
                </c:pt>
                <c:pt idx="6">
                  <c:v>70.570999999999998</c:v>
                </c:pt>
                <c:pt idx="7">
                  <c:v>61.814</c:v>
                </c:pt>
                <c:pt idx="8">
                  <c:v>55.11</c:v>
                </c:pt>
                <c:pt idx="9">
                  <c:v>63.363999999999997</c:v>
                </c:pt>
                <c:pt idx="10">
                  <c:v>66.989000000000004</c:v>
                </c:pt>
              </c:numCache>
            </c:numRef>
          </c:val>
        </c:ser>
        <c:marker val="1"/>
        <c:axId val="187561088"/>
        <c:axId val="187562624"/>
      </c:lineChart>
      <c:catAx>
        <c:axId val="18756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562624"/>
        <c:crosses val="autoZero"/>
        <c:auto val="1"/>
        <c:lblAlgn val="ctr"/>
        <c:lblOffset val="100"/>
        <c:tickLblSkip val="1"/>
        <c:tickMarkSkip val="1"/>
      </c:catAx>
      <c:valAx>
        <c:axId val="187562624"/>
        <c:scaling>
          <c:orientation val="minMax"/>
          <c:max val="7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5610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4513645910992996"/>
          <c:y val="5.65552699228791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'13.6.11.1'!$F$10:$F$20</c:f>
              <c:numCache>
                <c:formatCode>#,##0__;\–#,##0__;0__;@__</c:formatCode>
                <c:ptCount val="11"/>
                <c:pt idx="0">
                  <c:v>38533.951800000003</c:v>
                </c:pt>
                <c:pt idx="1">
                  <c:v>39323.640999999996</c:v>
                </c:pt>
                <c:pt idx="2">
                  <c:v>45310.858199999995</c:v>
                </c:pt>
                <c:pt idx="3">
                  <c:v>41526.143199999999</c:v>
                </c:pt>
                <c:pt idx="4">
                  <c:v>35291.496500000001</c:v>
                </c:pt>
                <c:pt idx="5">
                  <c:v>35154.695399999997</c:v>
                </c:pt>
                <c:pt idx="6">
                  <c:v>35899.467699999994</c:v>
                </c:pt>
                <c:pt idx="7">
                  <c:v>30801.9162</c:v>
                </c:pt>
                <c:pt idx="8">
                  <c:v>27951.792000000001</c:v>
                </c:pt>
                <c:pt idx="9">
                  <c:v>34558.725599999998</c:v>
                </c:pt>
                <c:pt idx="10">
                  <c:v>40502</c:v>
                </c:pt>
              </c:numCache>
            </c:numRef>
          </c:val>
        </c:ser>
        <c:marker val="1"/>
        <c:axId val="187611008"/>
        <c:axId val="187612544"/>
      </c:lineChart>
      <c:catAx>
        <c:axId val="187611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612544"/>
        <c:crosses val="autoZero"/>
        <c:auto val="1"/>
        <c:lblAlgn val="ctr"/>
        <c:lblOffset val="100"/>
        <c:tickLblSkip val="1"/>
        <c:tickMarkSkip val="1"/>
      </c:catAx>
      <c:valAx>
        <c:axId val="187612544"/>
        <c:scaling>
          <c:orientation val="minMax"/>
          <c:max val="5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611008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6471182594936682"/>
          <c:y val="4.65796252359674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'13.1.4.1'!$C$9:$C$19</c:f>
              <c:numCache>
                <c:formatCode>#,##0.0_);\(#,##0.0\)</c:formatCode>
                <c:ptCount val="11"/>
                <c:pt idx="0">
                  <c:v>457.84699999999998</c:v>
                </c:pt>
                <c:pt idx="1">
                  <c:v>524.38900000000001</c:v>
                </c:pt>
                <c:pt idx="2">
                  <c:v>531.43200000000002</c:v>
                </c:pt>
                <c:pt idx="3">
                  <c:v>505.51100000000002</c:v>
                </c:pt>
                <c:pt idx="4">
                  <c:v>561.23800000000006</c:v>
                </c:pt>
                <c:pt idx="5">
                  <c:v>511.32900000000001</c:v>
                </c:pt>
                <c:pt idx="6">
                  <c:v>508.34399999999999</c:v>
                </c:pt>
                <c:pt idx="7">
                  <c:v>438.745</c:v>
                </c:pt>
                <c:pt idx="8">
                  <c:v>444.47399999999999</c:v>
                </c:pt>
                <c:pt idx="9">
                  <c:v>430.41899999999998</c:v>
                </c:pt>
                <c:pt idx="10">
                  <c:v>483.72699999999998</c:v>
                </c:pt>
              </c:numCache>
            </c:numRef>
          </c:val>
        </c:ser>
        <c:marker val="1"/>
        <c:axId val="175665920"/>
        <c:axId val="175667456"/>
      </c:lineChart>
      <c:catAx>
        <c:axId val="1756659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67456"/>
        <c:crosses val="autoZero"/>
        <c:auto val="1"/>
        <c:lblAlgn val="ctr"/>
        <c:lblOffset val="100"/>
        <c:tickLblSkip val="1"/>
        <c:tickMarkSkip val="1"/>
      </c:catAx>
      <c:valAx>
        <c:axId val="175667456"/>
        <c:scaling>
          <c:orientation val="minMax"/>
          <c:max val="59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65920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4958420130927894"/>
          <c:y val="5.39908567767056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'13.6.12.1'!$B$10:$B$20</c:f>
              <c:numCache>
                <c:formatCode>#,##0.0__;\–#,##0.0__;0.0__;@__</c:formatCode>
                <c:ptCount val="11"/>
                <c:pt idx="0">
                  <c:v>2.419</c:v>
                </c:pt>
                <c:pt idx="1">
                  <c:v>2.4089999999999998</c:v>
                </c:pt>
                <c:pt idx="2">
                  <c:v>2.4430000000000001</c:v>
                </c:pt>
                <c:pt idx="3">
                  <c:v>2.3079999999999998</c:v>
                </c:pt>
                <c:pt idx="4">
                  <c:v>2.13</c:v>
                </c:pt>
                <c:pt idx="5">
                  <c:v>2.1869999999999998</c:v>
                </c:pt>
                <c:pt idx="6">
                  <c:v>2.0640000000000001</c:v>
                </c:pt>
                <c:pt idx="7">
                  <c:v>2.327</c:v>
                </c:pt>
                <c:pt idx="8">
                  <c:v>2.0550000000000002</c:v>
                </c:pt>
                <c:pt idx="9">
                  <c:v>2.0840000000000001</c:v>
                </c:pt>
                <c:pt idx="10">
                  <c:v>2.1309999999999998</c:v>
                </c:pt>
              </c:numCache>
            </c:numRef>
          </c:val>
        </c:ser>
        <c:marker val="1"/>
        <c:axId val="186457088"/>
        <c:axId val="186458880"/>
      </c:lineChart>
      <c:catAx>
        <c:axId val="186457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58880"/>
        <c:crosses val="autoZero"/>
        <c:auto val="1"/>
        <c:lblAlgn val="ctr"/>
        <c:lblOffset val="100"/>
        <c:tickLblSkip val="2"/>
        <c:tickMarkSkip val="1"/>
      </c:catAx>
      <c:valAx>
        <c:axId val="186458880"/>
        <c:scaling>
          <c:orientation val="minMax"/>
          <c:max val="3.2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57088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14451827242525214"/>
          <c:y val="3.72208436724568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655"/>
          <c:h val="0.751861953151600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'13.6.12.1'!$D$10:$D$20</c:f>
              <c:numCache>
                <c:formatCode>#,##0.0__;\–#,##0.0__;0.0__;@__</c:formatCode>
                <c:ptCount val="11"/>
                <c:pt idx="0">
                  <c:v>60.841999999999999</c:v>
                </c:pt>
                <c:pt idx="1">
                  <c:v>63.947000000000003</c:v>
                </c:pt>
                <c:pt idx="2">
                  <c:v>67.16</c:v>
                </c:pt>
                <c:pt idx="3">
                  <c:v>64.734999999999999</c:v>
                </c:pt>
                <c:pt idx="4">
                  <c:v>66.495000000000005</c:v>
                </c:pt>
                <c:pt idx="5">
                  <c:v>59.386000000000003</c:v>
                </c:pt>
                <c:pt idx="6">
                  <c:v>58.965000000000003</c:v>
                </c:pt>
                <c:pt idx="7">
                  <c:v>61.637999999999998</c:v>
                </c:pt>
                <c:pt idx="8">
                  <c:v>57.773000000000003</c:v>
                </c:pt>
                <c:pt idx="9">
                  <c:v>57.619</c:v>
                </c:pt>
                <c:pt idx="10">
                  <c:v>57.167999999999999</c:v>
                </c:pt>
              </c:numCache>
            </c:numRef>
          </c:val>
        </c:ser>
        <c:marker val="1"/>
        <c:axId val="186482688"/>
        <c:axId val="186484224"/>
      </c:lineChart>
      <c:catAx>
        <c:axId val="18648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84224"/>
        <c:crosses val="autoZero"/>
        <c:auto val="1"/>
        <c:lblAlgn val="ctr"/>
        <c:lblOffset val="100"/>
        <c:tickLblSkip val="1"/>
        <c:tickMarkSkip val="1"/>
      </c:catAx>
      <c:valAx>
        <c:axId val="186484224"/>
        <c:scaling>
          <c:orientation val="minMax"/>
          <c:max val="10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48268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1722409782389242"/>
          <c:y val="4.37956204379570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00677225417341"/>
          <c:y val="0.15328503574797997"/>
          <c:w val="0.8695659274126053"/>
          <c:h val="0.7591258913233235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'13.6.12.1'!$F$10:$F$20</c:f>
              <c:numCache>
                <c:formatCode>#,##0__;\–#,##0__;0__;@__</c:formatCode>
                <c:ptCount val="11"/>
                <c:pt idx="0">
                  <c:v>22980.023399999998</c:v>
                </c:pt>
                <c:pt idx="1">
                  <c:v>29895.2225</c:v>
                </c:pt>
                <c:pt idx="2">
                  <c:v>34674.707999999999</c:v>
                </c:pt>
                <c:pt idx="3">
                  <c:v>30140.616000000002</c:v>
                </c:pt>
                <c:pt idx="4">
                  <c:v>27076.764000000003</c:v>
                </c:pt>
                <c:pt idx="5">
                  <c:v>24959.935800000003</c:v>
                </c:pt>
                <c:pt idx="6">
                  <c:v>21822.946499999998</c:v>
                </c:pt>
                <c:pt idx="7">
                  <c:v>24870.933000000001</c:v>
                </c:pt>
                <c:pt idx="8">
                  <c:v>22693.234400000001</c:v>
                </c:pt>
                <c:pt idx="9">
                  <c:v>22344.648200000003</c:v>
                </c:pt>
                <c:pt idx="10">
                  <c:v>28487</c:v>
                </c:pt>
              </c:numCache>
            </c:numRef>
          </c:val>
        </c:ser>
        <c:marker val="1"/>
        <c:axId val="186512128"/>
        <c:axId val="186513664"/>
      </c:lineChart>
      <c:catAx>
        <c:axId val="186512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3664"/>
        <c:crosses val="autoZero"/>
        <c:auto val="1"/>
        <c:lblAlgn val="ctr"/>
        <c:lblOffset val="100"/>
        <c:tickLblSkip val="1"/>
        <c:tickMarkSkip val="1"/>
      </c:catAx>
      <c:valAx>
        <c:axId val="186513664"/>
        <c:scaling>
          <c:orientation val="minMax"/>
          <c:max val="4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2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1400805444066878"/>
          <c:y val="8.15350239493447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'13.6.20.1'!$C$10:$C$20</c:f>
              <c:numCache>
                <c:formatCode>#,##0.0__;\–#,##0.0__;0.0__;@__</c:formatCode>
                <c:ptCount val="11"/>
                <c:pt idx="0">
                  <c:v>16.234999999999999</c:v>
                </c:pt>
                <c:pt idx="1">
                  <c:v>16.173999999999999</c:v>
                </c:pt>
                <c:pt idx="2">
                  <c:v>16.861000000000001</c:v>
                </c:pt>
                <c:pt idx="3">
                  <c:v>15.673999999999999</c:v>
                </c:pt>
                <c:pt idx="4">
                  <c:v>18.082000000000001</c:v>
                </c:pt>
                <c:pt idx="5">
                  <c:v>18.648</c:v>
                </c:pt>
                <c:pt idx="6">
                  <c:v>17.783000000000001</c:v>
                </c:pt>
                <c:pt idx="7">
                  <c:v>18.942</c:v>
                </c:pt>
                <c:pt idx="8">
                  <c:v>17.952999999999999</c:v>
                </c:pt>
                <c:pt idx="9">
                  <c:v>18.059000000000001</c:v>
                </c:pt>
                <c:pt idx="10">
                  <c:v>19.146999999999998</c:v>
                </c:pt>
              </c:numCache>
            </c:numRef>
          </c:val>
        </c:ser>
        <c:marker val="1"/>
        <c:axId val="186664832"/>
        <c:axId val="186666368"/>
      </c:lineChart>
      <c:catAx>
        <c:axId val="186664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666368"/>
        <c:crosses val="autoZero"/>
        <c:auto val="1"/>
        <c:lblAlgn val="ctr"/>
        <c:lblOffset val="100"/>
        <c:tickLblSkip val="1"/>
        <c:tickMarkSkip val="1"/>
      </c:catAx>
      <c:valAx>
        <c:axId val="186666368"/>
        <c:scaling>
          <c:orientation val="minMax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664832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1604139715394982"/>
          <c:y val="7.600950118764847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857697283313605E-2"/>
          <c:y val="0.20902637069752394"/>
          <c:w val="0.89780077619663645"/>
          <c:h val="0.705464001104143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'13.6.20.1'!$E$10:$E$20</c:f>
              <c:numCache>
                <c:formatCode>#,##0.0__;\–#,##0.0__;0.0__;@__</c:formatCode>
                <c:ptCount val="11"/>
                <c:pt idx="0">
                  <c:v>719.62099999999998</c:v>
                </c:pt>
                <c:pt idx="1">
                  <c:v>730.90200000000004</c:v>
                </c:pt>
                <c:pt idx="2">
                  <c:v>790.947</c:v>
                </c:pt>
                <c:pt idx="3">
                  <c:v>723.16399999999999</c:v>
                </c:pt>
                <c:pt idx="4">
                  <c:v>851.976</c:v>
                </c:pt>
                <c:pt idx="5">
                  <c:v>782.43</c:v>
                </c:pt>
                <c:pt idx="6">
                  <c:v>766.30100000000004</c:v>
                </c:pt>
                <c:pt idx="7">
                  <c:v>871.32399999999996</c:v>
                </c:pt>
                <c:pt idx="8">
                  <c:v>869.49900000000002</c:v>
                </c:pt>
                <c:pt idx="9">
                  <c:v>923.32</c:v>
                </c:pt>
                <c:pt idx="10">
                  <c:v>1039.6980000000001</c:v>
                </c:pt>
              </c:numCache>
            </c:numRef>
          </c:val>
        </c:ser>
        <c:marker val="1"/>
        <c:axId val="186993280"/>
        <c:axId val="186999168"/>
      </c:lineChart>
      <c:catAx>
        <c:axId val="186993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99168"/>
        <c:crosses val="autoZero"/>
        <c:auto val="1"/>
        <c:lblAlgn val="ctr"/>
        <c:lblOffset val="100"/>
        <c:tickLblSkip val="1"/>
        <c:tickMarkSkip val="1"/>
      </c:catAx>
      <c:valAx>
        <c:axId val="186999168"/>
        <c:scaling>
          <c:orientation val="minMax"/>
          <c:max val="1100"/>
          <c:min val="7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93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677029712371223"/>
          <c:y val="4.2154566744730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08"/>
          <c:h val="0.7049188388727207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'13.6.20.1'!$G$10:$G$20</c:f>
              <c:numCache>
                <c:formatCode>#,##0__;\–#,##0__;0__;@__</c:formatCode>
                <c:ptCount val="11"/>
                <c:pt idx="0">
                  <c:v>142484.95800000001</c:v>
                </c:pt>
                <c:pt idx="1">
                  <c:v>157801.74179999999</c:v>
                </c:pt>
                <c:pt idx="2">
                  <c:v>190776.41640000002</c:v>
                </c:pt>
                <c:pt idx="3">
                  <c:v>268149.21120000002</c:v>
                </c:pt>
                <c:pt idx="4">
                  <c:v>196465.66560000001</c:v>
                </c:pt>
                <c:pt idx="5">
                  <c:v>314067.402</c:v>
                </c:pt>
                <c:pt idx="6">
                  <c:v>186441.03329999998</c:v>
                </c:pt>
                <c:pt idx="7">
                  <c:v>177750.09599999996</c:v>
                </c:pt>
                <c:pt idx="8">
                  <c:v>236329.82820000002</c:v>
                </c:pt>
                <c:pt idx="9">
                  <c:v>161950.32800000001</c:v>
                </c:pt>
                <c:pt idx="10">
                  <c:v>284357</c:v>
                </c:pt>
              </c:numCache>
            </c:numRef>
          </c:val>
        </c:ser>
        <c:marker val="1"/>
        <c:axId val="187006336"/>
        <c:axId val="187024512"/>
      </c:lineChart>
      <c:catAx>
        <c:axId val="187006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024512"/>
        <c:crosses val="autoZero"/>
        <c:auto val="1"/>
        <c:lblAlgn val="ctr"/>
        <c:lblOffset val="100"/>
        <c:tickLblSkip val="1"/>
        <c:tickMarkSkip val="1"/>
      </c:catAx>
      <c:valAx>
        <c:axId val="187024512"/>
        <c:scaling>
          <c:orientation val="minMax"/>
          <c:max val="3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006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1066333548358471"/>
          <c:y val="6.0532687651333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'13.6.21.1'!$C$10:$C$20</c:f>
              <c:numCache>
                <c:formatCode>#,##0.0__;\–#,##0.0__;0.0__;@__</c:formatCode>
                <c:ptCount val="11"/>
                <c:pt idx="0">
                  <c:v>40.423000000000002</c:v>
                </c:pt>
                <c:pt idx="1">
                  <c:v>40.293999999999997</c:v>
                </c:pt>
                <c:pt idx="2">
                  <c:v>38.688000000000002</c:v>
                </c:pt>
                <c:pt idx="3">
                  <c:v>33.387999999999998</c:v>
                </c:pt>
                <c:pt idx="4">
                  <c:v>31.327000000000002</c:v>
                </c:pt>
                <c:pt idx="5">
                  <c:v>30.600999999999999</c:v>
                </c:pt>
                <c:pt idx="6">
                  <c:v>28.561</c:v>
                </c:pt>
                <c:pt idx="7">
                  <c:v>28.13</c:v>
                </c:pt>
                <c:pt idx="8">
                  <c:v>26.722999999999999</c:v>
                </c:pt>
                <c:pt idx="9">
                  <c:v>23.8</c:v>
                </c:pt>
                <c:pt idx="10">
                  <c:v>22.143999999999998</c:v>
                </c:pt>
              </c:numCache>
            </c:numRef>
          </c:val>
        </c:ser>
        <c:marker val="1"/>
        <c:axId val="187097856"/>
        <c:axId val="187099392"/>
      </c:lineChart>
      <c:catAx>
        <c:axId val="187097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099392"/>
        <c:crosses val="autoZero"/>
        <c:auto val="1"/>
        <c:lblAlgn val="ctr"/>
        <c:lblOffset val="100"/>
        <c:tickLblSkip val="1"/>
        <c:tickMarkSkip val="1"/>
      </c:catAx>
      <c:valAx>
        <c:axId val="187099392"/>
        <c:scaling>
          <c:orientation val="minMax"/>
          <c:max val="5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097856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1919612188554249"/>
          <c:y val="7.74487471526195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'13.6.21.1'!$E$10:$E$20</c:f>
              <c:numCache>
                <c:formatCode>#,##0.0__;\–#,##0.0__;0.0__;@__</c:formatCode>
                <c:ptCount val="11"/>
                <c:pt idx="0">
                  <c:v>1086.7180000000001</c:v>
                </c:pt>
                <c:pt idx="1">
                  <c:v>1087.9169999999999</c:v>
                </c:pt>
                <c:pt idx="2">
                  <c:v>1183.154</c:v>
                </c:pt>
                <c:pt idx="3">
                  <c:v>1042.4390000000001</c:v>
                </c:pt>
                <c:pt idx="4">
                  <c:v>984.78599999999994</c:v>
                </c:pt>
                <c:pt idx="5">
                  <c:v>926.69299999999998</c:v>
                </c:pt>
                <c:pt idx="6">
                  <c:v>871.99599999999998</c:v>
                </c:pt>
                <c:pt idx="7">
                  <c:v>882.86900000000003</c:v>
                </c:pt>
                <c:pt idx="8">
                  <c:v>856.95100000000002</c:v>
                </c:pt>
                <c:pt idx="9">
                  <c:v>750.59199999999998</c:v>
                </c:pt>
                <c:pt idx="10">
                  <c:v>692.05600000000004</c:v>
                </c:pt>
              </c:numCache>
            </c:numRef>
          </c:val>
        </c:ser>
        <c:marker val="1"/>
        <c:axId val="186938880"/>
        <c:axId val="186940416"/>
      </c:lineChart>
      <c:catAx>
        <c:axId val="186938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40416"/>
        <c:crosses val="autoZero"/>
        <c:auto val="1"/>
        <c:lblAlgn val="ctr"/>
        <c:lblOffset val="100"/>
        <c:tickLblSkip val="1"/>
        <c:tickMarkSkip val="1"/>
      </c:catAx>
      <c:valAx>
        <c:axId val="186940416"/>
        <c:scaling>
          <c:orientation val="minMax"/>
          <c:max val="1200"/>
          <c:min val="6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388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4415584415584421"/>
          <c:y val="4.36893203883494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10389610389668E-2"/>
          <c:y val="0.21116529880596552"/>
          <c:w val="0.87532467532468961"/>
          <c:h val="0.7038843293532043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'13.6.21.1'!$G$10:$G$20</c:f>
              <c:numCache>
                <c:formatCode>#,##0.0__;\–#,##0.0__;0.0__;@__</c:formatCode>
                <c:ptCount val="11"/>
                <c:pt idx="0">
                  <c:v>280807.93119999999</c:v>
                </c:pt>
                <c:pt idx="1">
                  <c:v>337363.06169999996</c:v>
                </c:pt>
                <c:pt idx="2">
                  <c:v>409844.54559999995</c:v>
                </c:pt>
                <c:pt idx="3">
                  <c:v>438449.84340000001</c:v>
                </c:pt>
                <c:pt idx="4">
                  <c:v>296322.10739999998</c:v>
                </c:pt>
                <c:pt idx="5">
                  <c:v>343061.74859999999</c:v>
                </c:pt>
                <c:pt idx="6">
                  <c:v>226631.76039999997</c:v>
                </c:pt>
                <c:pt idx="7">
                  <c:v>241464.6715</c:v>
                </c:pt>
                <c:pt idx="8">
                  <c:v>287421.36540000001</c:v>
                </c:pt>
                <c:pt idx="9">
                  <c:v>197555.81439999997</c:v>
                </c:pt>
                <c:pt idx="10">
                  <c:v>293985.40000000002</c:v>
                </c:pt>
              </c:numCache>
            </c:numRef>
          </c:val>
        </c:ser>
        <c:marker val="1"/>
        <c:axId val="186968320"/>
        <c:axId val="187117568"/>
      </c:lineChart>
      <c:catAx>
        <c:axId val="186968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17568"/>
        <c:crosses val="autoZero"/>
        <c:auto val="1"/>
        <c:lblAlgn val="ctr"/>
        <c:lblOffset val="100"/>
        <c:tickLblSkip val="1"/>
        <c:tickMarkSkip val="1"/>
      </c:catAx>
      <c:valAx>
        <c:axId val="187117568"/>
        <c:scaling>
          <c:orientation val="minMax"/>
          <c:max val="5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96832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4929709465792568"/>
          <c:y val="4.15704387990762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99"/>
          <c:h val="0.70207931365397624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'13.6.21.2'!$B$9:$B$19</c:f>
              <c:numCache>
                <c:formatCode>#,##0.0__;\–#,##0.0__;0.0__;@__</c:formatCode>
                <c:ptCount val="11"/>
                <c:pt idx="0">
                  <c:v>8.0950000000000006</c:v>
                </c:pt>
                <c:pt idx="1">
                  <c:v>7.0380000000000003</c:v>
                </c:pt>
                <c:pt idx="2">
                  <c:v>5.3529999999999998</c:v>
                </c:pt>
                <c:pt idx="3">
                  <c:v>4.3120000000000003</c:v>
                </c:pt>
                <c:pt idx="4">
                  <c:v>4.319</c:v>
                </c:pt>
                <c:pt idx="5">
                  <c:v>3.9249999999999998</c:v>
                </c:pt>
                <c:pt idx="6">
                  <c:v>6.109</c:v>
                </c:pt>
                <c:pt idx="7">
                  <c:v>6.2649999999999997</c:v>
                </c:pt>
                <c:pt idx="8">
                  <c:v>5.109</c:v>
                </c:pt>
                <c:pt idx="9">
                  <c:v>4.5030000000000001</c:v>
                </c:pt>
                <c:pt idx="10">
                  <c:v>4.6980000000000004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'13.6.21.2'!$D$9:$D$19</c:f>
              <c:numCache>
                <c:formatCode>#,##0.0__;\–#,##0.0__;0.0__;@__</c:formatCode>
                <c:ptCount val="11"/>
                <c:pt idx="0">
                  <c:v>4.7910000000000004</c:v>
                </c:pt>
                <c:pt idx="1">
                  <c:v>4.625</c:v>
                </c:pt>
                <c:pt idx="2">
                  <c:v>3.3849999999999998</c:v>
                </c:pt>
                <c:pt idx="3">
                  <c:v>3.181</c:v>
                </c:pt>
                <c:pt idx="4">
                  <c:v>1.7549999999999999</c:v>
                </c:pt>
                <c:pt idx="5">
                  <c:v>1.546</c:v>
                </c:pt>
                <c:pt idx="6">
                  <c:v>2.3180000000000001</c:v>
                </c:pt>
                <c:pt idx="7">
                  <c:v>1.708</c:v>
                </c:pt>
                <c:pt idx="8">
                  <c:v>0.93899999999999995</c:v>
                </c:pt>
                <c:pt idx="9">
                  <c:v>0.97299999999999998</c:v>
                </c:pt>
                <c:pt idx="10">
                  <c:v>0.96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'13.6.21.2'!$F$9:$F$19</c:f>
              <c:numCache>
                <c:formatCode>#,##0.0__;\–#,##0.0__;0.0__;@__</c:formatCode>
                <c:ptCount val="11"/>
                <c:pt idx="0">
                  <c:v>2.2530000000000001</c:v>
                </c:pt>
                <c:pt idx="1">
                  <c:v>2.4740000000000002</c:v>
                </c:pt>
                <c:pt idx="2">
                  <c:v>2.669</c:v>
                </c:pt>
                <c:pt idx="3">
                  <c:v>2.02</c:v>
                </c:pt>
                <c:pt idx="4">
                  <c:v>2.33</c:v>
                </c:pt>
                <c:pt idx="5">
                  <c:v>2.3079999999999998</c:v>
                </c:pt>
                <c:pt idx="6">
                  <c:v>3.7909999999999999</c:v>
                </c:pt>
                <c:pt idx="7">
                  <c:v>4.2699999999999996</c:v>
                </c:pt>
                <c:pt idx="8">
                  <c:v>2.1520000000000001</c:v>
                </c:pt>
                <c:pt idx="9">
                  <c:v>2.2770000000000001</c:v>
                </c:pt>
                <c:pt idx="10">
                  <c:v>2.7229999999999999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'13.6.21.2'!$H$9:$H$19</c:f>
              <c:numCache>
                <c:formatCode>#,##0.0__;\–#,##0.0__;0.0__;@__</c:formatCode>
                <c:ptCount val="11"/>
                <c:pt idx="0">
                  <c:v>25.283999999999999</c:v>
                </c:pt>
                <c:pt idx="1">
                  <c:v>26.157</c:v>
                </c:pt>
                <c:pt idx="2">
                  <c:v>27.280999999999999</c:v>
                </c:pt>
                <c:pt idx="3">
                  <c:v>23.875</c:v>
                </c:pt>
                <c:pt idx="4">
                  <c:v>22.922999999999998</c:v>
                </c:pt>
                <c:pt idx="5">
                  <c:v>23.408999999999999</c:v>
                </c:pt>
                <c:pt idx="6">
                  <c:v>16.343</c:v>
                </c:pt>
                <c:pt idx="7">
                  <c:v>15.887</c:v>
                </c:pt>
                <c:pt idx="8">
                  <c:v>18.523</c:v>
                </c:pt>
                <c:pt idx="9">
                  <c:v>16.047000000000001</c:v>
                </c:pt>
                <c:pt idx="10">
                  <c:v>13.763</c:v>
                </c:pt>
              </c:numCache>
            </c:numRef>
          </c:val>
        </c:ser>
        <c:marker val="1"/>
        <c:axId val="187340672"/>
        <c:axId val="187342208"/>
      </c:lineChart>
      <c:catAx>
        <c:axId val="187340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42208"/>
        <c:crosses val="autoZero"/>
        <c:auto val="1"/>
        <c:lblAlgn val="ctr"/>
        <c:lblOffset val="100"/>
        <c:tickLblSkip val="1"/>
        <c:tickMarkSkip val="1"/>
      </c:catAx>
      <c:valAx>
        <c:axId val="1873422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40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38"/>
          <c:h val="5.77367205542741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6532935958048581"/>
          <c:y val="3.081607935061898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43"/>
          <c:h val="0.7857142857142855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'13.1.4.1'!$E$9:$E$19</c:f>
              <c:numCache>
                <c:formatCode>#,##0.0_);\(#,##0.0\)</c:formatCode>
                <c:ptCount val="11"/>
                <c:pt idx="0">
                  <c:v>542.10799999999995</c:v>
                </c:pt>
                <c:pt idx="1">
                  <c:v>948.11500000000001</c:v>
                </c:pt>
                <c:pt idx="2">
                  <c:v>1309.9449999999999</c:v>
                </c:pt>
                <c:pt idx="3">
                  <c:v>1188.33</c:v>
                </c:pt>
                <c:pt idx="4">
                  <c:v>923.94600000000003</c:v>
                </c:pt>
                <c:pt idx="5">
                  <c:v>1024.6610000000001</c:v>
                </c:pt>
                <c:pt idx="6">
                  <c:v>1119.2139999999999</c:v>
                </c:pt>
                <c:pt idx="7">
                  <c:v>683.48199999999997</c:v>
                </c:pt>
                <c:pt idx="8">
                  <c:v>957.66200000000003</c:v>
                </c:pt>
                <c:pt idx="9">
                  <c:v>649.19399999999996</c:v>
                </c:pt>
                <c:pt idx="10">
                  <c:v>781.048</c:v>
                </c:pt>
              </c:numCache>
            </c:numRef>
          </c:val>
        </c:ser>
        <c:marker val="1"/>
        <c:axId val="175834624"/>
        <c:axId val="175836160"/>
      </c:lineChart>
      <c:catAx>
        <c:axId val="175834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836160"/>
        <c:crosses val="autoZero"/>
        <c:auto val="1"/>
        <c:lblAlgn val="ctr"/>
        <c:lblOffset val="100"/>
        <c:tickLblSkip val="1"/>
        <c:tickMarkSkip val="1"/>
      </c:catAx>
      <c:valAx>
        <c:axId val="175836160"/>
        <c:scaling>
          <c:orientation val="minMax"/>
          <c:max val="140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834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4602442000643629"/>
          <c:y val="4.0000000000000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'13.6.21.2'!$C$9:$C$19</c:f>
              <c:numCache>
                <c:formatCode>#,##0.0__;\–#,##0.0__;0.0__;@__</c:formatCode>
                <c:ptCount val="11"/>
                <c:pt idx="0">
                  <c:v>173.14699999999999</c:v>
                </c:pt>
                <c:pt idx="1">
                  <c:v>168.64599999999999</c:v>
                </c:pt>
                <c:pt idx="2">
                  <c:v>149.06399999999999</c:v>
                </c:pt>
                <c:pt idx="3">
                  <c:v>121.633</c:v>
                </c:pt>
                <c:pt idx="4">
                  <c:v>118.315</c:v>
                </c:pt>
                <c:pt idx="5">
                  <c:v>108.94</c:v>
                </c:pt>
                <c:pt idx="6">
                  <c:v>179.51900000000001</c:v>
                </c:pt>
                <c:pt idx="7">
                  <c:v>191.89599999999999</c:v>
                </c:pt>
                <c:pt idx="8">
                  <c:v>155.12100000000001</c:v>
                </c:pt>
                <c:pt idx="9">
                  <c:v>140.68199999999999</c:v>
                </c:pt>
                <c:pt idx="10">
                  <c:v>139.48599999999999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'13.6.21.2'!$E$9:$E$19</c:f>
              <c:numCache>
                <c:formatCode>#,##0.0__;\–#,##0.0__;0.0__;@__</c:formatCode>
                <c:ptCount val="11"/>
                <c:pt idx="0">
                  <c:v>99.656999999999996</c:v>
                </c:pt>
                <c:pt idx="1">
                  <c:v>97.840999999999994</c:v>
                </c:pt>
                <c:pt idx="2">
                  <c:v>92.263000000000005</c:v>
                </c:pt>
                <c:pt idx="3">
                  <c:v>84.85</c:v>
                </c:pt>
                <c:pt idx="4">
                  <c:v>37.372</c:v>
                </c:pt>
                <c:pt idx="5">
                  <c:v>28.98</c:v>
                </c:pt>
                <c:pt idx="6">
                  <c:v>56.591000000000001</c:v>
                </c:pt>
                <c:pt idx="7">
                  <c:v>49.168999999999997</c:v>
                </c:pt>
                <c:pt idx="8">
                  <c:v>28.073</c:v>
                </c:pt>
                <c:pt idx="9">
                  <c:v>27.23</c:v>
                </c:pt>
                <c:pt idx="10">
                  <c:v>27.748000000000001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'13.6.21.2'!$G$9:$G$19</c:f>
              <c:numCache>
                <c:formatCode>#,##0.0__;\–#,##0.0__;0.0__;@__</c:formatCode>
                <c:ptCount val="11"/>
                <c:pt idx="0">
                  <c:v>75.180999999999997</c:v>
                </c:pt>
                <c:pt idx="1">
                  <c:v>84.082999999999998</c:v>
                </c:pt>
                <c:pt idx="2">
                  <c:v>90.873000000000005</c:v>
                </c:pt>
                <c:pt idx="3">
                  <c:v>72.334000000000003</c:v>
                </c:pt>
                <c:pt idx="4">
                  <c:v>81.013000000000005</c:v>
                </c:pt>
                <c:pt idx="5">
                  <c:v>55.598999999999997</c:v>
                </c:pt>
                <c:pt idx="6">
                  <c:v>124.015</c:v>
                </c:pt>
                <c:pt idx="7">
                  <c:v>136.333</c:v>
                </c:pt>
                <c:pt idx="8">
                  <c:v>66.453000000000003</c:v>
                </c:pt>
                <c:pt idx="9">
                  <c:v>67.816000000000003</c:v>
                </c:pt>
                <c:pt idx="10">
                  <c:v>84.305000000000007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'13.6.21.2'!$I$9:$I$19</c:f>
              <c:numCache>
                <c:formatCode>#,##0.0__;\–#,##0.0__;0.0__;@__</c:formatCode>
                <c:ptCount val="11"/>
                <c:pt idx="0">
                  <c:v>738.73299999999995</c:v>
                </c:pt>
                <c:pt idx="1">
                  <c:v>737.34699999999998</c:v>
                </c:pt>
                <c:pt idx="2">
                  <c:v>850.95399999999995</c:v>
                </c:pt>
                <c:pt idx="3">
                  <c:v>763.62199999999996</c:v>
                </c:pt>
                <c:pt idx="4">
                  <c:v>748.08600000000001</c:v>
                </c:pt>
                <c:pt idx="5">
                  <c:v>737.03599999999994</c:v>
                </c:pt>
                <c:pt idx="6">
                  <c:v>511.87099999999998</c:v>
                </c:pt>
                <c:pt idx="7">
                  <c:v>505.471</c:v>
                </c:pt>
                <c:pt idx="8">
                  <c:v>607.30399999999997</c:v>
                </c:pt>
                <c:pt idx="9">
                  <c:v>514.86400000000003</c:v>
                </c:pt>
                <c:pt idx="10">
                  <c:v>440.517</c:v>
                </c:pt>
              </c:numCache>
            </c:numRef>
          </c:val>
        </c:ser>
        <c:marker val="1"/>
        <c:axId val="187266560"/>
        <c:axId val="187268096"/>
      </c:lineChart>
      <c:catAx>
        <c:axId val="187266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68096"/>
        <c:crosses val="autoZero"/>
        <c:auto val="1"/>
        <c:lblAlgn val="ctr"/>
        <c:lblOffset val="100"/>
        <c:tickLblSkip val="1"/>
        <c:tickMarkSkip val="1"/>
      </c:catAx>
      <c:valAx>
        <c:axId val="18726809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66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75"/>
          <c:y val="0.13411764705882354"/>
          <c:w val="0.31618344713459562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18604678291183052"/>
          <c:y val="7.6354679802955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47616944768933E-2"/>
          <c:y val="0.201970686252464"/>
          <c:w val="0.89534996688010593"/>
          <c:h val="0.7093604590330336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'13.6.23.1'!$C$10:$C$20</c:f>
              <c:numCache>
                <c:formatCode>#,##0.0__;\–#,##0.0__;0.0__;@__</c:formatCode>
                <c:ptCount val="11"/>
                <c:pt idx="0">
                  <c:v>7.484</c:v>
                </c:pt>
                <c:pt idx="1">
                  <c:v>7.9790000000000001</c:v>
                </c:pt>
                <c:pt idx="2">
                  <c:v>7.3070000000000004</c:v>
                </c:pt>
                <c:pt idx="3">
                  <c:v>8.2859999999999996</c:v>
                </c:pt>
                <c:pt idx="4">
                  <c:v>8.0310000000000006</c:v>
                </c:pt>
                <c:pt idx="5">
                  <c:v>8.1479999999999997</c:v>
                </c:pt>
                <c:pt idx="6">
                  <c:v>8.2119999999999997</c:v>
                </c:pt>
                <c:pt idx="7">
                  <c:v>8.8109999999999999</c:v>
                </c:pt>
                <c:pt idx="8">
                  <c:v>8.9019999999999992</c:v>
                </c:pt>
                <c:pt idx="9">
                  <c:v>8.9209999999999994</c:v>
                </c:pt>
                <c:pt idx="10">
                  <c:v>8.0950000000000006</c:v>
                </c:pt>
              </c:numCache>
            </c:numRef>
          </c:val>
        </c:ser>
        <c:marker val="1"/>
        <c:axId val="187755520"/>
        <c:axId val="187859712"/>
      </c:lineChart>
      <c:catAx>
        <c:axId val="187755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859712"/>
        <c:crosses val="autoZero"/>
        <c:auto val="1"/>
        <c:lblAlgn val="ctr"/>
        <c:lblOffset val="100"/>
        <c:tickLblSkip val="1"/>
        <c:tickMarkSkip val="1"/>
      </c:catAx>
      <c:valAx>
        <c:axId val="187859712"/>
        <c:scaling>
          <c:orientation val="minMax"/>
          <c:max val="10"/>
          <c:min val="6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755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2136449160071206"/>
          <c:y val="7.56503663992355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498156845939713E-2"/>
          <c:y val="0.21985866360691769"/>
          <c:w val="0.89832802737897965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'13.6.23.1'!$E$10:$E$20</c:f>
              <c:numCache>
                <c:formatCode>#,##0.0__;\–#,##0.0__;0.0__;@__</c:formatCode>
                <c:ptCount val="11"/>
                <c:pt idx="0">
                  <c:v>474.94799999999998</c:v>
                </c:pt>
                <c:pt idx="1">
                  <c:v>634.86400000000003</c:v>
                </c:pt>
                <c:pt idx="2">
                  <c:v>558.81700000000001</c:v>
                </c:pt>
                <c:pt idx="3">
                  <c:v>670.16200000000003</c:v>
                </c:pt>
                <c:pt idx="4">
                  <c:v>563.56600000000003</c:v>
                </c:pt>
                <c:pt idx="5">
                  <c:v>664.97500000000002</c:v>
                </c:pt>
                <c:pt idx="6">
                  <c:v>719.21900000000005</c:v>
                </c:pt>
                <c:pt idx="7">
                  <c:v>748.5</c:v>
                </c:pt>
                <c:pt idx="8">
                  <c:v>753.94100000000003</c:v>
                </c:pt>
                <c:pt idx="9">
                  <c:v>778.57100000000003</c:v>
                </c:pt>
                <c:pt idx="10">
                  <c:v>705.22299999999996</c:v>
                </c:pt>
              </c:numCache>
            </c:numRef>
          </c:val>
        </c:ser>
        <c:marker val="1"/>
        <c:axId val="187899904"/>
        <c:axId val="187901440"/>
      </c:lineChart>
      <c:catAx>
        <c:axId val="187899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01440"/>
        <c:crosses val="autoZero"/>
        <c:auto val="1"/>
        <c:lblAlgn val="ctr"/>
        <c:lblOffset val="100"/>
        <c:tickLblSkip val="1"/>
        <c:tickMarkSkip val="1"/>
      </c:catAx>
      <c:valAx>
        <c:axId val="187901440"/>
        <c:scaling>
          <c:orientation val="minMax"/>
          <c:max val="850"/>
          <c:min val="3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899904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4903239353145945"/>
          <c:y val="3.75586854460094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032314158464243E-2"/>
          <c:y val="0.14554023973976968"/>
          <c:w val="0.8812908778294346"/>
          <c:h val="0.7723022399094046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'13.6.23.1'!$G$10:$G$20</c:f>
              <c:numCache>
                <c:formatCode>#,##0__;\–#,##0__;0__;@__</c:formatCode>
                <c:ptCount val="11"/>
                <c:pt idx="0">
                  <c:v>237474</c:v>
                </c:pt>
                <c:pt idx="1">
                  <c:v>266388.93440000003</c:v>
                </c:pt>
                <c:pt idx="2">
                  <c:v>271361.53519999998</c:v>
                </c:pt>
                <c:pt idx="3">
                  <c:v>297618.94420000003</c:v>
                </c:pt>
                <c:pt idx="4">
                  <c:v>238895.6274</c:v>
                </c:pt>
                <c:pt idx="5">
                  <c:v>322047.39250000002</c:v>
                </c:pt>
                <c:pt idx="6">
                  <c:v>267189.85850000003</c:v>
                </c:pt>
                <c:pt idx="7">
                  <c:v>298950.89999999997</c:v>
                </c:pt>
                <c:pt idx="8">
                  <c:v>368300.17850000004</c:v>
                </c:pt>
                <c:pt idx="9">
                  <c:v>362347</c:v>
                </c:pt>
                <c:pt idx="10">
                  <c:v>410299</c:v>
                </c:pt>
              </c:numCache>
            </c:numRef>
          </c:val>
        </c:ser>
        <c:marker val="1"/>
        <c:axId val="187925248"/>
        <c:axId val="187926784"/>
      </c:lineChart>
      <c:catAx>
        <c:axId val="187925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26784"/>
        <c:crosses val="autoZero"/>
        <c:auto val="1"/>
        <c:lblAlgn val="ctr"/>
        <c:lblOffset val="100"/>
        <c:tickLblSkip val="1"/>
        <c:tickMarkSkip val="1"/>
      </c:catAx>
      <c:valAx>
        <c:axId val="187926784"/>
        <c:scaling>
          <c:orientation val="minMax"/>
          <c:max val="425000"/>
          <c:min val="2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925248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1737156248109504"/>
          <c:y val="8.16996037260048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235109717868343E-2"/>
          <c:y val="0.21323580450512813"/>
          <c:w val="0.88557993730408746"/>
          <c:h val="0.6985310837236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'13.6.24.1'!$B$10:$B$20</c:f>
              <c:numCache>
                <c:formatCode>#,##0.0__;\–#,##0.0__;0.0__;@__</c:formatCode>
                <c:ptCount val="11"/>
                <c:pt idx="0">
                  <c:v>6.8449999999999998</c:v>
                </c:pt>
                <c:pt idx="1">
                  <c:v>7.1180000000000003</c:v>
                </c:pt>
                <c:pt idx="2">
                  <c:v>6.7240000000000002</c:v>
                </c:pt>
                <c:pt idx="3">
                  <c:v>7.2290000000000001</c:v>
                </c:pt>
                <c:pt idx="4">
                  <c:v>7.41</c:v>
                </c:pt>
                <c:pt idx="5">
                  <c:v>7.6180000000000003</c:v>
                </c:pt>
                <c:pt idx="6">
                  <c:v>8.1440000000000001</c:v>
                </c:pt>
                <c:pt idx="7">
                  <c:v>8.8789999999999996</c:v>
                </c:pt>
                <c:pt idx="8">
                  <c:v>9.5820000000000007</c:v>
                </c:pt>
                <c:pt idx="9">
                  <c:v>10.102</c:v>
                </c:pt>
                <c:pt idx="10">
                  <c:v>10.717000000000001</c:v>
                </c:pt>
              </c:numCache>
            </c:numRef>
          </c:val>
        </c:ser>
        <c:marker val="1"/>
        <c:axId val="188356480"/>
        <c:axId val="188358016"/>
      </c:lineChart>
      <c:catAx>
        <c:axId val="188356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358016"/>
        <c:crosses val="autoZero"/>
        <c:auto val="1"/>
        <c:lblAlgn val="ctr"/>
        <c:lblOffset val="100"/>
        <c:tickLblSkip val="1"/>
        <c:tickMarkSkip val="1"/>
      </c:catAx>
      <c:valAx>
        <c:axId val="188358016"/>
        <c:scaling>
          <c:orientation val="minMax"/>
          <c:min val="5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356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19684429522953439"/>
          <c:y val="7.880245465770692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937565565161911E-2"/>
          <c:y val="0.21985866360691769"/>
          <c:w val="0.87968817114882536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'13.6.24.1'!$D$10:$D$20</c:f>
              <c:numCache>
                <c:formatCode>#,##0.0__;\–#,##0.0__;0.0__;@__</c:formatCode>
                <c:ptCount val="11"/>
                <c:pt idx="0">
                  <c:v>298.96100000000001</c:v>
                </c:pt>
                <c:pt idx="1">
                  <c:v>334.04300000000001</c:v>
                </c:pt>
                <c:pt idx="2">
                  <c:v>316.72500000000002</c:v>
                </c:pt>
                <c:pt idx="3">
                  <c:v>346.959</c:v>
                </c:pt>
                <c:pt idx="4">
                  <c:v>362.77300000000002</c:v>
                </c:pt>
                <c:pt idx="5">
                  <c:v>366.49799999999999</c:v>
                </c:pt>
                <c:pt idx="6">
                  <c:v>403.38</c:v>
                </c:pt>
                <c:pt idx="7">
                  <c:v>465.03899999999999</c:v>
                </c:pt>
                <c:pt idx="8">
                  <c:v>489.29700000000003</c:v>
                </c:pt>
                <c:pt idx="9">
                  <c:v>464.49599999999998</c:v>
                </c:pt>
                <c:pt idx="10">
                  <c:v>543.19500000000005</c:v>
                </c:pt>
              </c:numCache>
            </c:numRef>
          </c:val>
        </c:ser>
        <c:marker val="1"/>
        <c:axId val="188369536"/>
        <c:axId val="188395904"/>
      </c:lineChart>
      <c:catAx>
        <c:axId val="188369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395904"/>
        <c:crosses val="autoZero"/>
        <c:auto val="1"/>
        <c:lblAlgn val="ctr"/>
        <c:lblOffset val="100"/>
        <c:tickLblSkip val="1"/>
        <c:tickMarkSkip val="1"/>
      </c:catAx>
      <c:valAx>
        <c:axId val="188395904"/>
        <c:scaling>
          <c:orientation val="minMax"/>
          <c:max val="60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3695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18973577758456744"/>
          <c:y val="3.72208436724568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77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'13.6.24.1'!$F$10:$F$20</c:f>
              <c:numCache>
                <c:formatCode>#,##0__;\–#,##0__;0__;@__</c:formatCode>
                <c:ptCount val="11"/>
                <c:pt idx="0">
                  <c:v>147357.8769</c:v>
                </c:pt>
                <c:pt idx="1">
                  <c:v>153425.94990000001</c:v>
                </c:pt>
                <c:pt idx="2">
                  <c:v>137236.9425</c:v>
                </c:pt>
                <c:pt idx="3">
                  <c:v>177885.87930000003</c:v>
                </c:pt>
                <c:pt idx="4">
                  <c:v>155520.78509999998</c:v>
                </c:pt>
                <c:pt idx="5">
                  <c:v>201170.75219999999</c:v>
                </c:pt>
                <c:pt idx="6">
                  <c:v>118311.35399999999</c:v>
                </c:pt>
                <c:pt idx="7">
                  <c:v>207035.3628</c:v>
                </c:pt>
                <c:pt idx="8">
                  <c:v>253994.07269999999</c:v>
                </c:pt>
                <c:pt idx="9">
                  <c:v>205307.23200000002</c:v>
                </c:pt>
                <c:pt idx="10">
                  <c:v>401801.34</c:v>
                </c:pt>
              </c:numCache>
            </c:numRef>
          </c:val>
        </c:ser>
        <c:marker val="1"/>
        <c:axId val="188407168"/>
        <c:axId val="188417152"/>
      </c:lineChart>
      <c:catAx>
        <c:axId val="188407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417152"/>
        <c:crosses val="autoZero"/>
        <c:auto val="1"/>
        <c:lblAlgn val="ctr"/>
        <c:lblOffset val="100"/>
        <c:tickLblSkip val="1"/>
        <c:tickMarkSkip val="1"/>
      </c:catAx>
      <c:valAx>
        <c:axId val="188417152"/>
        <c:scaling>
          <c:orientation val="minMax"/>
          <c:max val="600000"/>
          <c:min val="1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407168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19431312792062128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95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'13.6.26.1'!$C$10:$C$20</c:f>
              <c:numCache>
                <c:formatCode>#,##0.0__;\–#,##0.0__;0.0__;@__</c:formatCode>
                <c:ptCount val="11"/>
                <c:pt idx="0">
                  <c:v>3.71</c:v>
                </c:pt>
                <c:pt idx="1">
                  <c:v>3.4350000000000001</c:v>
                </c:pt>
                <c:pt idx="2">
                  <c:v>3.617</c:v>
                </c:pt>
                <c:pt idx="3">
                  <c:v>3.5960000000000001</c:v>
                </c:pt>
                <c:pt idx="4">
                  <c:v>3.7469999999999999</c:v>
                </c:pt>
                <c:pt idx="5">
                  <c:v>3.4380000000000002</c:v>
                </c:pt>
                <c:pt idx="6">
                  <c:v>3.6669999999999998</c:v>
                </c:pt>
                <c:pt idx="7">
                  <c:v>3.8929999999999998</c:v>
                </c:pt>
                <c:pt idx="8">
                  <c:v>3.665</c:v>
                </c:pt>
                <c:pt idx="9">
                  <c:v>3.423</c:v>
                </c:pt>
                <c:pt idx="10">
                  <c:v>3.8359999999999999</c:v>
                </c:pt>
              </c:numCache>
            </c:numRef>
          </c:val>
        </c:ser>
        <c:marker val="1"/>
        <c:axId val="188519168"/>
        <c:axId val="188520704"/>
      </c:lineChart>
      <c:catAx>
        <c:axId val="188519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520704"/>
        <c:crosses val="autoZero"/>
        <c:auto val="1"/>
        <c:lblAlgn val="ctr"/>
        <c:lblOffset val="100"/>
        <c:tickLblSkip val="1"/>
        <c:tickMarkSkip val="1"/>
      </c:catAx>
      <c:valAx>
        <c:axId val="188520704"/>
        <c:scaling>
          <c:orientation val="minMax"/>
          <c:max val="4.4000000000000004"/>
          <c:min val="3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519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0243419208521449"/>
          <c:y val="8.29383313917674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'13.6.26.1'!$E$10:$E$20</c:f>
              <c:numCache>
                <c:formatCode>#,##0.0__;\–#,##0.0__;0.0__;@__</c:formatCode>
                <c:ptCount val="11"/>
                <c:pt idx="0">
                  <c:v>163.78299999999999</c:v>
                </c:pt>
                <c:pt idx="1">
                  <c:v>167.99100000000001</c:v>
                </c:pt>
                <c:pt idx="2">
                  <c:v>179.82599999999999</c:v>
                </c:pt>
                <c:pt idx="3">
                  <c:v>198.768</c:v>
                </c:pt>
                <c:pt idx="4">
                  <c:v>207.26900000000001</c:v>
                </c:pt>
                <c:pt idx="5">
                  <c:v>190.19499999999999</c:v>
                </c:pt>
                <c:pt idx="6">
                  <c:v>215.76900000000001</c:v>
                </c:pt>
                <c:pt idx="7">
                  <c:v>246.142</c:v>
                </c:pt>
                <c:pt idx="8">
                  <c:v>206.333</c:v>
                </c:pt>
                <c:pt idx="9">
                  <c:v>208.821</c:v>
                </c:pt>
                <c:pt idx="10">
                  <c:v>244.54</c:v>
                </c:pt>
              </c:numCache>
            </c:numRef>
          </c:val>
        </c:ser>
        <c:marker val="1"/>
        <c:axId val="188032512"/>
        <c:axId val="188034048"/>
      </c:lineChart>
      <c:catAx>
        <c:axId val="188032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034048"/>
        <c:crosses val="autoZero"/>
        <c:auto val="1"/>
        <c:lblAlgn val="ctr"/>
        <c:lblOffset val="100"/>
        <c:tickLblSkip val="1"/>
        <c:tickMarkSkip val="1"/>
      </c:catAx>
      <c:valAx>
        <c:axId val="188034048"/>
        <c:scaling>
          <c:orientation val="minMax"/>
          <c:max val="28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0325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4934472281873871"/>
          <c:y val="4.10782342487255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515"/>
          <c:h val="0.753149540928965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'13.6.26.1'!$G$10:$G$20</c:f>
              <c:numCache>
                <c:formatCode>#,##0__;\–#,##0__;0__;@__</c:formatCode>
                <c:ptCount val="11"/>
                <c:pt idx="0">
                  <c:v>116842.7922</c:v>
                </c:pt>
                <c:pt idx="1">
                  <c:v>90580.747200000013</c:v>
                </c:pt>
                <c:pt idx="2">
                  <c:v>99479.743199999997</c:v>
                </c:pt>
                <c:pt idx="3">
                  <c:v>128841.41759999999</c:v>
                </c:pt>
                <c:pt idx="4">
                  <c:v>103302.86960000001</c:v>
                </c:pt>
                <c:pt idx="5">
                  <c:v>114934.83849999998</c:v>
                </c:pt>
                <c:pt idx="6">
                  <c:v>113149.26359999999</c:v>
                </c:pt>
                <c:pt idx="7">
                  <c:v>110271.61599999999</c:v>
                </c:pt>
                <c:pt idx="8">
                  <c:v>126461.4957</c:v>
                </c:pt>
                <c:pt idx="9">
                  <c:v>108753.9768</c:v>
                </c:pt>
                <c:pt idx="10">
                  <c:v>172694</c:v>
                </c:pt>
              </c:numCache>
            </c:numRef>
          </c:val>
        </c:ser>
        <c:marker val="1"/>
        <c:axId val="188061952"/>
        <c:axId val="188071936"/>
      </c:lineChart>
      <c:catAx>
        <c:axId val="18806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071936"/>
        <c:crosses val="autoZero"/>
        <c:auto val="1"/>
        <c:lblAlgn val="ctr"/>
        <c:lblOffset val="100"/>
        <c:tickLblSkip val="1"/>
        <c:tickMarkSkip val="1"/>
      </c:catAx>
      <c:valAx>
        <c:axId val="188071936"/>
        <c:scaling>
          <c:orientation val="minMax"/>
          <c:max val="18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061952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27269379265565008"/>
          <c:y val="3.023263312646552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24"/>
          <c:h val="0.7860474042144397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'13.1.4.1'!$H$9:$H$19</c:f>
              <c:numCache>
                <c:formatCode>#,##0\ _€;\-#,##0\ _€</c:formatCode>
                <c:ptCount val="11"/>
                <c:pt idx="0">
                  <c:v>76708.281999999992</c:v>
                </c:pt>
                <c:pt idx="1">
                  <c:v>121358.72</c:v>
                </c:pt>
                <c:pt idx="2">
                  <c:v>207233.299</c:v>
                </c:pt>
                <c:pt idx="3">
                  <c:v>203323.26299999998</c:v>
                </c:pt>
                <c:pt idx="4">
                  <c:v>117248.74739999999</c:v>
                </c:pt>
                <c:pt idx="5">
                  <c:v>143145.14170000004</c:v>
                </c:pt>
                <c:pt idx="6">
                  <c:v>203137.34099999999</c:v>
                </c:pt>
                <c:pt idx="7">
                  <c:v>148383.94219999999</c:v>
                </c:pt>
                <c:pt idx="8">
                  <c:v>160216.85260000001</c:v>
                </c:pt>
                <c:pt idx="9">
                  <c:v>103741</c:v>
                </c:pt>
                <c:pt idx="10">
                  <c:v>142229</c:v>
                </c:pt>
              </c:numCache>
            </c:numRef>
          </c:val>
        </c:ser>
        <c:marker val="1"/>
        <c:axId val="175847680"/>
        <c:axId val="175878144"/>
      </c:lineChart>
      <c:catAx>
        <c:axId val="175847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878144"/>
        <c:crossesAt val="10000"/>
        <c:auto val="1"/>
        <c:lblAlgn val="ctr"/>
        <c:lblOffset val="100"/>
        <c:tickLblSkip val="1"/>
        <c:tickMarkSkip val="1"/>
      </c:catAx>
      <c:valAx>
        <c:axId val="175878144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847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261796107603338"/>
          <c:y val="8.09748427672958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056919004177134E-2"/>
          <c:y val="0.19811343569593706"/>
          <c:w val="0.89597841538066669"/>
          <c:h val="0.7146234644746293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'13.6.27.1'!$C$10:$C$20</c:f>
              <c:numCache>
                <c:formatCode>#,##0.0__;\–#,##0.0__;0.0__;@__</c:formatCode>
                <c:ptCount val="11"/>
                <c:pt idx="0">
                  <c:v>72.284999999999997</c:v>
                </c:pt>
                <c:pt idx="1">
                  <c:v>56.69</c:v>
                </c:pt>
                <c:pt idx="2">
                  <c:v>53.296999999999997</c:v>
                </c:pt>
                <c:pt idx="3">
                  <c:v>54.868000000000002</c:v>
                </c:pt>
                <c:pt idx="4">
                  <c:v>63.838000000000001</c:v>
                </c:pt>
                <c:pt idx="5">
                  <c:v>59.267000000000003</c:v>
                </c:pt>
                <c:pt idx="6">
                  <c:v>51.204000000000001</c:v>
                </c:pt>
                <c:pt idx="7">
                  <c:v>48.616999999999997</c:v>
                </c:pt>
                <c:pt idx="8">
                  <c:v>46.622999999999998</c:v>
                </c:pt>
                <c:pt idx="9">
                  <c:v>54.674999999999997</c:v>
                </c:pt>
                <c:pt idx="10">
                  <c:v>58.134</c:v>
                </c:pt>
              </c:numCache>
            </c:numRef>
          </c:val>
        </c:ser>
        <c:marker val="1"/>
        <c:axId val="188132736"/>
        <c:axId val="188163200"/>
      </c:lineChart>
      <c:catAx>
        <c:axId val="188132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163200"/>
        <c:crosses val="autoZero"/>
        <c:auto val="1"/>
        <c:lblAlgn val="ctr"/>
        <c:lblOffset val="100"/>
        <c:tickLblSkip val="1"/>
        <c:tickMarkSkip val="1"/>
      </c:catAx>
      <c:valAx>
        <c:axId val="188163200"/>
        <c:scaling>
          <c:orientation val="minMax"/>
          <c:max val="75"/>
          <c:min val="4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132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2665346145661106"/>
          <c:y val="7.40743222699999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'13.6.27.1'!$E$10:$E$20</c:f>
              <c:numCache>
                <c:formatCode>#,##0.0__;\–#,##0.0__;0.0__;@__</c:formatCode>
                <c:ptCount val="11"/>
                <c:pt idx="0">
                  <c:v>4810.3010000000004</c:v>
                </c:pt>
                <c:pt idx="1">
                  <c:v>3800.5520000000001</c:v>
                </c:pt>
                <c:pt idx="2">
                  <c:v>4081.4769999999999</c:v>
                </c:pt>
                <c:pt idx="3">
                  <c:v>4049.7530000000002</c:v>
                </c:pt>
                <c:pt idx="4">
                  <c:v>4798.0529999999999</c:v>
                </c:pt>
                <c:pt idx="5">
                  <c:v>4312.7089999999998</c:v>
                </c:pt>
                <c:pt idx="6">
                  <c:v>3864.12</c:v>
                </c:pt>
                <c:pt idx="7">
                  <c:v>4046.413</c:v>
                </c:pt>
                <c:pt idx="8">
                  <c:v>3772.846</c:v>
                </c:pt>
                <c:pt idx="9">
                  <c:v>4865.46</c:v>
                </c:pt>
                <c:pt idx="10">
                  <c:v>4832.7</c:v>
                </c:pt>
              </c:numCache>
            </c:numRef>
          </c:val>
        </c:ser>
        <c:marker val="1"/>
        <c:axId val="188195200"/>
        <c:axId val="188196736"/>
      </c:lineChart>
      <c:catAx>
        <c:axId val="188195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196736"/>
        <c:crosses val="autoZero"/>
        <c:auto val="1"/>
        <c:lblAlgn val="ctr"/>
        <c:lblOffset val="100"/>
        <c:tickLblSkip val="1"/>
        <c:tickMarkSkip val="1"/>
      </c:catAx>
      <c:valAx>
        <c:axId val="188196736"/>
        <c:scaling>
          <c:orientation val="minMax"/>
          <c:max val="4900"/>
          <c:min val="3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195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2206896551724445"/>
          <c:y val="3.8860103626943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24137931037"/>
          <c:y val="0.15544041450777843"/>
          <c:w val="0.8551724137931167"/>
          <c:h val="0.7487046632124464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'13.6.27.1'!$G$10:$G$20</c:f>
              <c:numCache>
                <c:formatCode>#,##0__;\–#,##0__;0__;@__</c:formatCode>
                <c:ptCount val="11"/>
                <c:pt idx="0">
                  <c:v>2510496.0918999999</c:v>
                </c:pt>
                <c:pt idx="1">
                  <c:v>1415325.5648000001</c:v>
                </c:pt>
                <c:pt idx="2">
                  <c:v>1622795.2552</c:v>
                </c:pt>
                <c:pt idx="3">
                  <c:v>1508532.9925000002</c:v>
                </c:pt>
                <c:pt idx="4">
                  <c:v>1556488.3932</c:v>
                </c:pt>
                <c:pt idx="5">
                  <c:v>1629341.4601999999</c:v>
                </c:pt>
                <c:pt idx="6">
                  <c:v>1069974.828</c:v>
                </c:pt>
                <c:pt idx="7">
                  <c:v>1215542.4652</c:v>
                </c:pt>
                <c:pt idx="8">
                  <c:v>1130344.6616</c:v>
                </c:pt>
                <c:pt idx="9">
                  <c:v>1410496.8539999998</c:v>
                </c:pt>
                <c:pt idx="10">
                  <c:v>1573527</c:v>
                </c:pt>
              </c:numCache>
            </c:numRef>
          </c:val>
        </c:ser>
        <c:marker val="1"/>
        <c:axId val="188236928"/>
        <c:axId val="188238464"/>
      </c:lineChart>
      <c:catAx>
        <c:axId val="188236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238464"/>
        <c:crosses val="autoZero"/>
        <c:auto val="1"/>
        <c:lblAlgn val="ctr"/>
        <c:lblOffset val="100"/>
        <c:tickLblSkip val="1"/>
        <c:tickMarkSkip val="1"/>
      </c:catAx>
      <c:valAx>
        <c:axId val="188238464"/>
        <c:scaling>
          <c:orientation val="minMax"/>
          <c:max val="30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236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2631521636013421"/>
          <c:y val="3.15627405696689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246"/>
          <c:h val="0.67667512796254736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'13.6.27.2'!$B$8:$B$18</c:f>
              <c:numCache>
                <c:formatCode>#,##0.0__;\–#,##0.0__;0.0__;@__</c:formatCode>
                <c:ptCount val="11"/>
                <c:pt idx="0">
                  <c:v>11.148999999999999</c:v>
                </c:pt>
                <c:pt idx="1">
                  <c:v>11.311999999999999</c:v>
                </c:pt>
                <c:pt idx="2">
                  <c:v>11.625999999999999</c:v>
                </c:pt>
                <c:pt idx="3">
                  <c:v>12.07</c:v>
                </c:pt>
                <c:pt idx="4">
                  <c:v>11.670999999999999</c:v>
                </c:pt>
                <c:pt idx="5">
                  <c:v>10.742000000000001</c:v>
                </c:pt>
                <c:pt idx="6">
                  <c:v>6.4909999999999997</c:v>
                </c:pt>
                <c:pt idx="7">
                  <c:v>7.0860000000000003</c:v>
                </c:pt>
                <c:pt idx="8">
                  <c:v>11.18</c:v>
                </c:pt>
                <c:pt idx="9">
                  <c:v>11.722</c:v>
                </c:pt>
                <c:pt idx="10">
                  <c:v>10.933999999999999</c:v>
                </c:pt>
              </c:numCache>
            </c:numRef>
          </c:val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'13.6.27.2'!$D$8:$D$18</c:f>
              <c:numCache>
                <c:formatCode>#,##0.0__;\–#,##0.0__;0.0__;@__</c:formatCode>
                <c:ptCount val="11"/>
                <c:pt idx="0">
                  <c:v>52.048999999999999</c:v>
                </c:pt>
                <c:pt idx="1">
                  <c:v>35.942</c:v>
                </c:pt>
                <c:pt idx="2">
                  <c:v>33.450000000000003</c:v>
                </c:pt>
                <c:pt idx="3">
                  <c:v>34.991</c:v>
                </c:pt>
                <c:pt idx="4">
                  <c:v>45.383000000000003</c:v>
                </c:pt>
                <c:pt idx="5">
                  <c:v>42.348999999999997</c:v>
                </c:pt>
                <c:pt idx="6">
                  <c:v>35.619999999999997</c:v>
                </c:pt>
                <c:pt idx="7">
                  <c:v>29.888999999999999</c:v>
                </c:pt>
                <c:pt idx="8">
                  <c:v>28.439</c:v>
                </c:pt>
                <c:pt idx="9">
                  <c:v>38.024000000000001</c:v>
                </c:pt>
                <c:pt idx="10">
                  <c:v>41.207999999999998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'13.6.27.2'!$F$8:$F$18</c:f>
              <c:numCache>
                <c:formatCode>#,##0.0__;\–#,##0.0__;0.0__;@__</c:formatCode>
                <c:ptCount val="11"/>
                <c:pt idx="0">
                  <c:v>9.0869999999999997</c:v>
                </c:pt>
                <c:pt idx="1">
                  <c:v>9.4359999999999999</c:v>
                </c:pt>
                <c:pt idx="2">
                  <c:v>8.2210000000000001</c:v>
                </c:pt>
                <c:pt idx="3">
                  <c:v>7.8070000000000004</c:v>
                </c:pt>
                <c:pt idx="4">
                  <c:v>6.7839999999999998</c:v>
                </c:pt>
                <c:pt idx="5">
                  <c:v>6.1760000000000002</c:v>
                </c:pt>
                <c:pt idx="6">
                  <c:v>9.093</c:v>
                </c:pt>
                <c:pt idx="7">
                  <c:v>11.641</c:v>
                </c:pt>
                <c:pt idx="8">
                  <c:v>7.0049999999999999</c:v>
                </c:pt>
                <c:pt idx="9">
                  <c:v>4.9290000000000003</c:v>
                </c:pt>
                <c:pt idx="10">
                  <c:v>5.992</c:v>
                </c:pt>
              </c:numCache>
            </c:numRef>
          </c:val>
        </c:ser>
        <c:marker val="1"/>
        <c:axId val="188837888"/>
        <c:axId val="188839424"/>
      </c:lineChart>
      <c:catAx>
        <c:axId val="188837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839424"/>
        <c:crosses val="autoZero"/>
        <c:auto val="1"/>
        <c:lblAlgn val="ctr"/>
        <c:lblOffset val="100"/>
        <c:tickLblSkip val="1"/>
        <c:tickMarkSkip val="1"/>
      </c:catAx>
      <c:valAx>
        <c:axId val="1888394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837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7264593751515"/>
          <c:y val="0.14780624708285744"/>
          <c:w val="0.48418555344815478"/>
          <c:h val="5.77367205542741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2103346456692946"/>
          <c:y val="4.03348554033485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99085151925946E-2"/>
          <c:y val="0.28538876415518166"/>
          <c:w val="0.8644072906463347"/>
          <c:h val="0.63242150136785968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'13.6.27.2'!$C$8:$C$18</c:f>
              <c:numCache>
                <c:formatCode>#,##0.0__;\–#,##0.0__;0.0__;@__</c:formatCode>
                <c:ptCount val="11"/>
                <c:pt idx="0">
                  <c:v>893.19100000000003</c:v>
                </c:pt>
                <c:pt idx="1">
                  <c:v>947.77499999999998</c:v>
                </c:pt>
                <c:pt idx="2">
                  <c:v>1039.1369999999999</c:v>
                </c:pt>
                <c:pt idx="3">
                  <c:v>1201.903</c:v>
                </c:pt>
                <c:pt idx="4">
                  <c:v>1048.6510000000001</c:v>
                </c:pt>
                <c:pt idx="5">
                  <c:v>946.17399999999998</c:v>
                </c:pt>
                <c:pt idx="6">
                  <c:v>603.26599999999996</c:v>
                </c:pt>
                <c:pt idx="7">
                  <c:v>652.74400000000003</c:v>
                </c:pt>
                <c:pt idx="8">
                  <c:v>1015.956</c:v>
                </c:pt>
                <c:pt idx="9">
                  <c:v>1061.306</c:v>
                </c:pt>
                <c:pt idx="10">
                  <c:v>1017.886</c:v>
                </c:pt>
              </c:numCache>
            </c:numRef>
          </c:val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'13.6.27.2'!$E$8:$E$18</c:f>
              <c:numCache>
                <c:formatCode>#,##0.0__;\–#,##0.0__;0.0__;@__</c:formatCode>
                <c:ptCount val="11"/>
                <c:pt idx="0">
                  <c:v>3239.1089999999999</c:v>
                </c:pt>
                <c:pt idx="1">
                  <c:v>2147.386</c:v>
                </c:pt>
                <c:pt idx="2">
                  <c:v>2134.8249999999998</c:v>
                </c:pt>
                <c:pt idx="3">
                  <c:v>2157.0630000000001</c:v>
                </c:pt>
                <c:pt idx="4">
                  <c:v>3182.5450000000001</c:v>
                </c:pt>
                <c:pt idx="5">
                  <c:v>2862.288</c:v>
                </c:pt>
                <c:pt idx="6">
                  <c:v>2389.1770000000001</c:v>
                </c:pt>
                <c:pt idx="7">
                  <c:v>2292.6019999999999</c:v>
                </c:pt>
                <c:pt idx="8">
                  <c:v>2108.9899999999998</c:v>
                </c:pt>
                <c:pt idx="9">
                  <c:v>3300.096</c:v>
                </c:pt>
                <c:pt idx="10">
                  <c:v>3275.48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'13.6.27.2'!$G$8:$G$18</c:f>
              <c:numCache>
                <c:formatCode>#,##0.0__;\–#,##0.0__;0.0__;@__</c:formatCode>
                <c:ptCount val="11"/>
                <c:pt idx="0">
                  <c:v>678.00099999999998</c:v>
                </c:pt>
                <c:pt idx="1">
                  <c:v>705.39099999999996</c:v>
                </c:pt>
                <c:pt idx="2">
                  <c:v>907.51499999999999</c:v>
                </c:pt>
                <c:pt idx="3">
                  <c:v>690.78700000000003</c:v>
                </c:pt>
                <c:pt idx="4">
                  <c:v>566.85699999999997</c:v>
                </c:pt>
                <c:pt idx="5">
                  <c:v>504.24700000000001</c:v>
                </c:pt>
                <c:pt idx="6">
                  <c:v>871.67899999999997</c:v>
                </c:pt>
                <c:pt idx="7">
                  <c:v>1101.067</c:v>
                </c:pt>
                <c:pt idx="8">
                  <c:v>647.9</c:v>
                </c:pt>
                <c:pt idx="9">
                  <c:v>504.05799999999999</c:v>
                </c:pt>
                <c:pt idx="10">
                  <c:v>539.33399999999995</c:v>
                </c:pt>
              </c:numCache>
            </c:numRef>
          </c:val>
        </c:ser>
        <c:marker val="1"/>
        <c:axId val="188893824"/>
        <c:axId val="188907904"/>
      </c:lineChart>
      <c:catAx>
        <c:axId val="188893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07904"/>
        <c:crosses val="autoZero"/>
        <c:auto val="1"/>
        <c:lblAlgn val="ctr"/>
        <c:lblOffset val="100"/>
        <c:tickLblSkip val="1"/>
        <c:tickMarkSkip val="1"/>
      </c:catAx>
      <c:valAx>
        <c:axId val="1889079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893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81357203230952"/>
          <c:y val="0.18493198624145024"/>
          <c:w val="0.48062979415709206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17881720080726354"/>
          <c:y val="9.40594059405952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2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'13.6.28.1'!$C$10:$C$20</c:f>
              <c:numCache>
                <c:formatCode>#,##0.0_);\(#,##0.0\)</c:formatCode>
                <c:ptCount val="11"/>
                <c:pt idx="0">
                  <c:v>23.672000000000001</c:v>
                </c:pt>
                <c:pt idx="1">
                  <c:v>23.699000000000002</c:v>
                </c:pt>
                <c:pt idx="2">
                  <c:v>21.797999999999998</c:v>
                </c:pt>
                <c:pt idx="3">
                  <c:v>18.681000000000001</c:v>
                </c:pt>
                <c:pt idx="4">
                  <c:v>18.931000000000001</c:v>
                </c:pt>
                <c:pt idx="5">
                  <c:v>17.975000000000001</c:v>
                </c:pt>
                <c:pt idx="6">
                  <c:v>17.594999999999999</c:v>
                </c:pt>
                <c:pt idx="7">
                  <c:v>17.440000000000001</c:v>
                </c:pt>
                <c:pt idx="8">
                  <c:v>18.108000000000001</c:v>
                </c:pt>
                <c:pt idx="9">
                  <c:v>18.513000000000002</c:v>
                </c:pt>
                <c:pt idx="10">
                  <c:v>18.263000000000002</c:v>
                </c:pt>
              </c:numCache>
            </c:numRef>
          </c:val>
        </c:ser>
        <c:marker val="1"/>
        <c:axId val="188998016"/>
        <c:axId val="188999552"/>
      </c:lineChart>
      <c:catAx>
        <c:axId val="188998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99552"/>
        <c:crosses val="autoZero"/>
        <c:auto val="1"/>
        <c:lblAlgn val="ctr"/>
        <c:lblOffset val="100"/>
        <c:tickLblSkip val="1"/>
        <c:tickMarkSkip val="1"/>
      </c:catAx>
      <c:valAx>
        <c:axId val="188999552"/>
        <c:scaling>
          <c:orientation val="minMax"/>
          <c:max val="26"/>
          <c:min val="1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998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18244198899006431"/>
          <c:y val="7.62124711316416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906844654016565E-2"/>
          <c:y val="0.21939978551686837"/>
          <c:w val="0.87654438408830604"/>
          <c:h val="0.69746037080097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'13.6.28.1'!$E$10:$E$20</c:f>
              <c:numCache>
                <c:formatCode>#,##0.0_);\(#,##0.0\)</c:formatCode>
                <c:ptCount val="11"/>
                <c:pt idx="0">
                  <c:v>1060.3620000000001</c:v>
                </c:pt>
                <c:pt idx="1">
                  <c:v>1147.7739999999999</c:v>
                </c:pt>
                <c:pt idx="2">
                  <c:v>1057.5329999999999</c:v>
                </c:pt>
                <c:pt idx="3">
                  <c:v>918.14</c:v>
                </c:pt>
                <c:pt idx="4">
                  <c:v>929.31700000000001</c:v>
                </c:pt>
                <c:pt idx="5">
                  <c:v>873.01099999999997</c:v>
                </c:pt>
                <c:pt idx="6">
                  <c:v>918.54899999999998</c:v>
                </c:pt>
                <c:pt idx="7">
                  <c:v>970.29600000000005</c:v>
                </c:pt>
                <c:pt idx="8">
                  <c:v>1016.811</c:v>
                </c:pt>
                <c:pt idx="9">
                  <c:v>1130.8630000000001</c:v>
                </c:pt>
                <c:pt idx="10">
                  <c:v>1102.5219999999999</c:v>
                </c:pt>
              </c:numCache>
            </c:numRef>
          </c:val>
        </c:ser>
        <c:marker val="1"/>
        <c:axId val="189035648"/>
        <c:axId val="189037184"/>
      </c:lineChart>
      <c:catAx>
        <c:axId val="189035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037184"/>
        <c:crosses val="autoZero"/>
        <c:auto val="1"/>
        <c:lblAlgn val="ctr"/>
        <c:lblOffset val="100"/>
        <c:tickLblSkip val="1"/>
        <c:tickMarkSkip val="1"/>
      </c:catAx>
      <c:valAx>
        <c:axId val="189037184"/>
        <c:scaling>
          <c:orientation val="minMax"/>
          <c:max val="12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0356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3770520488218164"/>
          <c:y val="3.29113924050645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57"/>
          <c:h val="0.7367088607595068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'13.6.28.1'!$G$10:$G$20</c:f>
              <c:numCache>
                <c:formatCode>#,##0\ _€;\-#,##0\ _€</c:formatCode>
                <c:ptCount val="11"/>
                <c:pt idx="0">
                  <c:v>719561.65320000006</c:v>
                </c:pt>
                <c:pt idx="1">
                  <c:v>793226.61139999994</c:v>
                </c:pt>
                <c:pt idx="2">
                  <c:v>901441.12919999985</c:v>
                </c:pt>
                <c:pt idx="3">
                  <c:v>778215.46400000004</c:v>
                </c:pt>
                <c:pt idx="4">
                  <c:v>650428.96829999995</c:v>
                </c:pt>
                <c:pt idx="5">
                  <c:v>731583.21799999988</c:v>
                </c:pt>
                <c:pt idx="6">
                  <c:v>607528.30859999999</c:v>
                </c:pt>
                <c:pt idx="7">
                  <c:v>593530.06320000009</c:v>
                </c:pt>
                <c:pt idx="8">
                  <c:v>703328.16870000004</c:v>
                </c:pt>
                <c:pt idx="9">
                  <c:v>736417.98560000013</c:v>
                </c:pt>
                <c:pt idx="10">
                  <c:v>1008587</c:v>
                </c:pt>
              </c:numCache>
            </c:numRef>
          </c:val>
        </c:ser>
        <c:marker val="1"/>
        <c:axId val="189048704"/>
        <c:axId val="189050240"/>
      </c:lineChart>
      <c:catAx>
        <c:axId val="1890487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050240"/>
        <c:crosses val="autoZero"/>
        <c:auto val="1"/>
        <c:lblAlgn val="ctr"/>
        <c:lblOffset val="100"/>
        <c:tickLblSkip val="1"/>
        <c:tickMarkSkip val="1"/>
      </c:catAx>
      <c:valAx>
        <c:axId val="189050240"/>
        <c:scaling>
          <c:orientation val="minMax"/>
          <c:max val="1100000"/>
          <c:min val="5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048704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8490000768393941"/>
          <c:y val="8.313539192399174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82493636917133E-2"/>
          <c:y val="0.25890766370489676"/>
          <c:w val="0.895224094177411"/>
          <c:h val="0.6555827080967795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'13.6.30.1'!$B$10:$B$20</c:f>
              <c:numCache>
                <c:formatCode>#,##0.0_);\(#,##0.0\)</c:formatCode>
                <c:ptCount val="11"/>
                <c:pt idx="0">
                  <c:v>8.7479999999999993</c:v>
                </c:pt>
                <c:pt idx="1">
                  <c:v>8.2959999999999994</c:v>
                </c:pt>
                <c:pt idx="2">
                  <c:v>8.0779999999999994</c:v>
                </c:pt>
                <c:pt idx="3">
                  <c:v>8.1340000000000003</c:v>
                </c:pt>
                <c:pt idx="4">
                  <c:v>7.0110000000000001</c:v>
                </c:pt>
                <c:pt idx="5">
                  <c:v>7.5640000000000001</c:v>
                </c:pt>
                <c:pt idx="6">
                  <c:v>6.8959999999999999</c:v>
                </c:pt>
                <c:pt idx="7">
                  <c:v>7.6449999999999996</c:v>
                </c:pt>
                <c:pt idx="8">
                  <c:v>7.9720000000000004</c:v>
                </c:pt>
                <c:pt idx="9">
                  <c:v>7.7910000000000004</c:v>
                </c:pt>
                <c:pt idx="10">
                  <c:v>7.2670000000000003</c:v>
                </c:pt>
              </c:numCache>
            </c:numRef>
          </c:val>
        </c:ser>
        <c:marker val="1"/>
        <c:axId val="188648448"/>
        <c:axId val="188670720"/>
      </c:lineChart>
      <c:catAx>
        <c:axId val="188648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670720"/>
        <c:crosses val="autoZero"/>
        <c:auto val="1"/>
        <c:lblAlgn val="ctr"/>
        <c:lblOffset val="100"/>
        <c:tickLblSkip val="1"/>
        <c:tickMarkSkip val="1"/>
      </c:catAx>
      <c:valAx>
        <c:axId val="188670720"/>
        <c:scaling>
          <c:orientation val="minMax"/>
          <c:min val="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64844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379877515310584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'13.6.30.1'!$D$10:$D$20</c:f>
              <c:numCache>
                <c:formatCode>#,##0.0_);\(#,##0.0\)</c:formatCode>
                <c:ptCount val="11"/>
                <c:pt idx="0">
                  <c:v>320.85300000000001</c:v>
                </c:pt>
                <c:pt idx="1">
                  <c:v>330.48500000000001</c:v>
                </c:pt>
                <c:pt idx="2">
                  <c:v>269.13900000000001</c:v>
                </c:pt>
                <c:pt idx="3">
                  <c:v>281.24</c:v>
                </c:pt>
                <c:pt idx="4">
                  <c:v>266.77199999999999</c:v>
                </c:pt>
                <c:pt idx="5">
                  <c:v>275.35500000000002</c:v>
                </c:pt>
                <c:pt idx="6">
                  <c:v>262.89600000000002</c:v>
                </c:pt>
                <c:pt idx="7">
                  <c:v>290.84300000000002</c:v>
                </c:pt>
                <c:pt idx="8">
                  <c:v>312.46600000000001</c:v>
                </c:pt>
                <c:pt idx="9">
                  <c:v>292.101</c:v>
                </c:pt>
                <c:pt idx="10">
                  <c:v>399.21699999999998</c:v>
                </c:pt>
              </c:numCache>
            </c:numRef>
          </c:val>
        </c:ser>
        <c:marker val="1"/>
        <c:axId val="181628928"/>
        <c:axId val="181630464"/>
      </c:lineChart>
      <c:catAx>
        <c:axId val="181628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30464"/>
        <c:crosses val="autoZero"/>
        <c:auto val="1"/>
        <c:lblAlgn val="ctr"/>
        <c:lblOffset val="100"/>
        <c:tickLblSkip val="1"/>
        <c:tickMarkSkip val="1"/>
      </c:catAx>
      <c:valAx>
        <c:axId val="181630464"/>
        <c:scaling>
          <c:orientation val="minMax"/>
          <c:max val="45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289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3630427004027021"/>
          <c:y val="2.96097613104168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48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'13.1.5.1'!$B$9:$B$19</c:f>
              <c:numCache>
                <c:formatCode>#,##0.0_);\(#,##0.0\)</c:formatCode>
                <c:ptCount val="11"/>
                <c:pt idx="0">
                  <c:v>88.745999999999995</c:v>
                </c:pt>
                <c:pt idx="1">
                  <c:v>106.07299999999999</c:v>
                </c:pt>
                <c:pt idx="2">
                  <c:v>111.744</c:v>
                </c:pt>
                <c:pt idx="3">
                  <c:v>111.51300000000001</c:v>
                </c:pt>
                <c:pt idx="4">
                  <c:v>132.161</c:v>
                </c:pt>
                <c:pt idx="5">
                  <c:v>135.488</c:v>
                </c:pt>
                <c:pt idx="6">
                  <c:v>149.321</c:v>
                </c:pt>
                <c:pt idx="7">
                  <c:v>161.702</c:v>
                </c:pt>
                <c:pt idx="8">
                  <c:v>155.73400000000001</c:v>
                </c:pt>
                <c:pt idx="9">
                  <c:v>134.56299999999999</c:v>
                </c:pt>
                <c:pt idx="10">
                  <c:v>146.625</c:v>
                </c:pt>
              </c:numCache>
            </c:numRef>
          </c:val>
        </c:ser>
        <c:marker val="1"/>
        <c:axId val="176012672"/>
        <c:axId val="176022656"/>
      </c:lineChart>
      <c:catAx>
        <c:axId val="176012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022656"/>
        <c:crosses val="autoZero"/>
        <c:auto val="1"/>
        <c:lblAlgn val="ctr"/>
        <c:lblOffset val="100"/>
        <c:tickLblSkip val="1"/>
        <c:tickMarkSkip val="1"/>
      </c:catAx>
      <c:valAx>
        <c:axId val="176022656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012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17619783616692891"/>
          <c:y val="3.52941176470588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455"/>
          <c:y val="0.14352941176470591"/>
          <c:w val="0.85780525502320404"/>
          <c:h val="0.7694117647058823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'13.6.30.1'!$F$10:$F$20</c:f>
              <c:numCache>
                <c:formatCode>#,##0\ _€;\-#,##0\ _€</c:formatCode>
                <c:ptCount val="11"/>
                <c:pt idx="0">
                  <c:v>371836.5417</c:v>
                </c:pt>
                <c:pt idx="1">
                  <c:v>313299.78000000003</c:v>
                </c:pt>
                <c:pt idx="2">
                  <c:v>294464.97989999998</c:v>
                </c:pt>
                <c:pt idx="3">
                  <c:v>439353.12800000003</c:v>
                </c:pt>
                <c:pt idx="4">
                  <c:v>337386.54839999997</c:v>
                </c:pt>
                <c:pt idx="5">
                  <c:v>368287.31250000006</c:v>
                </c:pt>
                <c:pt idx="6">
                  <c:v>344604.07680000004</c:v>
                </c:pt>
                <c:pt idx="7">
                  <c:v>324144.52350000001</c:v>
                </c:pt>
                <c:pt idx="8">
                  <c:v>304404.37719999999</c:v>
                </c:pt>
                <c:pt idx="9">
                  <c:v>267944.24730000005</c:v>
                </c:pt>
                <c:pt idx="10">
                  <c:v>457982</c:v>
                </c:pt>
              </c:numCache>
            </c:numRef>
          </c:val>
        </c:ser>
        <c:marker val="1"/>
        <c:axId val="188556032"/>
        <c:axId val="188557568"/>
      </c:lineChart>
      <c:catAx>
        <c:axId val="188556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557568"/>
        <c:crosses val="autoZero"/>
        <c:auto val="1"/>
        <c:lblAlgn val="ctr"/>
        <c:lblOffset val="100"/>
        <c:tickLblSkip val="1"/>
        <c:tickMarkSkip val="1"/>
      </c:catAx>
      <c:valAx>
        <c:axId val="188557568"/>
        <c:scaling>
          <c:orientation val="minMax"/>
          <c:max val="470000"/>
          <c:min val="2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556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17980665279910549"/>
          <c:y val="7.656612529002319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'13.6.31.1'!$C$10:$C$20</c:f>
              <c:numCache>
                <c:formatCode>#,##0.0_);\(#,##0.0\)</c:formatCode>
                <c:ptCount val="11"/>
                <c:pt idx="0">
                  <c:v>18.792000000000002</c:v>
                </c:pt>
                <c:pt idx="1">
                  <c:v>18.097000000000001</c:v>
                </c:pt>
                <c:pt idx="2">
                  <c:v>17.277000000000001</c:v>
                </c:pt>
                <c:pt idx="3">
                  <c:v>16.042000000000002</c:v>
                </c:pt>
                <c:pt idx="4">
                  <c:v>15.19</c:v>
                </c:pt>
                <c:pt idx="5">
                  <c:v>14.726000000000001</c:v>
                </c:pt>
                <c:pt idx="6">
                  <c:v>15.1</c:v>
                </c:pt>
                <c:pt idx="7">
                  <c:v>15.638</c:v>
                </c:pt>
                <c:pt idx="8">
                  <c:v>15.375999999999999</c:v>
                </c:pt>
                <c:pt idx="9">
                  <c:v>15.678000000000001</c:v>
                </c:pt>
                <c:pt idx="10">
                  <c:v>15.002000000000001</c:v>
                </c:pt>
              </c:numCache>
            </c:numRef>
          </c:val>
        </c:ser>
        <c:marker val="1"/>
        <c:axId val="188761984"/>
        <c:axId val="188763520"/>
      </c:lineChart>
      <c:catAx>
        <c:axId val="188761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763520"/>
        <c:crosses val="autoZero"/>
        <c:auto val="1"/>
        <c:lblAlgn val="ctr"/>
        <c:lblOffset val="100"/>
        <c:tickLblSkip val="1"/>
        <c:tickMarkSkip val="1"/>
      </c:catAx>
      <c:valAx>
        <c:axId val="188763520"/>
        <c:scaling>
          <c:orientation val="minMax"/>
          <c:max val="20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76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17475742716626883"/>
          <c:y val="8.139534883721076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2790723554147221"/>
          <c:w val="0.89043056141544819"/>
          <c:h val="0.6883728746966690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'13.6.31.1'!$E$10:$E$20</c:f>
              <c:numCache>
                <c:formatCode>#,##0.0_);\(#,##0.0\)</c:formatCode>
                <c:ptCount val="11"/>
                <c:pt idx="0">
                  <c:v>200.13499999999999</c:v>
                </c:pt>
                <c:pt idx="1">
                  <c:v>228.21899999999999</c:v>
                </c:pt>
                <c:pt idx="2">
                  <c:v>226.28100000000001</c:v>
                </c:pt>
                <c:pt idx="3">
                  <c:v>203.30099999999999</c:v>
                </c:pt>
                <c:pt idx="4">
                  <c:v>194.09899999999999</c:v>
                </c:pt>
                <c:pt idx="5">
                  <c:v>166.66200000000001</c:v>
                </c:pt>
                <c:pt idx="6">
                  <c:v>182.1</c:v>
                </c:pt>
                <c:pt idx="7">
                  <c:v>195.34200000000001</c:v>
                </c:pt>
                <c:pt idx="8">
                  <c:v>199.94499999999999</c:v>
                </c:pt>
                <c:pt idx="9">
                  <c:v>213.25800000000001</c:v>
                </c:pt>
                <c:pt idx="10">
                  <c:v>204.11099999999999</c:v>
                </c:pt>
              </c:numCache>
            </c:numRef>
          </c:val>
        </c:ser>
        <c:marker val="1"/>
        <c:axId val="188787328"/>
        <c:axId val="189464960"/>
      </c:lineChart>
      <c:catAx>
        <c:axId val="188787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464960"/>
        <c:crosses val="autoZero"/>
        <c:auto val="1"/>
        <c:lblAlgn val="ctr"/>
        <c:lblOffset val="100"/>
        <c:tickLblSkip val="1"/>
        <c:tickMarkSkip val="1"/>
      </c:catAx>
      <c:valAx>
        <c:axId val="189464960"/>
        <c:scaling>
          <c:orientation val="minMax"/>
          <c:max val="35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7873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1220541607056703"/>
          <c:y val="3.74707259953162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700480899792564E-2"/>
          <c:y val="0.14051538316400264"/>
          <c:w val="0.87101307253724269"/>
          <c:h val="0.7728346074020008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'13.6.31.1'!$G$10:$G$20</c:f>
              <c:numCache>
                <c:formatCode>#,##0\ _€;\-#,##0\ _€</c:formatCode>
                <c:ptCount val="11"/>
                <c:pt idx="0">
                  <c:v>125044.34799999998</c:v>
                </c:pt>
                <c:pt idx="1">
                  <c:v>131796.4725</c:v>
                </c:pt>
                <c:pt idx="2">
                  <c:v>133505.79</c:v>
                </c:pt>
                <c:pt idx="3">
                  <c:v>95815.761299999998</c:v>
                </c:pt>
                <c:pt idx="4">
                  <c:v>99068.129599999986</c:v>
                </c:pt>
                <c:pt idx="5">
                  <c:v>142879.33260000002</c:v>
                </c:pt>
                <c:pt idx="6">
                  <c:v>120418</c:v>
                </c:pt>
                <c:pt idx="7">
                  <c:v>117146.59740000001</c:v>
                </c:pt>
                <c:pt idx="8">
                  <c:v>89795.299499999979</c:v>
                </c:pt>
                <c:pt idx="9">
                  <c:v>101254.89840000001</c:v>
                </c:pt>
                <c:pt idx="10">
                  <c:v>132897</c:v>
                </c:pt>
              </c:numCache>
            </c:numRef>
          </c:val>
        </c:ser>
        <c:marker val="1"/>
        <c:axId val="189488512"/>
        <c:axId val="189490304"/>
      </c:lineChart>
      <c:catAx>
        <c:axId val="189488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490304"/>
        <c:crosses val="autoZero"/>
        <c:auto val="1"/>
        <c:lblAlgn val="ctr"/>
        <c:lblOffset val="100"/>
        <c:tickLblSkip val="1"/>
        <c:tickMarkSkip val="1"/>
      </c:catAx>
      <c:valAx>
        <c:axId val="189490304"/>
        <c:scaling>
          <c:orientation val="minMax"/>
          <c:max val="18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488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6721922917530044"/>
          <c:y val="9.908798783329653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4"/>
          <c:h val="0.6547634271843196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'13.6.32.1 '!$C$10:$C$20</c:f>
              <c:numCache>
                <c:formatCode>#,##0.0_);\(#,##0.0\)</c:formatCode>
                <c:ptCount val="11"/>
                <c:pt idx="0">
                  <c:v>25.323</c:v>
                </c:pt>
                <c:pt idx="1">
                  <c:v>24.9</c:v>
                </c:pt>
                <c:pt idx="2">
                  <c:v>24.768000000000001</c:v>
                </c:pt>
                <c:pt idx="3">
                  <c:v>23.856999999999999</c:v>
                </c:pt>
                <c:pt idx="4">
                  <c:v>6.9649999999999999</c:v>
                </c:pt>
                <c:pt idx="5">
                  <c:v>6.8259999999999996</c:v>
                </c:pt>
                <c:pt idx="6">
                  <c:v>6.7590000000000003</c:v>
                </c:pt>
                <c:pt idx="7">
                  <c:v>6.5869999999999997</c:v>
                </c:pt>
                <c:pt idx="8">
                  <c:v>6.4180000000000001</c:v>
                </c:pt>
                <c:pt idx="9">
                  <c:v>6.61</c:v>
                </c:pt>
                <c:pt idx="10">
                  <c:v>6.6639999999999997</c:v>
                </c:pt>
              </c:numCache>
            </c:numRef>
          </c:val>
        </c:ser>
        <c:marker val="1"/>
        <c:axId val="189575936"/>
        <c:axId val="189577472"/>
      </c:lineChart>
      <c:catAx>
        <c:axId val="189575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577472"/>
        <c:crosses val="autoZero"/>
        <c:auto val="1"/>
        <c:lblAlgn val="ctr"/>
        <c:lblOffset val="100"/>
        <c:tickLblSkip val="1"/>
        <c:tickMarkSkip val="1"/>
      </c:catAx>
      <c:valAx>
        <c:axId val="189577472"/>
        <c:scaling>
          <c:orientation val="minMax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575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6031476742387955"/>
          <c:y val="8.35959572217652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'13.6.32.1 '!$E$10:$E$20</c:f>
              <c:numCache>
                <c:formatCode>#,##0.0_);\(#,##0.0\)</c:formatCode>
                <c:ptCount val="11"/>
                <c:pt idx="0">
                  <c:v>441.8</c:v>
                </c:pt>
                <c:pt idx="1">
                  <c:v>460</c:v>
                </c:pt>
                <c:pt idx="2">
                  <c:v>440.25400000000002</c:v>
                </c:pt>
                <c:pt idx="3">
                  <c:v>431.911</c:v>
                </c:pt>
                <c:pt idx="4">
                  <c:v>156.93700000000001</c:v>
                </c:pt>
                <c:pt idx="5">
                  <c:v>151.57300000000001</c:v>
                </c:pt>
                <c:pt idx="6">
                  <c:v>147.30000000000001</c:v>
                </c:pt>
                <c:pt idx="7">
                  <c:v>145.268</c:v>
                </c:pt>
                <c:pt idx="8">
                  <c:v>146.72399999999999</c:v>
                </c:pt>
                <c:pt idx="9">
                  <c:v>151.65100000000001</c:v>
                </c:pt>
                <c:pt idx="10">
                  <c:v>158.34</c:v>
                </c:pt>
              </c:numCache>
            </c:numRef>
          </c:val>
        </c:ser>
        <c:marker val="1"/>
        <c:axId val="189158912"/>
        <c:axId val="189160448"/>
      </c:lineChart>
      <c:catAx>
        <c:axId val="1891589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60448"/>
        <c:crosses val="autoZero"/>
        <c:auto val="1"/>
        <c:lblAlgn val="ctr"/>
        <c:lblOffset val="100"/>
        <c:tickLblSkip val="1"/>
        <c:tickMarkSkip val="1"/>
      </c:catAx>
      <c:valAx>
        <c:axId val="189160448"/>
        <c:scaling>
          <c:orientation val="minMax"/>
          <c:max val="55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589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6793518761118079"/>
          <c:y val="4.90497880072683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06"/>
          <c:h val="0.736470588235294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 (*)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'13.6.32.1 '!$G$10:$G$20</c:f>
              <c:numCache>
                <c:formatCode>#,##0\ _€;\-#,##0\ _€</c:formatCode>
                <c:ptCount val="11"/>
                <c:pt idx="0">
                  <c:v>196866.08</c:v>
                </c:pt>
                <c:pt idx="1">
                  <c:v>214820</c:v>
                </c:pt>
                <c:pt idx="2">
                  <c:v>193667.7346</c:v>
                </c:pt>
                <c:pt idx="3">
                  <c:v>161966.625</c:v>
                </c:pt>
                <c:pt idx="4">
                  <c:v>63214.223600000005</c:v>
                </c:pt>
                <c:pt idx="5">
                  <c:v>82925.588300000003</c:v>
                </c:pt>
                <c:pt idx="6">
                  <c:v>47916.69</c:v>
                </c:pt>
                <c:pt idx="7">
                  <c:v>60097.371599999999</c:v>
                </c:pt>
                <c:pt idx="8">
                  <c:v>75196.049999999988</c:v>
                </c:pt>
                <c:pt idx="9">
                  <c:v>58249.149099999995</c:v>
                </c:pt>
                <c:pt idx="10">
                  <c:v>59963</c:v>
                </c:pt>
              </c:numCache>
            </c:numRef>
          </c:val>
        </c:ser>
        <c:marker val="1"/>
        <c:axId val="189196544"/>
        <c:axId val="189083648"/>
      </c:lineChart>
      <c:catAx>
        <c:axId val="189196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083648"/>
        <c:crosses val="autoZero"/>
        <c:auto val="1"/>
        <c:lblAlgn val="ctr"/>
        <c:lblOffset val="100"/>
        <c:tickLblSkip val="1"/>
        <c:tickMarkSkip val="1"/>
      </c:catAx>
      <c:valAx>
        <c:axId val="189083648"/>
        <c:scaling>
          <c:orientation val="minMax"/>
          <c:max val="24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196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15650758646932342"/>
          <c:y val="8.70588235294142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'13.6.33.1'!$B$10:$B$20</c:f>
              <c:numCache>
                <c:formatCode>#,##0.0_);\(#,##0.0\)</c:formatCode>
                <c:ptCount val="11"/>
                <c:pt idx="0">
                  <c:v>17.331</c:v>
                </c:pt>
                <c:pt idx="1">
                  <c:v>15.86</c:v>
                </c:pt>
                <c:pt idx="2">
                  <c:v>16.686</c:v>
                </c:pt>
                <c:pt idx="3">
                  <c:v>15.473000000000001</c:v>
                </c:pt>
                <c:pt idx="4">
                  <c:v>15.919</c:v>
                </c:pt>
                <c:pt idx="5">
                  <c:v>14.85</c:v>
                </c:pt>
                <c:pt idx="6">
                  <c:v>15.75</c:v>
                </c:pt>
                <c:pt idx="7">
                  <c:v>17.494</c:v>
                </c:pt>
                <c:pt idx="8">
                  <c:v>20.196999999999999</c:v>
                </c:pt>
                <c:pt idx="9">
                  <c:v>20.965</c:v>
                </c:pt>
                <c:pt idx="10">
                  <c:v>19.995999999999999</c:v>
                </c:pt>
              </c:numCache>
            </c:numRef>
          </c:val>
        </c:ser>
        <c:marker val="1"/>
        <c:axId val="189214080"/>
        <c:axId val="189232256"/>
      </c:lineChart>
      <c:catAx>
        <c:axId val="189214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232256"/>
        <c:crosses val="autoZero"/>
        <c:auto val="1"/>
        <c:lblAlgn val="ctr"/>
        <c:lblOffset val="100"/>
        <c:tickLblSkip val="1"/>
        <c:tickMarkSkip val="1"/>
      </c:catAx>
      <c:valAx>
        <c:axId val="189232256"/>
        <c:scaling>
          <c:orientation val="minMax"/>
          <c:max val="3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214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16501684814150724"/>
          <c:y val="7.1090047393364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59222165104264E-2"/>
          <c:y val="0.23933649289100101"/>
          <c:w val="0.87458886813645453"/>
          <c:h val="0.6753554502369676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'13.6.33.1'!$D$10:$D$20</c:f>
              <c:numCache>
                <c:formatCode>#,##0.0_);\(#,##0.0\)</c:formatCode>
                <c:ptCount val="11"/>
                <c:pt idx="0">
                  <c:v>136.4</c:v>
                </c:pt>
                <c:pt idx="1">
                  <c:v>145.37200000000001</c:v>
                </c:pt>
                <c:pt idx="2">
                  <c:v>151.67400000000001</c:v>
                </c:pt>
                <c:pt idx="3">
                  <c:v>133.61000000000001</c:v>
                </c:pt>
                <c:pt idx="4">
                  <c:v>154.58699999999999</c:v>
                </c:pt>
                <c:pt idx="5">
                  <c:v>136.56100000000001</c:v>
                </c:pt>
                <c:pt idx="6">
                  <c:v>140.762</c:v>
                </c:pt>
                <c:pt idx="7">
                  <c:v>154.363</c:v>
                </c:pt>
                <c:pt idx="8">
                  <c:v>188.84</c:v>
                </c:pt>
                <c:pt idx="9">
                  <c:v>177.42699999999999</c:v>
                </c:pt>
                <c:pt idx="10">
                  <c:v>178.416</c:v>
                </c:pt>
              </c:numCache>
            </c:numRef>
          </c:val>
        </c:ser>
        <c:marker val="1"/>
        <c:axId val="189927808"/>
        <c:axId val="189929344"/>
      </c:lineChart>
      <c:catAx>
        <c:axId val="189927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929344"/>
        <c:crosses val="autoZero"/>
        <c:auto val="1"/>
        <c:lblAlgn val="ctr"/>
        <c:lblOffset val="100"/>
        <c:tickLblSkip val="1"/>
        <c:tickMarkSkip val="1"/>
      </c:catAx>
      <c:valAx>
        <c:axId val="189929344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927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0327886063422398"/>
          <c:y val="1.474201474201474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11484464238973"/>
          <c:y val="0.14250614250614674"/>
          <c:w val="0.85082035317972715"/>
          <c:h val="0.7690417690417690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Lit>
              <c:ptCount val="19"/>
              <c:pt idx="0">
                <c:v>2004</c:v>
              </c:pt>
              <c:pt idx="1">
                <c:v>2005</c:v>
              </c:pt>
              <c:pt idx="2">
                <c:v>2006</c:v>
              </c:pt>
              <c:pt idx="3">
                <c:v>2007</c:v>
              </c:pt>
              <c:pt idx="4">
                <c:v>2008</c:v>
              </c:pt>
              <c:pt idx="5">
                <c:v>2009</c:v>
              </c:pt>
              <c:pt idx="6">
                <c:v>2010</c:v>
              </c:pt>
              <c:pt idx="7">
                <c:v>2011</c:v>
              </c:pt>
              <c:pt idx="8">
                <c:v>2012</c:v>
              </c:pt>
              <c:pt idx="9">
                <c:v>2013</c:v>
              </c:pt>
              <c:pt idx="10">
                <c:v>2014</c:v>
              </c:pt>
            </c:strLit>
          </c:cat>
          <c:val>
            <c:numRef>
              <c:f>'13.6.33.1'!$F$10:$F$20</c:f>
              <c:numCache>
                <c:formatCode>#,##0\ _€;\-#,##0\ _€</c:formatCode>
                <c:ptCount val="11"/>
                <c:pt idx="0">
                  <c:v>140137.36000000002</c:v>
                </c:pt>
                <c:pt idx="1">
                  <c:v>203360.89080000002</c:v>
                </c:pt>
                <c:pt idx="2">
                  <c:v>200088.34080000001</c:v>
                </c:pt>
                <c:pt idx="3">
                  <c:v>168388.68300000002</c:v>
                </c:pt>
                <c:pt idx="4">
                  <c:v>186354.62849999999</c:v>
                </c:pt>
                <c:pt idx="5">
                  <c:v>231334.33400000003</c:v>
                </c:pt>
                <c:pt idx="6">
                  <c:v>264505.87420000002</c:v>
                </c:pt>
                <c:pt idx="7">
                  <c:v>207093.40079999997</c:v>
                </c:pt>
                <c:pt idx="8">
                  <c:v>221679.27599999998</c:v>
                </c:pt>
                <c:pt idx="9">
                  <c:v>166479.75409999999</c:v>
                </c:pt>
                <c:pt idx="10">
                  <c:v>242093</c:v>
                </c:pt>
              </c:numCache>
            </c:numRef>
          </c:val>
        </c:ser>
        <c:marker val="1"/>
        <c:axId val="189957248"/>
        <c:axId val="189958784"/>
      </c:lineChart>
      <c:catAx>
        <c:axId val="189957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958784"/>
        <c:crosses val="autoZero"/>
        <c:auto val="1"/>
        <c:lblAlgn val="ctr"/>
        <c:lblOffset val="100"/>
        <c:tickLblSkip val="1"/>
        <c:tickMarkSkip val="1"/>
      </c:catAx>
      <c:valAx>
        <c:axId val="189958784"/>
        <c:scaling>
          <c:orientation val="minMax"/>
          <c:max val="3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957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3765581459967111"/>
          <c:y val="3.61446726399330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'13.1.5.1'!$D$9:$D$19</c:f>
              <c:numCache>
                <c:formatCode>#,##0.0_);\(#,##0.0\)</c:formatCode>
                <c:ptCount val="11"/>
                <c:pt idx="0">
                  <c:v>129.096</c:v>
                </c:pt>
                <c:pt idx="1">
                  <c:v>164.99700000000001</c:v>
                </c:pt>
                <c:pt idx="2">
                  <c:v>261.36900000000003</c:v>
                </c:pt>
                <c:pt idx="3">
                  <c:v>283.21199999999999</c:v>
                </c:pt>
                <c:pt idx="4">
                  <c:v>180.666</c:v>
                </c:pt>
                <c:pt idx="5">
                  <c:v>258.38</c:v>
                </c:pt>
                <c:pt idx="6">
                  <c:v>362.08</c:v>
                </c:pt>
                <c:pt idx="7">
                  <c:v>256.67500000000001</c:v>
                </c:pt>
                <c:pt idx="8">
                  <c:v>384.339</c:v>
                </c:pt>
                <c:pt idx="9">
                  <c:v>233.542</c:v>
                </c:pt>
                <c:pt idx="10">
                  <c:v>281.36599999999999</c:v>
                </c:pt>
              </c:numCache>
            </c:numRef>
          </c:val>
        </c:ser>
        <c:marker val="1"/>
        <c:axId val="175919488"/>
        <c:axId val="175921024"/>
      </c:lineChart>
      <c:catAx>
        <c:axId val="175919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921024"/>
        <c:crosses val="autoZero"/>
        <c:auto val="1"/>
        <c:lblAlgn val="ctr"/>
        <c:lblOffset val="100"/>
        <c:tickLblSkip val="1"/>
        <c:tickMarkSkip val="1"/>
      </c:catAx>
      <c:valAx>
        <c:axId val="175921024"/>
        <c:scaling>
          <c:orientation val="minMax"/>
          <c:max val="400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919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358834984336656"/>
          <c:y val="9.37500000000001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'13.6.34.1'!$C$10:$C$20</c:f>
              <c:numCache>
                <c:formatCode>#,##0.0_);\(#,##0.0\)</c:formatCode>
                <c:ptCount val="11"/>
                <c:pt idx="0">
                  <c:v>21.503</c:v>
                </c:pt>
                <c:pt idx="1">
                  <c:v>21.108000000000001</c:v>
                </c:pt>
                <c:pt idx="2">
                  <c:v>22.324000000000002</c:v>
                </c:pt>
                <c:pt idx="3">
                  <c:v>20.867999999999999</c:v>
                </c:pt>
                <c:pt idx="4">
                  <c:v>23.850999999999999</c:v>
                </c:pt>
                <c:pt idx="5">
                  <c:v>22.478000000000002</c:v>
                </c:pt>
                <c:pt idx="6">
                  <c:v>24.526</c:v>
                </c:pt>
                <c:pt idx="7">
                  <c:v>22.867000000000001</c:v>
                </c:pt>
                <c:pt idx="8">
                  <c:v>22.007999999999999</c:v>
                </c:pt>
                <c:pt idx="9">
                  <c:v>24.960999999999999</c:v>
                </c:pt>
                <c:pt idx="10">
                  <c:v>23.48</c:v>
                </c:pt>
              </c:numCache>
            </c:numRef>
          </c:val>
        </c:ser>
        <c:marker val="1"/>
        <c:axId val="190106240"/>
        <c:axId val="190108032"/>
      </c:lineChart>
      <c:catAx>
        <c:axId val="190106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108032"/>
        <c:crosses val="autoZero"/>
        <c:auto val="1"/>
        <c:lblAlgn val="ctr"/>
        <c:lblOffset val="100"/>
        <c:tickLblSkip val="1"/>
        <c:tickMarkSkip val="1"/>
      </c:catAx>
      <c:valAx>
        <c:axId val="190108032"/>
        <c:scaling>
          <c:orientation val="minMax"/>
          <c:max val="27"/>
          <c:min val="19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106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19218321292312687"/>
          <c:y val="6.42859642544682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11"/>
          <c:h val="0.7166683330271994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'13.6.34.1'!$E$10:$E$20</c:f>
              <c:numCache>
                <c:formatCode>#,##0.0_);\(#,##0.0\)</c:formatCode>
                <c:ptCount val="11"/>
                <c:pt idx="0">
                  <c:v>1006.051</c:v>
                </c:pt>
                <c:pt idx="1">
                  <c:v>1099.5509999999999</c:v>
                </c:pt>
                <c:pt idx="2">
                  <c:v>1184.25</c:v>
                </c:pt>
                <c:pt idx="3">
                  <c:v>1062.537</c:v>
                </c:pt>
                <c:pt idx="4">
                  <c:v>1256.288</c:v>
                </c:pt>
                <c:pt idx="5">
                  <c:v>1105.1310000000001</c:v>
                </c:pt>
                <c:pt idx="6">
                  <c:v>1307.5309999999999</c:v>
                </c:pt>
                <c:pt idx="7">
                  <c:v>1169.721</c:v>
                </c:pt>
                <c:pt idx="8">
                  <c:v>1214.501</c:v>
                </c:pt>
                <c:pt idx="9">
                  <c:v>1364.117</c:v>
                </c:pt>
                <c:pt idx="10">
                  <c:v>1229.8420000000001</c:v>
                </c:pt>
              </c:numCache>
            </c:numRef>
          </c:val>
        </c:ser>
        <c:marker val="1"/>
        <c:axId val="190115200"/>
        <c:axId val="190022784"/>
      </c:lineChart>
      <c:catAx>
        <c:axId val="190115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022784"/>
        <c:crosses val="autoZero"/>
        <c:auto val="1"/>
        <c:lblAlgn val="ctr"/>
        <c:lblOffset val="100"/>
        <c:tickLblSkip val="1"/>
        <c:tickMarkSkip val="1"/>
      </c:catAx>
      <c:valAx>
        <c:axId val="190022784"/>
        <c:scaling>
          <c:orientation val="minMax"/>
          <c:max val="15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115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0673813169984981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66615620214576"/>
          <c:y val="0.17506036200811698"/>
          <c:w val="0.85758039816232756"/>
          <c:h val="0.7386108424452183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'13.6.34.1'!$G$10:$G$20</c:f>
              <c:numCache>
                <c:formatCode>#,##0\ _€;\-#,##0\ _€</c:formatCode>
                <c:ptCount val="11"/>
                <c:pt idx="0">
                  <c:v>159459.08350000001</c:v>
                </c:pt>
                <c:pt idx="1">
                  <c:v>206165.8125</c:v>
                </c:pt>
                <c:pt idx="2">
                  <c:v>290141.25</c:v>
                </c:pt>
                <c:pt idx="3">
                  <c:v>173831.05319999999</c:v>
                </c:pt>
                <c:pt idx="4">
                  <c:v>175000.91840000002</c:v>
                </c:pt>
                <c:pt idx="5">
                  <c:v>273851.46180000005</c:v>
                </c:pt>
                <c:pt idx="6">
                  <c:v>228687.17189999996</c:v>
                </c:pt>
                <c:pt idx="7">
                  <c:v>235464.83730000001</c:v>
                </c:pt>
                <c:pt idx="8">
                  <c:v>318927.96260000003</c:v>
                </c:pt>
                <c:pt idx="9">
                  <c:v>246223.11850000001</c:v>
                </c:pt>
                <c:pt idx="10">
                  <c:v>314225</c:v>
                </c:pt>
              </c:numCache>
            </c:numRef>
          </c:val>
        </c:ser>
        <c:marker val="1"/>
        <c:axId val="189604224"/>
        <c:axId val="189605760"/>
      </c:lineChart>
      <c:catAx>
        <c:axId val="189604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05760"/>
        <c:crosses val="autoZero"/>
        <c:auto val="1"/>
        <c:lblAlgn val="ctr"/>
        <c:lblOffset val="100"/>
        <c:tickLblSkip val="1"/>
        <c:tickMarkSkip val="1"/>
      </c:catAx>
      <c:valAx>
        <c:axId val="189605760"/>
        <c:scaling>
          <c:orientation val="minMax"/>
          <c:max val="3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04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30935611714862443"/>
          <c:y val="4.31782611599147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03"/>
          <c:h val="0.67452907867903611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'13.6.34.2'!$B$9:$B$19</c:f>
              <c:numCache>
                <c:formatCode>#,##0.0_);\(#,##0.0\)</c:formatCode>
                <c:ptCount val="11"/>
                <c:pt idx="0">
                  <c:v>4.0759999999999996</c:v>
                </c:pt>
                <c:pt idx="1">
                  <c:v>3.141</c:v>
                </c:pt>
                <c:pt idx="2">
                  <c:v>3.7280000000000002</c:v>
                </c:pt>
                <c:pt idx="3">
                  <c:v>3.278</c:v>
                </c:pt>
                <c:pt idx="4">
                  <c:v>4.0750000000000002</c:v>
                </c:pt>
                <c:pt idx="5">
                  <c:v>4.0910000000000002</c:v>
                </c:pt>
                <c:pt idx="6">
                  <c:v>4.4560000000000004</c:v>
                </c:pt>
                <c:pt idx="7">
                  <c:v>3.2120000000000002</c:v>
                </c:pt>
                <c:pt idx="8">
                  <c:v>4.5609999999999999</c:v>
                </c:pt>
                <c:pt idx="9">
                  <c:v>5.0140000000000002</c:v>
                </c:pt>
                <c:pt idx="10">
                  <c:v>5.04</c:v>
                </c:pt>
              </c:numCache>
            </c:numRef>
          </c:val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'13.6.34.2'!$D$9:$D$19</c:f>
              <c:numCache>
                <c:formatCode>#,##0.0_);\(#,##0.0\)</c:formatCode>
                <c:ptCount val="11"/>
                <c:pt idx="0">
                  <c:v>1.1399999999999999</c:v>
                </c:pt>
                <c:pt idx="1">
                  <c:v>1.38</c:v>
                </c:pt>
                <c:pt idx="2">
                  <c:v>1.294</c:v>
                </c:pt>
                <c:pt idx="3">
                  <c:v>6.9370000000000003</c:v>
                </c:pt>
                <c:pt idx="4">
                  <c:v>2.0209999999999999</c:v>
                </c:pt>
                <c:pt idx="5">
                  <c:v>1.869</c:v>
                </c:pt>
                <c:pt idx="6">
                  <c:v>1.87</c:v>
                </c:pt>
                <c:pt idx="7">
                  <c:v>1.284</c:v>
                </c:pt>
                <c:pt idx="8">
                  <c:v>1.7350000000000001</c:v>
                </c:pt>
                <c:pt idx="9">
                  <c:v>2.4409999999999998</c:v>
                </c:pt>
                <c:pt idx="10">
                  <c:v>2.5209999999999999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'13.6.34.2'!$F$9:$F$19</c:f>
              <c:numCache>
                <c:formatCode>#,##0.0_);\(#,##0.0\)</c:formatCode>
                <c:ptCount val="11"/>
                <c:pt idx="0">
                  <c:v>10.484999999999999</c:v>
                </c:pt>
                <c:pt idx="1">
                  <c:v>10.888999999999999</c:v>
                </c:pt>
                <c:pt idx="2">
                  <c:v>11.510999999999999</c:v>
                </c:pt>
                <c:pt idx="3">
                  <c:v>4.7750000000000004</c:v>
                </c:pt>
                <c:pt idx="4">
                  <c:v>11.124000000000001</c:v>
                </c:pt>
                <c:pt idx="5">
                  <c:v>11.342000000000001</c:v>
                </c:pt>
                <c:pt idx="6">
                  <c:v>13.112</c:v>
                </c:pt>
                <c:pt idx="7">
                  <c:v>10.170999999999999</c:v>
                </c:pt>
                <c:pt idx="8">
                  <c:v>7.391</c:v>
                </c:pt>
                <c:pt idx="9">
                  <c:v>9.2539999999999996</c:v>
                </c:pt>
                <c:pt idx="10">
                  <c:v>8.109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'13.6.34.2'!$H$9:$H$19</c:f>
              <c:numCache>
                <c:formatCode>#,##0.0_);\(#,##0.0\)</c:formatCode>
                <c:ptCount val="11"/>
                <c:pt idx="0">
                  <c:v>5.8019999999999996</c:v>
                </c:pt>
                <c:pt idx="1">
                  <c:v>5.6980000000000004</c:v>
                </c:pt>
                <c:pt idx="2">
                  <c:v>5.7919999999999998</c:v>
                </c:pt>
                <c:pt idx="3">
                  <c:v>5.8780000000000001</c:v>
                </c:pt>
                <c:pt idx="4">
                  <c:v>6.6310000000000002</c:v>
                </c:pt>
                <c:pt idx="5">
                  <c:v>5.1760000000000002</c:v>
                </c:pt>
                <c:pt idx="6">
                  <c:v>5.0880000000000001</c:v>
                </c:pt>
                <c:pt idx="7">
                  <c:v>8.1999999999999993</c:v>
                </c:pt>
                <c:pt idx="8">
                  <c:v>8.3209999999999997</c:v>
                </c:pt>
                <c:pt idx="9">
                  <c:v>8.2520000000000007</c:v>
                </c:pt>
                <c:pt idx="10">
                  <c:v>7.81</c:v>
                </c:pt>
              </c:numCache>
            </c:numRef>
          </c:val>
        </c:ser>
        <c:marker val="1"/>
        <c:axId val="189747200"/>
        <c:axId val="189748736"/>
      </c:lineChart>
      <c:catAx>
        <c:axId val="189747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48736"/>
        <c:crosses val="autoZero"/>
        <c:auto val="1"/>
        <c:lblAlgn val="ctr"/>
        <c:lblOffset val="100"/>
        <c:tickLblSkip val="1"/>
        <c:tickMarkSkip val="1"/>
      </c:catAx>
      <c:valAx>
        <c:axId val="18974873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47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119404495926122"/>
          <c:y val="0.14150968157282801"/>
          <c:w val="0.43067072538798817"/>
          <c:h val="5.896226415094513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9546332768700773"/>
          <c:y val="1.96824305094396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442663892714037E-2"/>
          <c:y val="0.20863627739303672"/>
          <c:w val="0.89439933281620609"/>
          <c:h val="0.70841428706953802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'13.6.34.2'!$C$9:$C$19</c:f>
              <c:numCache>
                <c:formatCode>#,##0.0_);\(#,##0.0\)</c:formatCode>
                <c:ptCount val="11"/>
                <c:pt idx="0">
                  <c:v>164.90700000000001</c:v>
                </c:pt>
                <c:pt idx="1">
                  <c:v>138.24100000000001</c:v>
                </c:pt>
                <c:pt idx="2">
                  <c:v>166.45699999999999</c:v>
                </c:pt>
                <c:pt idx="3">
                  <c:v>135.75</c:v>
                </c:pt>
                <c:pt idx="4">
                  <c:v>208.22900000000001</c:v>
                </c:pt>
                <c:pt idx="5">
                  <c:v>193.41499999999999</c:v>
                </c:pt>
                <c:pt idx="6">
                  <c:v>207.93299999999999</c:v>
                </c:pt>
                <c:pt idx="7">
                  <c:v>140.27199999999999</c:v>
                </c:pt>
                <c:pt idx="8">
                  <c:v>233.875</c:v>
                </c:pt>
                <c:pt idx="9">
                  <c:v>263.15499999999997</c:v>
                </c:pt>
                <c:pt idx="10">
                  <c:v>260.238</c:v>
                </c:pt>
              </c:numCache>
            </c:numRef>
          </c:val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'13.6.34.2'!$E$9:$E$19</c:f>
              <c:numCache>
                <c:formatCode>#,##0.0_);\(#,##0.0\)</c:formatCode>
                <c:ptCount val="11"/>
                <c:pt idx="0">
                  <c:v>47.447000000000003</c:v>
                </c:pt>
                <c:pt idx="1">
                  <c:v>61.280999999999999</c:v>
                </c:pt>
                <c:pt idx="2">
                  <c:v>59.421999999999997</c:v>
                </c:pt>
                <c:pt idx="3">
                  <c:v>449.96800000000002</c:v>
                </c:pt>
                <c:pt idx="4">
                  <c:v>123.904</c:v>
                </c:pt>
                <c:pt idx="5">
                  <c:v>95.013999999999996</c:v>
                </c:pt>
                <c:pt idx="6">
                  <c:v>92.32</c:v>
                </c:pt>
                <c:pt idx="7">
                  <c:v>70.819000000000003</c:v>
                </c:pt>
                <c:pt idx="8">
                  <c:v>99.561999999999998</c:v>
                </c:pt>
                <c:pt idx="9">
                  <c:v>128.911</c:v>
                </c:pt>
                <c:pt idx="10">
                  <c:v>132.601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'13.6.34.2'!$G$9:$G$19</c:f>
              <c:numCache>
                <c:formatCode>#,##0.0_);\(#,##0.0\)</c:formatCode>
                <c:ptCount val="11"/>
                <c:pt idx="0">
                  <c:v>581.07399999999996</c:v>
                </c:pt>
                <c:pt idx="1">
                  <c:v>666.346</c:v>
                </c:pt>
                <c:pt idx="2">
                  <c:v>722.92100000000005</c:v>
                </c:pt>
                <c:pt idx="3">
                  <c:v>243.37299999999999</c:v>
                </c:pt>
                <c:pt idx="4">
                  <c:v>639.65599999999995</c:v>
                </c:pt>
                <c:pt idx="5">
                  <c:v>602.70799999999997</c:v>
                </c:pt>
                <c:pt idx="6">
                  <c:v>804.93899999999996</c:v>
                </c:pt>
                <c:pt idx="7">
                  <c:v>582.33699999999999</c:v>
                </c:pt>
                <c:pt idx="8">
                  <c:v>468.75900000000001</c:v>
                </c:pt>
                <c:pt idx="9">
                  <c:v>613.774</c:v>
                </c:pt>
                <c:pt idx="10">
                  <c:v>486.45600000000002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'13.6.34.2'!$I$9:$I$19</c:f>
              <c:numCache>
                <c:formatCode>#,##0.0_);\(#,##0.0\)</c:formatCode>
                <c:ptCount val="11"/>
                <c:pt idx="0">
                  <c:v>212.62299999999999</c:v>
                </c:pt>
                <c:pt idx="1">
                  <c:v>233.68299999999999</c:v>
                </c:pt>
                <c:pt idx="2">
                  <c:v>235.45</c:v>
                </c:pt>
                <c:pt idx="3">
                  <c:v>233.447</c:v>
                </c:pt>
                <c:pt idx="4">
                  <c:v>284.49900000000002</c:v>
                </c:pt>
                <c:pt idx="5">
                  <c:v>213.99</c:v>
                </c:pt>
                <c:pt idx="6">
                  <c:v>202.339</c:v>
                </c:pt>
                <c:pt idx="7">
                  <c:v>376.29300000000001</c:v>
                </c:pt>
                <c:pt idx="8">
                  <c:v>412.30500000000001</c:v>
                </c:pt>
                <c:pt idx="9">
                  <c:v>358.887</c:v>
                </c:pt>
                <c:pt idx="10">
                  <c:v>350.54700000000003</c:v>
                </c:pt>
              </c:numCache>
            </c:numRef>
          </c:val>
        </c:ser>
        <c:marker val="1"/>
        <c:axId val="189791616"/>
        <c:axId val="189666432"/>
      </c:lineChart>
      <c:catAx>
        <c:axId val="189791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666432"/>
        <c:crosses val="autoZero"/>
        <c:auto val="1"/>
        <c:lblAlgn val="ctr"/>
        <c:lblOffset val="100"/>
        <c:tickLblSkip val="1"/>
        <c:tickMarkSkip val="1"/>
      </c:catAx>
      <c:valAx>
        <c:axId val="18966643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791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7520952446095"/>
          <c:y val="0.11663694146665711"/>
          <c:w val="0.43158899903353215"/>
          <c:h val="5.76036866359449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5627477599783786"/>
          <c:y val="4.79384228791695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889"/>
          <c:h val="0.720379146919431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'13.6.38.1'!$B$10:$B$20</c:f>
              <c:numCache>
                <c:formatCode>#,##0\ _€;\-#,##0\ _€</c:formatCode>
                <c:ptCount val="11"/>
                <c:pt idx="0">
                  <c:v>9077</c:v>
                </c:pt>
                <c:pt idx="1">
                  <c:v>9019</c:v>
                </c:pt>
                <c:pt idx="2">
                  <c:v>7936</c:v>
                </c:pt>
                <c:pt idx="3">
                  <c:v>7492</c:v>
                </c:pt>
                <c:pt idx="4">
                  <c:v>7828</c:v>
                </c:pt>
                <c:pt idx="5">
                  <c:v>8157</c:v>
                </c:pt>
                <c:pt idx="6">
                  <c:v>7006</c:v>
                </c:pt>
                <c:pt idx="7">
                  <c:v>6745</c:v>
                </c:pt>
                <c:pt idx="8">
                  <c:v>6586</c:v>
                </c:pt>
                <c:pt idx="9">
                  <c:v>6926</c:v>
                </c:pt>
                <c:pt idx="10">
                  <c:v>6692</c:v>
                </c:pt>
              </c:numCache>
            </c:numRef>
          </c:val>
        </c:ser>
        <c:marker val="1"/>
        <c:axId val="190452864"/>
        <c:axId val="190454400"/>
      </c:lineChart>
      <c:catAx>
        <c:axId val="190452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54400"/>
        <c:crosses val="autoZero"/>
        <c:auto val="1"/>
        <c:lblAlgn val="ctr"/>
        <c:lblOffset val="100"/>
        <c:tickLblSkip val="2"/>
        <c:tickMarkSkip val="1"/>
      </c:catAx>
      <c:valAx>
        <c:axId val="190454400"/>
        <c:scaling>
          <c:orientation val="minMax"/>
          <c:max val="9500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52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4178521302661941"/>
          <c:y val="4.85956404839638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04801829149383"/>
          <c:y val="0.21911471790027204"/>
          <c:w val="0.85486576527886593"/>
          <c:h val="0.6969712835338592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'13.6.38.1'!$D$10:$D$20</c:f>
              <c:numCache>
                <c:formatCode>#,##0\ _€;\-#,##0\ _€</c:formatCode>
                <c:ptCount val="11"/>
                <c:pt idx="0">
                  <c:v>478428</c:v>
                </c:pt>
                <c:pt idx="1">
                  <c:v>489189</c:v>
                </c:pt>
                <c:pt idx="2">
                  <c:v>426074</c:v>
                </c:pt>
                <c:pt idx="3">
                  <c:v>414507</c:v>
                </c:pt>
                <c:pt idx="4">
                  <c:v>419662</c:v>
                </c:pt>
                <c:pt idx="5">
                  <c:v>424311</c:v>
                </c:pt>
                <c:pt idx="6">
                  <c:v>400628</c:v>
                </c:pt>
                <c:pt idx="7">
                  <c:v>370570</c:v>
                </c:pt>
                <c:pt idx="8">
                  <c:v>372714</c:v>
                </c:pt>
                <c:pt idx="9">
                  <c:v>376952</c:v>
                </c:pt>
                <c:pt idx="10">
                  <c:v>410865</c:v>
                </c:pt>
              </c:numCache>
            </c:numRef>
          </c:val>
        </c:ser>
        <c:marker val="1"/>
        <c:axId val="190478208"/>
        <c:axId val="190479744"/>
      </c:lineChart>
      <c:catAx>
        <c:axId val="190478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79744"/>
        <c:crosses val="autoZero"/>
        <c:auto val="1"/>
        <c:lblAlgn val="ctr"/>
        <c:lblOffset val="100"/>
        <c:tickLblSkip val="1"/>
        <c:tickMarkSkip val="1"/>
      </c:catAx>
      <c:valAx>
        <c:axId val="190479744"/>
        <c:scaling>
          <c:orientation val="minMax"/>
          <c:max val="500000"/>
          <c:min val="3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782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113445029897576"/>
          <c:y val="6.15396400808750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70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'13.6.38.1'!$F$10:$F$20</c:f>
              <c:numCache>
                <c:formatCode>#,##0\ _€;\-#,##0\ _€</c:formatCode>
                <c:ptCount val="11"/>
                <c:pt idx="0">
                  <c:v>95063.64360000001</c:v>
                </c:pt>
                <c:pt idx="1">
                  <c:v>136581.56880000001</c:v>
                </c:pt>
                <c:pt idx="2">
                  <c:v>114230.43939999999</c:v>
                </c:pt>
                <c:pt idx="3">
                  <c:v>120953.14259999999</c:v>
                </c:pt>
                <c:pt idx="4">
                  <c:v>131354.20600000001</c:v>
                </c:pt>
                <c:pt idx="5">
                  <c:v>146811.60600000003</c:v>
                </c:pt>
                <c:pt idx="6">
                  <c:v>113537.9752</c:v>
                </c:pt>
                <c:pt idx="7">
                  <c:v>101980.864</c:v>
                </c:pt>
                <c:pt idx="8">
                  <c:v>112485.0852</c:v>
                </c:pt>
                <c:pt idx="9">
                  <c:v>109919.2032</c:v>
                </c:pt>
                <c:pt idx="10">
                  <c:v>133120</c:v>
                </c:pt>
              </c:numCache>
            </c:numRef>
          </c:val>
        </c:ser>
        <c:marker val="1"/>
        <c:axId val="190130816"/>
        <c:axId val="190132608"/>
      </c:lineChart>
      <c:catAx>
        <c:axId val="190130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132608"/>
        <c:crosses val="autoZero"/>
        <c:auto val="1"/>
        <c:lblAlgn val="ctr"/>
        <c:lblOffset val="100"/>
        <c:tickLblSkip val="1"/>
        <c:tickMarkSkip val="1"/>
      </c:catAx>
      <c:valAx>
        <c:axId val="190132608"/>
        <c:scaling>
          <c:orientation val="minMax"/>
          <c:max val="1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130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7438304008295274"/>
          <c:y val="6.588235294117653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'13.6.41.1'!$C$10:$C$20</c:f>
              <c:numCache>
                <c:formatCode>#,##0.0_);\(#,##0.0\)</c:formatCode>
                <c:ptCount val="11"/>
                <c:pt idx="0">
                  <c:v>15.989000000000001</c:v>
                </c:pt>
                <c:pt idx="1">
                  <c:v>16.366</c:v>
                </c:pt>
                <c:pt idx="2">
                  <c:v>14.920999999999999</c:v>
                </c:pt>
                <c:pt idx="3">
                  <c:v>13.153</c:v>
                </c:pt>
                <c:pt idx="4">
                  <c:v>12.162000000000001</c:v>
                </c:pt>
                <c:pt idx="5">
                  <c:v>8.8569999999999993</c:v>
                </c:pt>
                <c:pt idx="6">
                  <c:v>8.9390000000000001</c:v>
                </c:pt>
                <c:pt idx="7">
                  <c:v>9.6940000000000008</c:v>
                </c:pt>
                <c:pt idx="8">
                  <c:v>10.041</c:v>
                </c:pt>
                <c:pt idx="9">
                  <c:v>10.18</c:v>
                </c:pt>
                <c:pt idx="10">
                  <c:v>9.4450000000000003</c:v>
                </c:pt>
              </c:numCache>
            </c:numRef>
          </c:val>
        </c:ser>
        <c:marker val="1"/>
        <c:axId val="190337024"/>
        <c:axId val="190338560"/>
      </c:lineChart>
      <c:catAx>
        <c:axId val="19033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38560"/>
        <c:crosses val="autoZero"/>
        <c:auto val="1"/>
        <c:lblAlgn val="ctr"/>
        <c:lblOffset val="100"/>
        <c:tickLblSkip val="1"/>
        <c:tickMarkSkip val="1"/>
      </c:catAx>
      <c:valAx>
        <c:axId val="190338560"/>
        <c:scaling>
          <c:orientation val="minMax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37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103251924017968"/>
          <c:y val="8.62473309717404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352"/>
          <c:h val="0.6270410544167510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'13.6.41.1'!$E$10:$E$20</c:f>
              <c:numCache>
                <c:formatCode>#,##0.0_);\(#,##0.0\)</c:formatCode>
                <c:ptCount val="11"/>
                <c:pt idx="0">
                  <c:v>233.541</c:v>
                </c:pt>
                <c:pt idx="1">
                  <c:v>247.89599999999999</c:v>
                </c:pt>
                <c:pt idx="2">
                  <c:v>220.38399999999999</c:v>
                </c:pt>
                <c:pt idx="3">
                  <c:v>187.672</c:v>
                </c:pt>
                <c:pt idx="4">
                  <c:v>196.10900000000001</c:v>
                </c:pt>
                <c:pt idx="5">
                  <c:v>144.30099999999999</c:v>
                </c:pt>
                <c:pt idx="6">
                  <c:v>152.50700000000001</c:v>
                </c:pt>
                <c:pt idx="7">
                  <c:v>167.816</c:v>
                </c:pt>
                <c:pt idx="8">
                  <c:v>177.58799999999999</c:v>
                </c:pt>
                <c:pt idx="9">
                  <c:v>188.38</c:v>
                </c:pt>
                <c:pt idx="10">
                  <c:v>179.947</c:v>
                </c:pt>
              </c:numCache>
            </c:numRef>
          </c:val>
        </c:ser>
        <c:marker val="1"/>
        <c:axId val="190362368"/>
        <c:axId val="190363904"/>
      </c:lineChart>
      <c:catAx>
        <c:axId val="190362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63904"/>
        <c:crosses val="autoZero"/>
        <c:auto val="1"/>
        <c:lblAlgn val="ctr"/>
        <c:lblOffset val="100"/>
        <c:tickLblSkip val="1"/>
        <c:tickMarkSkip val="1"/>
      </c:catAx>
      <c:valAx>
        <c:axId val="190363904"/>
        <c:scaling>
          <c:orientation val="minMax"/>
          <c:max val="3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362368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6467065868263467"/>
          <c:y val="4.85436893203883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77245508982042"/>
          <c:y val="0.15533998992622897"/>
          <c:w val="0.85928143712575933"/>
          <c:h val="0.75728245089034396"/>
        </c:manualLayout>
      </c:layout>
      <c:lineChart>
        <c:grouping val="standard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'13.1.1.1'!$D$7:$D$17</c:f>
              <c:numCache>
                <c:formatCode>#,##0__;\–#,##0__;0__;@__</c:formatCode>
                <c:ptCount val="11"/>
                <c:pt idx="0">
                  <c:v>14241.49</c:v>
                </c:pt>
                <c:pt idx="1">
                  <c:v>19091.804</c:v>
                </c:pt>
                <c:pt idx="2">
                  <c:v>24543.717000000001</c:v>
                </c:pt>
                <c:pt idx="3">
                  <c:v>24179.755000000001</c:v>
                </c:pt>
                <c:pt idx="4">
                  <c:v>17884.219000000001</c:v>
                </c:pt>
                <c:pt idx="5">
                  <c:v>19880.064999999999</c:v>
                </c:pt>
                <c:pt idx="6">
                  <c:v>22094.521000000001</c:v>
                </c:pt>
                <c:pt idx="7">
                  <c:v>17543.823</c:v>
                </c:pt>
                <c:pt idx="8">
                  <c:v>25374.359</c:v>
                </c:pt>
                <c:pt idx="9">
                  <c:v>20596.939999999999</c:v>
                </c:pt>
                <c:pt idx="10">
                  <c:v>20140.942999999999</c:v>
                </c:pt>
              </c:numCache>
            </c:numRef>
          </c:val>
        </c:ser>
        <c:marker val="1"/>
        <c:axId val="150883328"/>
        <c:axId val="150913792"/>
      </c:lineChart>
      <c:catAx>
        <c:axId val="150883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913792"/>
        <c:crosses val="autoZero"/>
        <c:auto val="1"/>
        <c:lblAlgn val="ctr"/>
        <c:lblOffset val="100"/>
        <c:tickLblSkip val="1"/>
        <c:tickMarkSkip val="1"/>
      </c:catAx>
      <c:valAx>
        <c:axId val="150913792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883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2772342613803368"/>
          <c:y val="3.016252727614960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'13.1.5.1'!$G$9:$G$19</c:f>
              <c:numCache>
                <c:formatCode>#,##0\ _€;\-#,##0\ _€</c:formatCode>
                <c:ptCount val="11"/>
                <c:pt idx="0">
                  <c:v>16950.304800000002</c:v>
                </c:pt>
                <c:pt idx="1">
                  <c:v>21119.616000000002</c:v>
                </c:pt>
                <c:pt idx="2">
                  <c:v>46497.545100000003</c:v>
                </c:pt>
                <c:pt idx="3">
                  <c:v>45398.883600000001</c:v>
                </c:pt>
                <c:pt idx="4">
                  <c:v>22005.1188</c:v>
                </c:pt>
                <c:pt idx="5">
                  <c:v>37852.67</c:v>
                </c:pt>
                <c:pt idx="6">
                  <c:v>66477.887999999992</c:v>
                </c:pt>
                <c:pt idx="7">
                  <c:v>56263.16</c:v>
                </c:pt>
                <c:pt idx="8">
                  <c:v>65145.460500000001</c:v>
                </c:pt>
                <c:pt idx="9">
                  <c:v>35358</c:v>
                </c:pt>
                <c:pt idx="10">
                  <c:v>46088</c:v>
                </c:pt>
              </c:numCache>
            </c:numRef>
          </c:val>
        </c:ser>
        <c:marker val="1"/>
        <c:axId val="175944832"/>
        <c:axId val="175946368"/>
      </c:lineChart>
      <c:catAx>
        <c:axId val="175944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946368"/>
        <c:crossesAt val="10000"/>
        <c:auto val="1"/>
        <c:lblAlgn val="ctr"/>
        <c:lblOffset val="100"/>
        <c:tickLblSkip val="1"/>
        <c:tickMarkSkip val="1"/>
      </c:catAx>
      <c:valAx>
        <c:axId val="175946368"/>
        <c:scaling>
          <c:orientation val="minMax"/>
          <c:max val="75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94483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15644187881423258"/>
          <c:y val="2.7500000000000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'13.6.41.1'!$G$10:$G$20</c:f>
              <c:numCache>
                <c:formatCode>#,##0\ _€;\-#,##0\ _€</c:formatCode>
                <c:ptCount val="11"/>
                <c:pt idx="0">
                  <c:v>346621.55219999992</c:v>
                </c:pt>
                <c:pt idx="1">
                  <c:v>346955.24160000001</c:v>
                </c:pt>
                <c:pt idx="2">
                  <c:v>323171.09759999998</c:v>
                </c:pt>
                <c:pt idx="3">
                  <c:v>286762.81599999999</c:v>
                </c:pt>
                <c:pt idx="4">
                  <c:v>262825.28180000006</c:v>
                </c:pt>
                <c:pt idx="5">
                  <c:v>205008.4307</c:v>
                </c:pt>
                <c:pt idx="6">
                  <c:v>196749.28069999997</c:v>
                </c:pt>
                <c:pt idx="7">
                  <c:v>245279.86560000002</c:v>
                </c:pt>
                <c:pt idx="8">
                  <c:v>239211.03599999999</c:v>
                </c:pt>
                <c:pt idx="9">
                  <c:v>256441.69399999999</c:v>
                </c:pt>
                <c:pt idx="10">
                  <c:v>272296</c:v>
                </c:pt>
              </c:numCache>
            </c:numRef>
          </c:val>
        </c:ser>
        <c:marker val="1"/>
        <c:axId val="190273024"/>
        <c:axId val="190274560"/>
      </c:lineChart>
      <c:catAx>
        <c:axId val="190273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274560"/>
        <c:crosses val="autoZero"/>
        <c:auto val="1"/>
        <c:lblAlgn val="ctr"/>
        <c:lblOffset val="100"/>
        <c:tickLblSkip val="1"/>
        <c:tickMarkSkip val="1"/>
      </c:catAx>
      <c:valAx>
        <c:axId val="190274560"/>
        <c:scaling>
          <c:orientation val="minMax"/>
          <c:max val="4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273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6641002309225991"/>
          <c:y val="9.48907663914302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365922043767133E-2"/>
          <c:y val="0.17797630904729103"/>
          <c:w val="0.91789984100241184"/>
          <c:h val="0.7344345679940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'13.6.42.1'!$B$10:$B$20</c:f>
              <c:numCache>
                <c:formatCode>#,##0.0_);\(#,##0.0\)</c:formatCode>
                <c:ptCount val="11"/>
                <c:pt idx="0">
                  <c:v>8.4149999999999991</c:v>
                </c:pt>
                <c:pt idx="1">
                  <c:v>11.47</c:v>
                </c:pt>
                <c:pt idx="2">
                  <c:v>12.451000000000001</c:v>
                </c:pt>
                <c:pt idx="3">
                  <c:v>11.28</c:v>
                </c:pt>
                <c:pt idx="4">
                  <c:v>13.552</c:v>
                </c:pt>
                <c:pt idx="5">
                  <c:v>13.288</c:v>
                </c:pt>
                <c:pt idx="6">
                  <c:v>12.337999999999999</c:v>
                </c:pt>
                <c:pt idx="7">
                  <c:v>11.603999999999999</c:v>
                </c:pt>
                <c:pt idx="8">
                  <c:v>11.867000000000001</c:v>
                </c:pt>
                <c:pt idx="9">
                  <c:v>13.624000000000001</c:v>
                </c:pt>
                <c:pt idx="10">
                  <c:v>13.74</c:v>
                </c:pt>
              </c:numCache>
            </c:numRef>
          </c:val>
        </c:ser>
        <c:marker val="1"/>
        <c:axId val="190409344"/>
        <c:axId val="190431616"/>
      </c:lineChart>
      <c:catAx>
        <c:axId val="190409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31616"/>
        <c:crosses val="autoZero"/>
        <c:auto val="1"/>
        <c:lblAlgn val="ctr"/>
        <c:lblOffset val="100"/>
        <c:tickLblSkip val="1"/>
        <c:tickMarkSkip val="1"/>
      </c:catAx>
      <c:valAx>
        <c:axId val="190431616"/>
        <c:scaling>
          <c:orientation val="minMax"/>
          <c:max val="15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409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791427145227096"/>
          <c:y val="8.27253162697732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220917475164659E-2"/>
          <c:y val="0.18789443682308549"/>
          <c:w val="0.89723993574453587"/>
          <c:h val="0.7245164402182424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'13.6.42.1'!$D$10:$D$20</c:f>
              <c:numCache>
                <c:formatCode>#,##0.0_);\(#,##0.0\)</c:formatCode>
                <c:ptCount val="11"/>
                <c:pt idx="0">
                  <c:v>54.759</c:v>
                </c:pt>
                <c:pt idx="1">
                  <c:v>77.793000000000006</c:v>
                </c:pt>
                <c:pt idx="2">
                  <c:v>73.936999999999998</c:v>
                </c:pt>
                <c:pt idx="3">
                  <c:v>75.438000000000002</c:v>
                </c:pt>
                <c:pt idx="4">
                  <c:v>91.846999999999994</c:v>
                </c:pt>
                <c:pt idx="5">
                  <c:v>83.53</c:v>
                </c:pt>
                <c:pt idx="6">
                  <c:v>85.3</c:v>
                </c:pt>
                <c:pt idx="7">
                  <c:v>79.510999999999996</c:v>
                </c:pt>
                <c:pt idx="8">
                  <c:v>85.600999999999999</c:v>
                </c:pt>
                <c:pt idx="9">
                  <c:v>98.878</c:v>
                </c:pt>
                <c:pt idx="10">
                  <c:v>84.704999999999998</c:v>
                </c:pt>
              </c:numCache>
            </c:numRef>
          </c:val>
        </c:ser>
        <c:marker val="1"/>
        <c:axId val="190856576"/>
        <c:axId val="190862464"/>
      </c:lineChart>
      <c:catAx>
        <c:axId val="190856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62464"/>
        <c:crosses val="autoZero"/>
        <c:auto val="1"/>
        <c:lblAlgn val="ctr"/>
        <c:lblOffset val="100"/>
        <c:tickLblSkip val="1"/>
        <c:tickMarkSkip val="1"/>
      </c:catAx>
      <c:valAx>
        <c:axId val="190862464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56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1579756211455163"/>
          <c:y val="1.88235294117653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58352274220824E-2"/>
          <c:y val="0.12000000000000002"/>
          <c:w val="0.87423378354595749"/>
          <c:h val="0.7929411764706065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'13.6.42.1'!$F$10:$F$20</c:f>
              <c:numCache>
                <c:formatCode>#,##0\ _€;\-#,##0\ _€</c:formatCode>
                <c:ptCount val="11"/>
                <c:pt idx="0">
                  <c:v>32811.592800000006</c:v>
                </c:pt>
                <c:pt idx="1">
                  <c:v>51039.987300000001</c:v>
                </c:pt>
                <c:pt idx="2">
                  <c:v>53737.411600000007</c:v>
                </c:pt>
                <c:pt idx="3">
                  <c:v>55115.002800000002</c:v>
                </c:pt>
                <c:pt idx="4">
                  <c:v>56100.147599999989</c:v>
                </c:pt>
                <c:pt idx="5">
                  <c:v>56808.753000000004</c:v>
                </c:pt>
                <c:pt idx="6">
                  <c:v>51384.72</c:v>
                </c:pt>
                <c:pt idx="7">
                  <c:v>47635.040099999998</c:v>
                </c:pt>
                <c:pt idx="8">
                  <c:v>55957.373700000011</c:v>
                </c:pt>
                <c:pt idx="9">
                  <c:v>60552.887200000005</c:v>
                </c:pt>
                <c:pt idx="10">
                  <c:v>44411</c:v>
                </c:pt>
              </c:numCache>
            </c:numRef>
          </c:val>
        </c:ser>
        <c:marker val="1"/>
        <c:axId val="190882176"/>
        <c:axId val="190883712"/>
      </c:lineChart>
      <c:catAx>
        <c:axId val="190882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83712"/>
        <c:crosses val="autoZero"/>
        <c:auto val="1"/>
        <c:lblAlgn val="ctr"/>
        <c:lblOffset val="100"/>
        <c:tickLblSkip val="1"/>
        <c:tickMarkSkip val="1"/>
      </c:catAx>
      <c:valAx>
        <c:axId val="190883712"/>
        <c:scaling>
          <c:orientation val="minMax"/>
          <c:max val="65000"/>
          <c:min val="3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82176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209908946567308"/>
          <c:y val="0.10101036612847585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01336897992784E-2"/>
          <c:y val="0.28787949780890337"/>
          <c:w val="0.89197665288726857"/>
          <c:h val="0.621213653166561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'13.6.43.1'!$C$10:$C$20</c:f>
              <c:numCache>
                <c:formatCode>#,##0.0_);\(#,##0.0\)</c:formatCode>
                <c:ptCount val="11"/>
                <c:pt idx="0">
                  <c:v>7.9889999999999999</c:v>
                </c:pt>
                <c:pt idx="1">
                  <c:v>9.3580000000000005</c:v>
                </c:pt>
                <c:pt idx="2">
                  <c:v>9.2539999999999996</c:v>
                </c:pt>
                <c:pt idx="3">
                  <c:v>8.4359999999999999</c:v>
                </c:pt>
                <c:pt idx="4">
                  <c:v>8.92</c:v>
                </c:pt>
                <c:pt idx="5">
                  <c:v>8.5950000000000006</c:v>
                </c:pt>
                <c:pt idx="6">
                  <c:v>7.9930000000000003</c:v>
                </c:pt>
                <c:pt idx="7">
                  <c:v>6.2160000000000002</c:v>
                </c:pt>
                <c:pt idx="8">
                  <c:v>5.17</c:v>
                </c:pt>
                <c:pt idx="9">
                  <c:v>6.0010000000000003</c:v>
                </c:pt>
                <c:pt idx="10">
                  <c:v>6.1689999999999996</c:v>
                </c:pt>
              </c:numCache>
            </c:numRef>
          </c:val>
        </c:ser>
        <c:marker val="1"/>
        <c:axId val="190600704"/>
        <c:axId val="190602240"/>
      </c:lineChart>
      <c:catAx>
        <c:axId val="1906007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02240"/>
        <c:crosses val="autoZero"/>
        <c:auto val="1"/>
        <c:lblAlgn val="ctr"/>
        <c:lblOffset val="100"/>
        <c:tickLblSkip val="1"/>
        <c:tickMarkSkip val="1"/>
      </c:catAx>
      <c:valAx>
        <c:axId val="190602240"/>
        <c:scaling>
          <c:orientation val="minMax"/>
          <c:max val="11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0070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8701700154560014"/>
          <c:y val="7.1599045346062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64296754250392E-2"/>
          <c:y val="0.21957040572792808"/>
          <c:w val="0.89953632148377127"/>
          <c:h val="0.6157517899761336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'13.6.43.1'!$E$10:$E$20</c:f>
              <c:numCache>
                <c:formatCode>#,##0.0_);\(#,##0.0\)</c:formatCode>
                <c:ptCount val="11"/>
                <c:pt idx="0">
                  <c:v>53.619</c:v>
                </c:pt>
                <c:pt idx="1">
                  <c:v>69.402000000000001</c:v>
                </c:pt>
                <c:pt idx="2">
                  <c:v>67.944000000000003</c:v>
                </c:pt>
                <c:pt idx="3">
                  <c:v>66.031999999999996</c:v>
                </c:pt>
                <c:pt idx="4">
                  <c:v>69.903000000000006</c:v>
                </c:pt>
                <c:pt idx="5">
                  <c:v>80.156000000000006</c:v>
                </c:pt>
                <c:pt idx="6">
                  <c:v>67.971000000000004</c:v>
                </c:pt>
                <c:pt idx="7">
                  <c:v>50.149000000000001</c:v>
                </c:pt>
                <c:pt idx="8">
                  <c:v>45.317999999999998</c:v>
                </c:pt>
                <c:pt idx="9">
                  <c:v>51.081000000000003</c:v>
                </c:pt>
                <c:pt idx="10">
                  <c:v>49.478000000000002</c:v>
                </c:pt>
              </c:numCache>
            </c:numRef>
          </c:val>
        </c:ser>
        <c:marker val="1"/>
        <c:axId val="190613760"/>
        <c:axId val="190627840"/>
      </c:lineChart>
      <c:catAx>
        <c:axId val="190613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27840"/>
        <c:crosses val="autoZero"/>
        <c:auto val="1"/>
        <c:lblAlgn val="ctr"/>
        <c:lblOffset val="100"/>
        <c:tickLblSkip val="1"/>
        <c:tickMarkSkip val="1"/>
      </c:catAx>
      <c:valAx>
        <c:axId val="190627840"/>
        <c:scaling>
          <c:orientation val="minMax"/>
          <c:max val="8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137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18125992315476694"/>
          <c:y val="1.94174757281557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702137490005583E-2"/>
          <c:y val="0.15291280258363152"/>
          <c:w val="0.86789684724351746"/>
          <c:h val="0.7572824508903439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'13.6.43.1'!$G$10:$G$20</c:f>
              <c:numCache>
                <c:formatCode>#,##0\ _€;\-#,##0\ _€</c:formatCode>
                <c:ptCount val="11"/>
                <c:pt idx="0">
                  <c:v>55120.331999999995</c:v>
                </c:pt>
                <c:pt idx="1">
                  <c:v>53633.865599999997</c:v>
                </c:pt>
                <c:pt idx="2">
                  <c:v>69730.927199999991</c:v>
                </c:pt>
                <c:pt idx="3">
                  <c:v>62129.508800000003</c:v>
                </c:pt>
                <c:pt idx="4">
                  <c:v>43829.181000000011</c:v>
                </c:pt>
                <c:pt idx="5">
                  <c:v>67988.319199999998</c:v>
                </c:pt>
                <c:pt idx="6">
                  <c:v>53880.611700000001</c:v>
                </c:pt>
                <c:pt idx="7">
                  <c:v>37566.615899999997</c:v>
                </c:pt>
                <c:pt idx="8">
                  <c:v>30653.095199999996</c:v>
                </c:pt>
                <c:pt idx="9">
                  <c:v>33509.135999999999</c:v>
                </c:pt>
                <c:pt idx="10">
                  <c:v>35980</c:v>
                </c:pt>
              </c:numCache>
            </c:numRef>
          </c:val>
        </c:ser>
        <c:marker val="1"/>
        <c:axId val="190643200"/>
        <c:axId val="190665472"/>
      </c:lineChart>
      <c:catAx>
        <c:axId val="190643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65472"/>
        <c:crosses val="autoZero"/>
        <c:auto val="1"/>
        <c:lblAlgn val="ctr"/>
        <c:lblOffset val="100"/>
        <c:tickLblSkip val="1"/>
        <c:tickMarkSkip val="1"/>
      </c:catAx>
      <c:valAx>
        <c:axId val="190665472"/>
        <c:scaling>
          <c:orientation val="minMax"/>
          <c:max val="8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643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2067337171088658"/>
          <c:y val="8.96553194008657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'13.6.44.1'!$C$10:$C$20</c:f>
              <c:numCache>
                <c:formatCode>#,##0\ _€;\-#,##0\ _€</c:formatCode>
                <c:ptCount val="11"/>
                <c:pt idx="0">
                  <c:v>27747</c:v>
                </c:pt>
                <c:pt idx="1">
                  <c:v>29928</c:v>
                </c:pt>
                <c:pt idx="2">
                  <c:v>27253</c:v>
                </c:pt>
                <c:pt idx="3">
                  <c:v>24567</c:v>
                </c:pt>
                <c:pt idx="4">
                  <c:v>30509</c:v>
                </c:pt>
                <c:pt idx="5">
                  <c:v>45697</c:v>
                </c:pt>
                <c:pt idx="6">
                  <c:v>49173</c:v>
                </c:pt>
                <c:pt idx="7">
                  <c:v>47970</c:v>
                </c:pt>
                <c:pt idx="8">
                  <c:v>48261</c:v>
                </c:pt>
                <c:pt idx="9">
                  <c:v>48171</c:v>
                </c:pt>
                <c:pt idx="10">
                  <c:v>48998</c:v>
                </c:pt>
              </c:numCache>
            </c:numRef>
          </c:val>
        </c:ser>
        <c:marker val="1"/>
        <c:axId val="190562688"/>
        <c:axId val="190564224"/>
      </c:lineChart>
      <c:catAx>
        <c:axId val="19056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564224"/>
        <c:crosses val="autoZero"/>
        <c:auto val="1"/>
        <c:lblAlgn val="ctr"/>
        <c:lblOffset val="100"/>
        <c:tickLblSkip val="1"/>
        <c:tickMarkSkip val="1"/>
      </c:catAx>
      <c:valAx>
        <c:axId val="190564224"/>
        <c:scaling>
          <c:orientation val="minMax"/>
          <c:max val="55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562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2617643413670879"/>
          <c:y val="9.64314319864946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95"/>
          <c:h val="0.725296661860928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'13.6.44.1'!$E$10:$E$20</c:f>
              <c:numCache>
                <c:formatCode>#,##0\ _€;\-#,##0\ _€</c:formatCode>
                <c:ptCount val="11"/>
                <c:pt idx="0">
                  <c:v>127213</c:v>
                </c:pt>
                <c:pt idx="1">
                  <c:v>126463</c:v>
                </c:pt>
                <c:pt idx="2">
                  <c:v>123322</c:v>
                </c:pt>
                <c:pt idx="3">
                  <c:v>118398</c:v>
                </c:pt>
                <c:pt idx="4">
                  <c:v>125017</c:v>
                </c:pt>
                <c:pt idx="5">
                  <c:v>121248</c:v>
                </c:pt>
                <c:pt idx="6">
                  <c:v>135545</c:v>
                </c:pt>
                <c:pt idx="7">
                  <c:v>134676</c:v>
                </c:pt>
                <c:pt idx="8">
                  <c:v>134768</c:v>
                </c:pt>
                <c:pt idx="9">
                  <c:v>134317</c:v>
                </c:pt>
                <c:pt idx="10">
                  <c:v>201740</c:v>
                </c:pt>
              </c:numCache>
            </c:numRef>
          </c:val>
        </c:ser>
        <c:marker val="1"/>
        <c:axId val="190788736"/>
        <c:axId val="190790272"/>
      </c:lineChart>
      <c:catAx>
        <c:axId val="190788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790272"/>
        <c:crosses val="autoZero"/>
        <c:auto val="1"/>
        <c:lblAlgn val="ctr"/>
        <c:lblOffset val="100"/>
        <c:tickLblSkip val="1"/>
        <c:tickMarkSkip val="1"/>
      </c:catAx>
      <c:valAx>
        <c:axId val="190790272"/>
        <c:scaling>
          <c:orientation val="minMax"/>
          <c:max val="210000"/>
          <c:min val="1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7887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1051886896490876"/>
          <c:y val="2.39932146745322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'13.6.44.1'!$G$10:$G$20</c:f>
              <c:numCache>
                <c:formatCode>#,##0\ _€;\-#,##0\ _€</c:formatCode>
                <c:ptCount val="11"/>
                <c:pt idx="0">
                  <c:v>149500.7176</c:v>
                </c:pt>
                <c:pt idx="1">
                  <c:v>143535.505</c:v>
                </c:pt>
                <c:pt idx="2">
                  <c:v>141006.37479999999</c:v>
                </c:pt>
                <c:pt idx="3">
                  <c:v>137424.55859999999</c:v>
                </c:pt>
                <c:pt idx="4">
                  <c:v>114028.00569999998</c:v>
                </c:pt>
                <c:pt idx="5">
                  <c:v>117998.5536</c:v>
                </c:pt>
                <c:pt idx="6">
                  <c:v>140234.85699999999</c:v>
                </c:pt>
                <c:pt idx="7">
                  <c:v>152884.19519999999</c:v>
                </c:pt>
                <c:pt idx="8">
                  <c:v>158028.95680000001</c:v>
                </c:pt>
                <c:pt idx="9">
                  <c:v>152745.29240000001</c:v>
                </c:pt>
                <c:pt idx="10">
                  <c:v>225505</c:v>
                </c:pt>
              </c:numCache>
            </c:numRef>
          </c:val>
        </c:ser>
        <c:marker val="1"/>
        <c:axId val="190809984"/>
        <c:axId val="190811520"/>
      </c:lineChart>
      <c:catAx>
        <c:axId val="190809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11520"/>
        <c:crosses val="autoZero"/>
        <c:auto val="1"/>
        <c:lblAlgn val="ctr"/>
        <c:lblOffset val="100"/>
        <c:tickLblSkip val="1"/>
        <c:tickMarkSkip val="1"/>
      </c:catAx>
      <c:valAx>
        <c:axId val="190811520"/>
        <c:scaling>
          <c:orientation val="minMax"/>
          <c:max val="2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0809984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98269264729008"/>
          <c:y val="4.10131866046864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06170907263994E-2"/>
          <c:y val="0.15479115479115868"/>
          <c:w val="0.89795974292972669"/>
          <c:h val="0.75675675675675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'13.1.6.1'!$B$9:$B$19</c:f>
              <c:numCache>
                <c:formatCode>#,##0.0_);\(#,##0.0\)</c:formatCode>
                <c:ptCount val="11"/>
                <c:pt idx="0">
                  <c:v>37.685000000000002</c:v>
                </c:pt>
                <c:pt idx="1">
                  <c:v>45.043999999999997</c:v>
                </c:pt>
                <c:pt idx="2">
                  <c:v>47.411000000000001</c:v>
                </c:pt>
                <c:pt idx="3">
                  <c:v>54.393999999999998</c:v>
                </c:pt>
                <c:pt idx="4">
                  <c:v>60.987000000000002</c:v>
                </c:pt>
                <c:pt idx="5">
                  <c:v>65.983999999999995</c:v>
                </c:pt>
                <c:pt idx="6">
                  <c:v>81.322000000000003</c:v>
                </c:pt>
                <c:pt idx="7">
                  <c:v>125.879</c:v>
                </c:pt>
                <c:pt idx="8">
                  <c:v>142.31</c:v>
                </c:pt>
                <c:pt idx="9">
                  <c:v>195.684</c:v>
                </c:pt>
                <c:pt idx="10">
                  <c:v>215.62</c:v>
                </c:pt>
              </c:numCache>
            </c:numRef>
          </c:val>
        </c:ser>
        <c:marker val="1"/>
        <c:axId val="151693568"/>
        <c:axId val="174784512"/>
      </c:lineChart>
      <c:catAx>
        <c:axId val="151693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784512"/>
        <c:crosses val="autoZero"/>
        <c:auto val="1"/>
        <c:lblAlgn val="ctr"/>
        <c:lblOffset val="100"/>
        <c:tickLblSkip val="1"/>
        <c:tickMarkSkip val="1"/>
      </c:catAx>
      <c:valAx>
        <c:axId val="174784512"/>
        <c:scaling>
          <c:orientation val="minMax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693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29513923564432493"/>
          <c:y val="3.21782178217824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983E-2"/>
                  <c:y val="-3.7875327579455914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3.3429451100064084E-4"/>
                  <c:y val="-6.9780568154730104E-4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('13.7.1.1'!$I$11,'13.7.1.1'!$I$15,'13.7.1.1'!$I$17,'13.7.1.1'!$I$20,'13.7.1.1'!$I$22)</c:f>
              <c:numCache>
                <c:formatCode>#,##0__;\–#,##0;0__;@__</c:formatCode>
                <c:ptCount val="5"/>
                <c:pt idx="0">
                  <c:v>49065</c:v>
                </c:pt>
                <c:pt idx="1">
                  <c:v>10725</c:v>
                </c:pt>
                <c:pt idx="2">
                  <c:v>48171</c:v>
                </c:pt>
                <c:pt idx="3">
                  <c:v>267641</c:v>
                </c:pt>
                <c:pt idx="4">
                  <c:v>321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29976890083862068"/>
          <c:y val="3.08056872037914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457E-2"/>
                  <c:y val="-2.217923081988765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('13.7.1.1'!$E$11,'13.7.1.1'!$E$15,'13.7.1.1'!$E$17,'13.7.1.1'!$E$20,'13.7.1.1'!$E$22)</c:f>
              <c:numCache>
                <c:formatCode>#,##0__;\–#,##0;0__;@__</c:formatCode>
                <c:ptCount val="5"/>
                <c:pt idx="0">
                  <c:v>39713</c:v>
                </c:pt>
                <c:pt idx="1">
                  <c:v>14086</c:v>
                </c:pt>
                <c:pt idx="2">
                  <c:v>81790</c:v>
                </c:pt>
                <c:pt idx="3">
                  <c:v>494632</c:v>
                </c:pt>
                <c:pt idx="4">
                  <c:v>2710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4869905080960374"/>
          <c:y val="9.41176470588235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94805154729962"/>
          <c:y val="0.22823529411765012"/>
          <c:w val="0.85501936336418405"/>
          <c:h val="0.6870588235294248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'13.7.2.1'!$B$10:$B$20</c:f>
              <c:numCache>
                <c:formatCode>#,##0\ _€;\-#,##0\ _€</c:formatCode>
                <c:ptCount val="11"/>
                <c:pt idx="0">
                  <c:v>109381</c:v>
                </c:pt>
                <c:pt idx="1">
                  <c:v>101473</c:v>
                </c:pt>
                <c:pt idx="2">
                  <c:v>77836</c:v>
                </c:pt>
                <c:pt idx="3">
                  <c:v>92310</c:v>
                </c:pt>
                <c:pt idx="4">
                  <c:v>74481</c:v>
                </c:pt>
                <c:pt idx="5">
                  <c:v>59199</c:v>
                </c:pt>
                <c:pt idx="6">
                  <c:v>46860</c:v>
                </c:pt>
                <c:pt idx="7">
                  <c:v>42920</c:v>
                </c:pt>
                <c:pt idx="8">
                  <c:v>42572</c:v>
                </c:pt>
                <c:pt idx="9">
                  <c:v>41501</c:v>
                </c:pt>
                <c:pt idx="10">
                  <c:v>39713</c:v>
                </c:pt>
              </c:numCache>
            </c:numRef>
          </c:val>
        </c:ser>
        <c:marker val="1"/>
        <c:axId val="191244928"/>
        <c:axId val="191259008"/>
      </c:lineChart>
      <c:catAx>
        <c:axId val="191244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59008"/>
        <c:crosses val="autoZero"/>
        <c:auto val="1"/>
        <c:lblAlgn val="ctr"/>
        <c:lblOffset val="100"/>
        <c:tickLblSkip val="1"/>
        <c:tickMarkSkip val="1"/>
      </c:catAx>
      <c:valAx>
        <c:axId val="191259008"/>
        <c:scaling>
          <c:orientation val="minMax"/>
          <c:max val="13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4492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3295895609042607"/>
          <c:y val="6.3981042654028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1278"/>
          <c:h val="0.6540284360189805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'13.7.2.1'!$D$10:$D$20</c:f>
              <c:numCache>
                <c:formatCode>#,##0\ _€;\-#,##0\ _€</c:formatCode>
                <c:ptCount val="11"/>
                <c:pt idx="0">
                  <c:v>327566</c:v>
                </c:pt>
                <c:pt idx="1">
                  <c:v>260265</c:v>
                </c:pt>
                <c:pt idx="2">
                  <c:v>127802</c:v>
                </c:pt>
                <c:pt idx="3">
                  <c:v>226062</c:v>
                </c:pt>
                <c:pt idx="4">
                  <c:v>110337</c:v>
                </c:pt>
                <c:pt idx="5">
                  <c:v>90126</c:v>
                </c:pt>
                <c:pt idx="6">
                  <c:v>71606</c:v>
                </c:pt>
                <c:pt idx="7">
                  <c:v>65631</c:v>
                </c:pt>
                <c:pt idx="8">
                  <c:v>54800</c:v>
                </c:pt>
                <c:pt idx="9">
                  <c:v>60277</c:v>
                </c:pt>
                <c:pt idx="10">
                  <c:v>49065</c:v>
                </c:pt>
              </c:numCache>
            </c:numRef>
          </c:val>
        </c:ser>
        <c:marker val="1"/>
        <c:axId val="191282560"/>
        <c:axId val="191288448"/>
      </c:lineChart>
      <c:catAx>
        <c:axId val="191282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88448"/>
        <c:crosses val="autoZero"/>
        <c:auto val="1"/>
        <c:lblAlgn val="ctr"/>
        <c:lblOffset val="100"/>
        <c:tickLblSkip val="1"/>
        <c:tickMarkSkip val="1"/>
      </c:catAx>
      <c:valAx>
        <c:axId val="191288448"/>
        <c:scaling>
          <c:orientation val="minMax"/>
          <c:max val="435000"/>
          <c:min val="3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282560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21086675048758971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774"/>
          <c:h val="0.67865866367532557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'13.7.2.2'!$B$9:$B$19</c:f>
              <c:numCache>
                <c:formatCode>#,##0\ _€;\-#,##0\ _€</c:formatCode>
                <c:ptCount val="11"/>
                <c:pt idx="0">
                  <c:v>23702</c:v>
                </c:pt>
                <c:pt idx="1">
                  <c:v>18707</c:v>
                </c:pt>
                <c:pt idx="2">
                  <c:v>11725</c:v>
                </c:pt>
                <c:pt idx="3">
                  <c:v>19035</c:v>
                </c:pt>
                <c:pt idx="4">
                  <c:v>16320</c:v>
                </c:pt>
                <c:pt idx="5">
                  <c:v>13273</c:v>
                </c:pt>
                <c:pt idx="6">
                  <c:v>11730</c:v>
                </c:pt>
                <c:pt idx="7">
                  <c:v>10894</c:v>
                </c:pt>
                <c:pt idx="8">
                  <c:v>12913</c:v>
                </c:pt>
                <c:pt idx="9">
                  <c:v>13022</c:v>
                </c:pt>
                <c:pt idx="10">
                  <c:v>12405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'13.7.2.2'!$D$9:$D$19</c:f>
              <c:numCache>
                <c:formatCode>#,##0\ _€;\-#,##0\ _€</c:formatCode>
                <c:ptCount val="11"/>
                <c:pt idx="0">
                  <c:v>4150</c:v>
                </c:pt>
                <c:pt idx="1">
                  <c:v>3575</c:v>
                </c:pt>
                <c:pt idx="2">
                  <c:v>600</c:v>
                </c:pt>
                <c:pt idx="3">
                  <c:v>2700</c:v>
                </c:pt>
                <c:pt idx="4">
                  <c:v>2300</c:v>
                </c:pt>
                <c:pt idx="5">
                  <c:v>1800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'13.7.2.2'!$F$9:$F$19</c:f>
              <c:numCache>
                <c:formatCode>#,##0\ _€;\-#,##0\ _€</c:formatCode>
                <c:ptCount val="11"/>
                <c:pt idx="0">
                  <c:v>81529</c:v>
                </c:pt>
                <c:pt idx="1">
                  <c:v>79191</c:v>
                </c:pt>
                <c:pt idx="2">
                  <c:v>65511</c:v>
                </c:pt>
                <c:pt idx="3">
                  <c:v>70575</c:v>
                </c:pt>
                <c:pt idx="4">
                  <c:v>55861</c:v>
                </c:pt>
                <c:pt idx="5">
                  <c:v>44126</c:v>
                </c:pt>
                <c:pt idx="6">
                  <c:v>35100</c:v>
                </c:pt>
                <c:pt idx="7">
                  <c:v>35100</c:v>
                </c:pt>
                <c:pt idx="8">
                  <c:v>29659</c:v>
                </c:pt>
                <c:pt idx="9">
                  <c:v>28479</c:v>
                </c:pt>
                <c:pt idx="10">
                  <c:v>27308</c:v>
                </c:pt>
              </c:numCache>
            </c:numRef>
          </c:val>
        </c:ser>
        <c:marker val="1"/>
        <c:axId val="191310080"/>
        <c:axId val="191320064"/>
      </c:lineChart>
      <c:catAx>
        <c:axId val="191310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320064"/>
        <c:crosses val="autoZero"/>
        <c:auto val="1"/>
        <c:lblAlgn val="ctr"/>
        <c:lblOffset val="100"/>
        <c:tickLblSkip val="1"/>
        <c:tickMarkSkip val="1"/>
      </c:catAx>
      <c:valAx>
        <c:axId val="1913200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310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76451939940399"/>
          <c:y val="0.13908898078387691"/>
          <c:w val="0.31177225059178026"/>
          <c:h val="5.995229013639660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14828906386702029"/>
          <c:y val="4.00943396226420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9299"/>
          <c:h val="0.64858565257599499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'13.7.2.2'!$C$9:$C$19</c:f>
              <c:numCache>
                <c:formatCode>#,##0\ _€;\-#,##0\ _€</c:formatCode>
                <c:ptCount val="11"/>
                <c:pt idx="0">
                  <c:v>158280</c:v>
                </c:pt>
                <c:pt idx="1">
                  <c:v>110407</c:v>
                </c:pt>
                <c:pt idx="2">
                  <c:v>15463</c:v>
                </c:pt>
                <c:pt idx="3">
                  <c:v>95155</c:v>
                </c:pt>
                <c:pt idx="4">
                  <c:v>24555</c:v>
                </c:pt>
                <c:pt idx="5">
                  <c:v>20931</c:v>
                </c:pt>
                <c:pt idx="6">
                  <c:v>15002</c:v>
                </c:pt>
                <c:pt idx="7">
                  <c:v>13658</c:v>
                </c:pt>
                <c:pt idx="8">
                  <c:v>148800</c:v>
                </c:pt>
                <c:pt idx="9">
                  <c:v>14528</c:v>
                </c:pt>
                <c:pt idx="10">
                  <c:v>13065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'13.7.2.2'!$E$9:$E$19</c:f>
              <c:numCache>
                <c:formatCode>#,##0\ _€;\-#,##0\ _€</c:formatCode>
                <c:ptCount val="11"/>
                <c:pt idx="0">
                  <c:v>5545</c:v>
                </c:pt>
                <c:pt idx="1">
                  <c:v>4860</c:v>
                </c:pt>
                <c:pt idx="2">
                  <c:v>580</c:v>
                </c:pt>
                <c:pt idx="3">
                  <c:v>3544</c:v>
                </c:pt>
                <c:pt idx="4">
                  <c:v>3160</c:v>
                </c:pt>
                <c:pt idx="5">
                  <c:v>2642</c:v>
                </c:pt>
                <c:pt idx="6">
                  <c:v>54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'13.7.2.2'!$G$9:$G$19</c:f>
              <c:numCache>
                <c:formatCode>#,##0\ _€;\-#,##0\ _€</c:formatCode>
                <c:ptCount val="11"/>
                <c:pt idx="0">
                  <c:v>163741</c:v>
                </c:pt>
                <c:pt idx="1">
                  <c:v>144998</c:v>
                </c:pt>
                <c:pt idx="2">
                  <c:v>111759</c:v>
                </c:pt>
                <c:pt idx="3">
                  <c:v>127363</c:v>
                </c:pt>
                <c:pt idx="4">
                  <c:v>82622</c:v>
                </c:pt>
                <c:pt idx="5">
                  <c:v>66553</c:v>
                </c:pt>
                <c:pt idx="6">
                  <c:v>56550</c:v>
                </c:pt>
                <c:pt idx="7">
                  <c:v>56550</c:v>
                </c:pt>
                <c:pt idx="8">
                  <c:v>39920</c:v>
                </c:pt>
                <c:pt idx="9">
                  <c:v>45749</c:v>
                </c:pt>
                <c:pt idx="10">
                  <c:v>35460</c:v>
                </c:pt>
              </c:numCache>
            </c:numRef>
          </c:val>
        </c:ser>
        <c:marker val="1"/>
        <c:axId val="191358080"/>
        <c:axId val="191359616"/>
      </c:lineChart>
      <c:catAx>
        <c:axId val="191358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359616"/>
        <c:crosses val="autoZero"/>
        <c:auto val="1"/>
        <c:lblAlgn val="ctr"/>
        <c:lblOffset val="100"/>
        <c:tickLblSkip val="1"/>
        <c:tickMarkSkip val="1"/>
      </c:catAx>
      <c:valAx>
        <c:axId val="1913596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3580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34510352872556"/>
          <c:y val="0.18160402119546701"/>
          <c:w val="0.30545031204432782"/>
          <c:h val="5.896226415094513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18333372313609494"/>
          <c:y val="7.76699029126215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83357916987952"/>
          <c:y val="0.24271873425972884"/>
          <c:w val="0.8541684044767347"/>
          <c:h val="0.6699037065568567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'13.7.3.1'!$B$10:$B$20</c:f>
              <c:numCache>
                <c:formatCode>#,##0\ _€;\-#,##0\ _€</c:formatCode>
                <c:ptCount val="11"/>
                <c:pt idx="0">
                  <c:v>37551</c:v>
                </c:pt>
                <c:pt idx="1">
                  <c:v>35447</c:v>
                </c:pt>
                <c:pt idx="2">
                  <c:v>35800</c:v>
                </c:pt>
                <c:pt idx="3">
                  <c:v>30773</c:v>
                </c:pt>
                <c:pt idx="4">
                  <c:v>23105</c:v>
                </c:pt>
                <c:pt idx="5">
                  <c:v>19496</c:v>
                </c:pt>
                <c:pt idx="6">
                  <c:v>17410</c:v>
                </c:pt>
                <c:pt idx="7">
                  <c:v>16373</c:v>
                </c:pt>
                <c:pt idx="8">
                  <c:v>15043</c:v>
                </c:pt>
                <c:pt idx="9">
                  <c:v>14063</c:v>
                </c:pt>
                <c:pt idx="10">
                  <c:v>14086</c:v>
                </c:pt>
              </c:numCache>
            </c:numRef>
          </c:val>
        </c:ser>
        <c:marker val="1"/>
        <c:axId val="191449728"/>
        <c:axId val="191459712"/>
      </c:lineChart>
      <c:catAx>
        <c:axId val="191449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459712"/>
        <c:crosses val="autoZero"/>
        <c:auto val="1"/>
        <c:lblAlgn val="ctr"/>
        <c:lblOffset val="100"/>
        <c:tickLblSkip val="2"/>
        <c:tickMarkSkip val="1"/>
      </c:catAx>
      <c:valAx>
        <c:axId val="191459712"/>
        <c:scaling>
          <c:orientation val="minMax"/>
          <c:max val="4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449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17610107432223146"/>
          <c:y val="5.84112149532726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'13.7.3.1'!$D$10:$D$20</c:f>
              <c:numCache>
                <c:formatCode>#,##0\ _€;\-#,##0\ _€</c:formatCode>
                <c:ptCount val="11"/>
                <c:pt idx="0">
                  <c:v>45203</c:v>
                </c:pt>
                <c:pt idx="1">
                  <c:v>34681</c:v>
                </c:pt>
                <c:pt idx="2">
                  <c:v>33616</c:v>
                </c:pt>
                <c:pt idx="3">
                  <c:v>34657</c:v>
                </c:pt>
                <c:pt idx="4">
                  <c:v>17983</c:v>
                </c:pt>
                <c:pt idx="5">
                  <c:v>15301</c:v>
                </c:pt>
                <c:pt idx="6">
                  <c:v>13840</c:v>
                </c:pt>
                <c:pt idx="7">
                  <c:v>13038</c:v>
                </c:pt>
                <c:pt idx="8">
                  <c:v>11993</c:v>
                </c:pt>
                <c:pt idx="9">
                  <c:v>10897</c:v>
                </c:pt>
                <c:pt idx="10">
                  <c:v>10725</c:v>
                </c:pt>
              </c:numCache>
            </c:numRef>
          </c:val>
        </c:ser>
        <c:marker val="1"/>
        <c:axId val="191466880"/>
        <c:axId val="192021632"/>
      </c:lineChart>
      <c:catAx>
        <c:axId val="191466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021632"/>
        <c:crosses val="autoZero"/>
        <c:auto val="1"/>
        <c:lblAlgn val="ctr"/>
        <c:lblOffset val="100"/>
        <c:tickLblSkip val="2"/>
        <c:tickMarkSkip val="1"/>
      </c:catAx>
      <c:valAx>
        <c:axId val="192021632"/>
        <c:scaling>
          <c:orientation val="minMax"/>
          <c:max val="7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4668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1775188670521894"/>
          <c:y val="7.62578616352201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4263091602862"/>
          <c:y val="0.27830220728715488"/>
          <c:w val="0.86174401808124756"/>
          <c:h val="0.6367931861655175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'13.7.3.2'!$B$10:$B$20</c:f>
              <c:numCache>
                <c:formatCode>#,##0\ _€;\-#,##0\ _€</c:formatCode>
                <c:ptCount val="11"/>
                <c:pt idx="0">
                  <c:v>3316</c:v>
                </c:pt>
                <c:pt idx="1">
                  <c:v>2992</c:v>
                </c:pt>
                <c:pt idx="2">
                  <c:v>2159</c:v>
                </c:pt>
                <c:pt idx="3">
                  <c:v>1760</c:v>
                </c:pt>
                <c:pt idx="4">
                  <c:v>1160</c:v>
                </c:pt>
                <c:pt idx="5">
                  <c:v>1050</c:v>
                </c:pt>
                <c:pt idx="6">
                  <c:v>1050</c:v>
                </c:pt>
                <c:pt idx="7">
                  <c:v>1050</c:v>
                </c:pt>
                <c:pt idx="8">
                  <c:v>950</c:v>
                </c:pt>
                <c:pt idx="9">
                  <c:v>1050</c:v>
                </c:pt>
                <c:pt idx="10">
                  <c:v>1070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'13.7.3.2'!$D$10:$D$20</c:f>
              <c:numCache>
                <c:formatCode>#,##0\ _€;\-#,##0\ _€</c:formatCode>
                <c:ptCount val="11"/>
                <c:pt idx="0">
                  <c:v>34235</c:v>
                </c:pt>
                <c:pt idx="1">
                  <c:v>32455</c:v>
                </c:pt>
                <c:pt idx="2">
                  <c:v>33641</c:v>
                </c:pt>
                <c:pt idx="3">
                  <c:v>29013</c:v>
                </c:pt>
                <c:pt idx="4">
                  <c:v>21945</c:v>
                </c:pt>
                <c:pt idx="5">
                  <c:v>18446</c:v>
                </c:pt>
                <c:pt idx="6">
                  <c:v>16360</c:v>
                </c:pt>
                <c:pt idx="7">
                  <c:v>12133</c:v>
                </c:pt>
                <c:pt idx="8">
                  <c:v>14093</c:v>
                </c:pt>
                <c:pt idx="9">
                  <c:v>13013</c:v>
                </c:pt>
                <c:pt idx="10">
                  <c:v>13016</c:v>
                </c:pt>
              </c:numCache>
            </c:numRef>
          </c:val>
        </c:ser>
        <c:marker val="1"/>
        <c:axId val="192165376"/>
        <c:axId val="192166912"/>
      </c:lineChart>
      <c:catAx>
        <c:axId val="192165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166912"/>
        <c:crosses val="autoZero"/>
        <c:auto val="1"/>
        <c:lblAlgn val="ctr"/>
        <c:lblOffset val="100"/>
        <c:tickLblSkip val="2"/>
        <c:tickMarkSkip val="1"/>
      </c:catAx>
      <c:valAx>
        <c:axId val="1921669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165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47008656438281"/>
          <c:y val="0.20990590798791744"/>
          <c:w val="0.51325850528846451"/>
          <c:h val="5.896226415094515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21152472157196694"/>
          <c:y val="6.35294117647058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018867924527994"/>
          <c:y val="0.25647058823529967"/>
          <c:w val="0.83018867924528361"/>
          <c:h val="0.6588235294117647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'13.7.3.2'!$C$10:$C$20</c:f>
              <c:numCache>
                <c:formatCode>#,##0\ _€;\-#,##0\ _€</c:formatCode>
                <c:ptCount val="11"/>
                <c:pt idx="0">
                  <c:v>2394</c:v>
                </c:pt>
                <c:pt idx="1">
                  <c:v>2137</c:v>
                </c:pt>
                <c:pt idx="2">
                  <c:v>1675</c:v>
                </c:pt>
                <c:pt idx="3">
                  <c:v>1250</c:v>
                </c:pt>
                <c:pt idx="4">
                  <c:v>836</c:v>
                </c:pt>
                <c:pt idx="5">
                  <c:v>741</c:v>
                </c:pt>
                <c:pt idx="6">
                  <c:v>741</c:v>
                </c:pt>
                <c:pt idx="7">
                  <c:v>741</c:v>
                </c:pt>
                <c:pt idx="8">
                  <c:v>662</c:v>
                </c:pt>
                <c:pt idx="9">
                  <c:v>739</c:v>
                </c:pt>
                <c:pt idx="10">
                  <c:v>756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'13.7.3.2'!$E$10:$E$20</c:f>
              <c:numCache>
                <c:formatCode>#,##0\ _€;\-#,##0\ _€</c:formatCode>
                <c:ptCount val="11"/>
                <c:pt idx="0">
                  <c:v>42809</c:v>
                </c:pt>
                <c:pt idx="1">
                  <c:v>32544</c:v>
                </c:pt>
                <c:pt idx="2">
                  <c:v>31941</c:v>
                </c:pt>
                <c:pt idx="3">
                  <c:v>33407</c:v>
                </c:pt>
                <c:pt idx="4">
                  <c:v>17147</c:v>
                </c:pt>
                <c:pt idx="5">
                  <c:v>14560</c:v>
                </c:pt>
                <c:pt idx="6">
                  <c:v>13099</c:v>
                </c:pt>
                <c:pt idx="7">
                  <c:v>9551</c:v>
                </c:pt>
                <c:pt idx="8">
                  <c:v>11331</c:v>
                </c:pt>
                <c:pt idx="9">
                  <c:v>10158</c:v>
                </c:pt>
                <c:pt idx="10">
                  <c:v>9969</c:v>
                </c:pt>
              </c:numCache>
            </c:numRef>
          </c:val>
        </c:ser>
        <c:marker val="1"/>
        <c:axId val="192179584"/>
        <c:axId val="192205952"/>
      </c:lineChart>
      <c:catAx>
        <c:axId val="192179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205952"/>
        <c:crosses val="autoZero"/>
        <c:auto val="1"/>
        <c:lblAlgn val="ctr"/>
        <c:lblOffset val="100"/>
        <c:tickLblSkip val="2"/>
        <c:tickMarkSkip val="1"/>
      </c:catAx>
      <c:valAx>
        <c:axId val="19220595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179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5844505923868"/>
          <c:y val="0.16"/>
          <c:w val="0.5113207065333056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30130304679656977"/>
          <c:y val="3.33517380449395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49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'13.1.6.1'!$D$9:$D$19</c:f>
              <c:numCache>
                <c:formatCode>#,##0.0_);\(#,##0.0\)</c:formatCode>
                <c:ptCount val="11"/>
                <c:pt idx="0">
                  <c:v>52.13</c:v>
                </c:pt>
                <c:pt idx="1">
                  <c:v>114.31699999999999</c:v>
                </c:pt>
                <c:pt idx="2">
                  <c:v>133.75</c:v>
                </c:pt>
                <c:pt idx="3">
                  <c:v>136.24600000000001</c:v>
                </c:pt>
                <c:pt idx="4">
                  <c:v>138.49100000000001</c:v>
                </c:pt>
                <c:pt idx="5">
                  <c:v>144.99100000000001</c:v>
                </c:pt>
                <c:pt idx="6">
                  <c:v>207.21799999999999</c:v>
                </c:pt>
                <c:pt idx="7">
                  <c:v>217.31100000000001</c:v>
                </c:pt>
                <c:pt idx="8">
                  <c:v>394.75200000000001</c:v>
                </c:pt>
                <c:pt idx="9">
                  <c:v>449.67500000000001</c:v>
                </c:pt>
                <c:pt idx="10">
                  <c:v>449.983</c:v>
                </c:pt>
              </c:numCache>
            </c:numRef>
          </c:val>
        </c:ser>
        <c:marker val="1"/>
        <c:axId val="174803968"/>
        <c:axId val="174834432"/>
      </c:lineChart>
      <c:catAx>
        <c:axId val="174803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834432"/>
        <c:crosses val="autoZero"/>
        <c:auto val="1"/>
        <c:lblAlgn val="ctr"/>
        <c:lblOffset val="100"/>
        <c:tickLblSkip val="1"/>
        <c:tickMarkSkip val="1"/>
      </c:catAx>
      <c:valAx>
        <c:axId val="174834432"/>
        <c:scaling>
          <c:orientation val="minMax"/>
          <c:min val="4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803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2015</a:t>
            </a:r>
          </a:p>
        </c:rich>
      </c:tx>
      <c:layout>
        <c:manualLayout>
          <c:xMode val="edge"/>
          <c:yMode val="edge"/>
          <c:x val="0.24220195044427056"/>
          <c:y val="3.627679923020054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5.3368431698332615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2.3025400214918269E-2"/>
                  <c:y val="2.7871040327206133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-1.5447189468425961E-2"/>
                  <c:y val="-1.773986458103018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('13.8.1.1'!$B$26,'13.8.1.1'!$B$28,'13.8.1.1'!$B$34,'13.8.1.1'!$B$40,'13.8.1.1'!$B$42,'13.8.1.1'!$B$44)</c:f>
              <c:numCache>
                <c:formatCode>#,##0__;\–#,##0__;0__;@__</c:formatCode>
                <c:ptCount val="6"/>
                <c:pt idx="0">
                  <c:v>145306</c:v>
                </c:pt>
                <c:pt idx="1">
                  <c:v>556</c:v>
                </c:pt>
                <c:pt idx="2">
                  <c:v>111467</c:v>
                </c:pt>
                <c:pt idx="3">
                  <c:v>38363</c:v>
                </c:pt>
                <c:pt idx="4">
                  <c:v>1976</c:v>
                </c:pt>
                <c:pt idx="5">
                  <c:v>1056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1200" verticalDpi="12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1040213944888364"/>
          <c:y val="7.0093457943927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196308912702434E-2"/>
          <c:y val="0.25233644859812426"/>
          <c:w val="0.88888991496046998"/>
          <c:h val="0.6635514018691588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'13.8.2.1'!$B$9:$B$19</c:f>
              <c:numCache>
                <c:formatCode>#,##0.0_);\(#,##0.0\)</c:formatCode>
                <c:ptCount val="11"/>
                <c:pt idx="0">
                  <c:v>138.76900000000001</c:v>
                </c:pt>
                <c:pt idx="1">
                  <c:v>140.03899999999999</c:v>
                </c:pt>
                <c:pt idx="2">
                  <c:v>145.85599999999999</c:v>
                </c:pt>
                <c:pt idx="3">
                  <c:v>153.41999999999999</c:v>
                </c:pt>
                <c:pt idx="4">
                  <c:v>152.77600000000001</c:v>
                </c:pt>
                <c:pt idx="5">
                  <c:v>153.631</c:v>
                </c:pt>
                <c:pt idx="6">
                  <c:v>153.22200000000001</c:v>
                </c:pt>
                <c:pt idx="7">
                  <c:v>152.34</c:v>
                </c:pt>
                <c:pt idx="8">
                  <c:v>150.19800000000001</c:v>
                </c:pt>
                <c:pt idx="9">
                  <c:v>146.74199999999999</c:v>
                </c:pt>
                <c:pt idx="10">
                  <c:v>145.30600000000001</c:v>
                </c:pt>
              </c:numCache>
            </c:numRef>
          </c:val>
        </c:ser>
        <c:marker val="1"/>
        <c:axId val="191960576"/>
        <c:axId val="191962112"/>
      </c:lineChart>
      <c:catAx>
        <c:axId val="191960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962112"/>
        <c:crosses val="autoZero"/>
        <c:auto val="1"/>
        <c:lblAlgn val="ctr"/>
        <c:lblOffset val="100"/>
        <c:tickLblSkip val="1"/>
        <c:tickMarkSkip val="1"/>
      </c:catAx>
      <c:valAx>
        <c:axId val="191962112"/>
        <c:scaling>
          <c:orientation val="minMax"/>
          <c:max val="160"/>
          <c:min val="12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960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172903394775545"/>
          <c:y val="7.69217722130283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'13.8.2.1'!$F$9:$F$19</c:f>
              <c:numCache>
                <c:formatCode>#,##0.0_);\(#,##0.0\)</c:formatCode>
                <c:ptCount val="11"/>
                <c:pt idx="0">
                  <c:v>2376.23</c:v>
                </c:pt>
                <c:pt idx="1">
                  <c:v>3397.011</c:v>
                </c:pt>
                <c:pt idx="2">
                  <c:v>2740.28</c:v>
                </c:pt>
                <c:pt idx="3">
                  <c:v>3410.288</c:v>
                </c:pt>
                <c:pt idx="4">
                  <c:v>2669.355</c:v>
                </c:pt>
                <c:pt idx="5">
                  <c:v>3114.808</c:v>
                </c:pt>
                <c:pt idx="6">
                  <c:v>2818.8879999999999</c:v>
                </c:pt>
                <c:pt idx="7">
                  <c:v>2942.28</c:v>
                </c:pt>
                <c:pt idx="8">
                  <c:v>3536.7449999999999</c:v>
                </c:pt>
                <c:pt idx="9">
                  <c:v>3483.5030000000002</c:v>
                </c:pt>
                <c:pt idx="10">
                  <c:v>3086.8490000000002</c:v>
                </c:pt>
              </c:numCache>
            </c:numRef>
          </c:val>
        </c:ser>
        <c:marker val="1"/>
        <c:axId val="191981824"/>
        <c:axId val="191995904"/>
      </c:lineChart>
      <c:catAx>
        <c:axId val="191981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995904"/>
        <c:crosses val="autoZero"/>
        <c:auto val="1"/>
        <c:lblAlgn val="ctr"/>
        <c:lblOffset val="100"/>
        <c:tickLblSkip val="1"/>
        <c:tickMarkSkip val="1"/>
      </c:catAx>
      <c:valAx>
        <c:axId val="191995904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9818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26179245283018254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19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'13.8.2.1'!$H$9:$H$19</c:f>
              <c:numCache>
                <c:formatCode>#,##0\ _€;\-#,##0\ _€</c:formatCode>
                <c:ptCount val="11"/>
                <c:pt idx="0">
                  <c:v>527285.43700000003</c:v>
                </c:pt>
                <c:pt idx="1">
                  <c:v>569678.74469999992</c:v>
                </c:pt>
                <c:pt idx="2">
                  <c:v>458174.81599999999</c:v>
                </c:pt>
                <c:pt idx="3">
                  <c:v>760835.25280000002</c:v>
                </c:pt>
                <c:pt idx="4">
                  <c:v>476479.86750000005</c:v>
                </c:pt>
                <c:pt idx="5">
                  <c:v>723258.41759999993</c:v>
                </c:pt>
                <c:pt idx="6">
                  <c:v>533897.3872</c:v>
                </c:pt>
                <c:pt idx="7">
                  <c:v>478708.95600000001</c:v>
                </c:pt>
                <c:pt idx="8">
                  <c:v>605137.06949999998</c:v>
                </c:pt>
                <c:pt idx="9">
                  <c:v>543774.81829999993</c:v>
                </c:pt>
                <c:pt idx="10">
                  <c:v>485218</c:v>
                </c:pt>
              </c:numCache>
            </c:numRef>
          </c:val>
        </c:ser>
        <c:marker val="1"/>
        <c:axId val="192236544"/>
        <c:axId val="192246528"/>
      </c:lineChart>
      <c:catAx>
        <c:axId val="192236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246528"/>
        <c:crosses val="autoZero"/>
        <c:auto val="1"/>
        <c:lblAlgn val="ctr"/>
        <c:lblOffset val="100"/>
        <c:tickLblSkip val="1"/>
        <c:tickMarkSkip val="1"/>
      </c:catAx>
      <c:valAx>
        <c:axId val="192246528"/>
        <c:scaling>
          <c:orientation val="minMax"/>
          <c:max val="850000"/>
          <c:min val="2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236544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14583348956380804"/>
          <c:y val="7.14288213973253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'13.8.2.6'!$B$10:$B$20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'13.8.2.6'!$C$10:$C$20</c:f>
              <c:numCache>
                <c:formatCode>#,##0.0__;\–#,##0.0__;0.0__;@__</c:formatCode>
                <c:ptCount val="11"/>
                <c:pt idx="0">
                  <c:v>1.1259999999999999</c:v>
                </c:pt>
                <c:pt idx="1">
                  <c:v>1.151</c:v>
                </c:pt>
                <c:pt idx="2">
                  <c:v>0.97499999999999998</c:v>
                </c:pt>
                <c:pt idx="3">
                  <c:v>0.51900000000000002</c:v>
                </c:pt>
                <c:pt idx="4">
                  <c:v>0.63900000000000001</c:v>
                </c:pt>
                <c:pt idx="5">
                  <c:v>0.51800000000000002</c:v>
                </c:pt>
                <c:pt idx="6">
                  <c:v>0.64400000000000002</c:v>
                </c:pt>
                <c:pt idx="7">
                  <c:v>0.57499999999999996</c:v>
                </c:pt>
                <c:pt idx="8">
                  <c:v>0.55200000000000005</c:v>
                </c:pt>
                <c:pt idx="9">
                  <c:v>0.56899999999999995</c:v>
                </c:pt>
                <c:pt idx="10">
                  <c:v>0.55600000000000005</c:v>
                </c:pt>
              </c:numCache>
            </c:numRef>
          </c:val>
        </c:ser>
        <c:marker val="1"/>
        <c:axId val="188711296"/>
        <c:axId val="188712832"/>
      </c:lineChart>
      <c:catAx>
        <c:axId val="188711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712832"/>
        <c:crosses val="autoZero"/>
        <c:auto val="1"/>
        <c:lblAlgn val="ctr"/>
        <c:lblOffset val="100"/>
        <c:tickLblSkip val="1"/>
        <c:tickMarkSkip val="1"/>
      </c:catAx>
      <c:valAx>
        <c:axId val="18871283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8711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17261936007998999"/>
          <c:y val="7.09222340115303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9045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'13.8.2.6'!$B$10:$B$20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'13.8.2.6'!$G$10:$G$20</c:f>
              <c:numCache>
                <c:formatCode>#,##0.0__;\–#,##0.0__;0.0__;@__</c:formatCode>
                <c:ptCount val="11"/>
                <c:pt idx="0">
                  <c:v>18.489000000000001</c:v>
                </c:pt>
                <c:pt idx="1">
                  <c:v>17.056999999999999</c:v>
                </c:pt>
                <c:pt idx="2">
                  <c:v>15.038</c:v>
                </c:pt>
                <c:pt idx="3">
                  <c:v>9.2870000000000008</c:v>
                </c:pt>
                <c:pt idx="4">
                  <c:v>6.5449999999999999</c:v>
                </c:pt>
                <c:pt idx="5">
                  <c:v>6.81</c:v>
                </c:pt>
                <c:pt idx="6">
                  <c:v>6.5010000000000003</c:v>
                </c:pt>
                <c:pt idx="7">
                  <c:v>7.798</c:v>
                </c:pt>
                <c:pt idx="8">
                  <c:v>11.051</c:v>
                </c:pt>
                <c:pt idx="9">
                  <c:v>11.914999999999999</c:v>
                </c:pt>
                <c:pt idx="10">
                  <c:v>11.247</c:v>
                </c:pt>
              </c:numCache>
            </c:numRef>
          </c:val>
        </c:ser>
        <c:marker val="1"/>
        <c:axId val="192484480"/>
        <c:axId val="192486016"/>
      </c:lineChart>
      <c:catAx>
        <c:axId val="192484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486016"/>
        <c:crosses val="autoZero"/>
        <c:auto val="1"/>
        <c:lblAlgn val="ctr"/>
        <c:lblOffset val="100"/>
        <c:tickLblSkip val="1"/>
        <c:tickMarkSkip val="1"/>
      </c:catAx>
      <c:valAx>
        <c:axId val="1924860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4844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0046349942063027"/>
          <c:y val="9.38969600630950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3708974538252503"/>
          <c:w val="0.89339513325609365"/>
          <c:h val="0.678405311045039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'13.8.3.1'!$C$10:$C$20</c:f>
              <c:numCache>
                <c:formatCode>#,##0.0__;\–#,##0.0__;0.0__;@__</c:formatCode>
                <c:ptCount val="11"/>
                <c:pt idx="0">
                  <c:v>121.044</c:v>
                </c:pt>
                <c:pt idx="1">
                  <c:v>121.292</c:v>
                </c:pt>
                <c:pt idx="2">
                  <c:v>121.727</c:v>
                </c:pt>
                <c:pt idx="3">
                  <c:v>119.875</c:v>
                </c:pt>
                <c:pt idx="4">
                  <c:v>119.154</c:v>
                </c:pt>
                <c:pt idx="5">
                  <c:v>120.256</c:v>
                </c:pt>
                <c:pt idx="6">
                  <c:v>120.212</c:v>
                </c:pt>
                <c:pt idx="7">
                  <c:v>115.92700000000001</c:v>
                </c:pt>
                <c:pt idx="8">
                  <c:v>114.07599999999999</c:v>
                </c:pt>
                <c:pt idx="9">
                  <c:v>113.102</c:v>
                </c:pt>
                <c:pt idx="10">
                  <c:v>111.467</c:v>
                </c:pt>
              </c:numCache>
            </c:numRef>
          </c:val>
        </c:ser>
        <c:marker val="1"/>
        <c:axId val="192530688"/>
        <c:axId val="193568768"/>
      </c:lineChart>
      <c:catAx>
        <c:axId val="192530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568768"/>
        <c:crosses val="autoZero"/>
        <c:auto val="1"/>
        <c:lblAlgn val="ctr"/>
        <c:lblOffset val="100"/>
        <c:tickLblSkip val="1"/>
        <c:tickMarkSkip val="1"/>
      </c:catAx>
      <c:valAx>
        <c:axId val="193568768"/>
        <c:scaling>
          <c:orientation val="minMax"/>
          <c:max val="15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530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203233256351042"/>
          <c:y val="6.54205607476635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12471131641632E-2"/>
          <c:y val="0.20794392523364486"/>
          <c:w val="0.88914549653581643"/>
          <c:h val="0.7079439252336449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'13.8.3.1'!$G$10:$G$20</c:f>
              <c:numCache>
                <c:formatCode>#,##0.0__;\–#,##0.0__;0.0__;@__</c:formatCode>
                <c:ptCount val="11"/>
                <c:pt idx="0">
                  <c:v>1956.923</c:v>
                </c:pt>
                <c:pt idx="1">
                  <c:v>2508.049</c:v>
                </c:pt>
                <c:pt idx="2">
                  <c:v>1987.432</c:v>
                </c:pt>
                <c:pt idx="3">
                  <c:v>2227.9160000000002</c:v>
                </c:pt>
                <c:pt idx="4">
                  <c:v>2000.1489999999999</c:v>
                </c:pt>
                <c:pt idx="5">
                  <c:v>2196.89</c:v>
                </c:pt>
                <c:pt idx="6">
                  <c:v>2117.1190000000001</c:v>
                </c:pt>
                <c:pt idx="7">
                  <c:v>1871.2650000000001</c:v>
                </c:pt>
                <c:pt idx="8">
                  <c:v>2198.9259999999999</c:v>
                </c:pt>
                <c:pt idx="9">
                  <c:v>2389.8939999999998</c:v>
                </c:pt>
                <c:pt idx="10">
                  <c:v>2018.7550000000001</c:v>
                </c:pt>
              </c:numCache>
            </c:numRef>
          </c:val>
        </c:ser>
        <c:marker val="1"/>
        <c:axId val="193584128"/>
        <c:axId val="192938752"/>
      </c:lineChart>
      <c:catAx>
        <c:axId val="193584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38752"/>
        <c:crosses val="autoZero"/>
        <c:auto val="1"/>
        <c:lblAlgn val="ctr"/>
        <c:lblOffset val="100"/>
        <c:tickLblSkip val="1"/>
        <c:tickMarkSkip val="1"/>
      </c:catAx>
      <c:valAx>
        <c:axId val="192938752"/>
        <c:scaling>
          <c:orientation val="minMax"/>
          <c:max val="3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5841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24364896073903144"/>
          <c:y val="4.36781609195402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'13.8.3.1'!$I$10:$I$20</c:f>
              <c:numCache>
                <c:formatCode>#,##0__;\–#,##0__;0__;@__</c:formatCode>
                <c:ptCount val="11"/>
                <c:pt idx="0">
                  <c:v>490796.28839999996</c:v>
                </c:pt>
                <c:pt idx="1">
                  <c:v>498850.9461</c:v>
                </c:pt>
                <c:pt idx="2">
                  <c:v>442203.62</c:v>
                </c:pt>
                <c:pt idx="3">
                  <c:v>571014.87080000003</c:v>
                </c:pt>
                <c:pt idx="4">
                  <c:v>576642.95669999998</c:v>
                </c:pt>
                <c:pt idx="5">
                  <c:v>604584.12800000003</c:v>
                </c:pt>
                <c:pt idx="6">
                  <c:v>509378.83139999997</c:v>
                </c:pt>
                <c:pt idx="7">
                  <c:v>409245.65550000005</c:v>
                </c:pt>
                <c:pt idx="8">
                  <c:v>558087.41879999998</c:v>
                </c:pt>
                <c:pt idx="9">
                  <c:v>634994.83579999988</c:v>
                </c:pt>
                <c:pt idx="10">
                  <c:v>562627</c:v>
                </c:pt>
              </c:numCache>
            </c:numRef>
          </c:val>
        </c:ser>
        <c:marker val="1"/>
        <c:axId val="192966656"/>
        <c:axId val="192968192"/>
      </c:lineChart>
      <c:catAx>
        <c:axId val="192966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68192"/>
        <c:crosses val="autoZero"/>
        <c:auto val="1"/>
        <c:lblAlgn val="ctr"/>
        <c:lblOffset val="100"/>
        <c:tickLblSkip val="1"/>
        <c:tickMarkSkip val="1"/>
      </c:catAx>
      <c:valAx>
        <c:axId val="192968192"/>
        <c:scaling>
          <c:orientation val="minMax"/>
          <c:max val="6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66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5507704090180217"/>
          <c:y val="7.17703914844889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26656999673434E-2"/>
          <c:y val="0.18660308879136742"/>
          <c:w val="0.89860242137695456"/>
          <c:h val="0.7272735768278736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'13.8.4.1'!$B$10:$B$20</c:f>
              <c:numCache>
                <c:formatCode>#,##0.0__;\–#,##0.0__;0.0__;@__</c:formatCode>
                <c:ptCount val="11"/>
                <c:pt idx="0">
                  <c:v>45.170999999999999</c:v>
                </c:pt>
                <c:pt idx="1">
                  <c:v>43.247</c:v>
                </c:pt>
                <c:pt idx="2">
                  <c:v>41.996000000000002</c:v>
                </c:pt>
                <c:pt idx="3">
                  <c:v>40.689</c:v>
                </c:pt>
                <c:pt idx="4">
                  <c:v>39.371000000000002</c:v>
                </c:pt>
                <c:pt idx="5">
                  <c:v>40.801000000000002</c:v>
                </c:pt>
                <c:pt idx="6">
                  <c:v>39.570999999999998</c:v>
                </c:pt>
                <c:pt idx="7">
                  <c:v>39.463000000000001</c:v>
                </c:pt>
                <c:pt idx="8">
                  <c:v>38.319000000000003</c:v>
                </c:pt>
                <c:pt idx="9">
                  <c:v>37.497999999999998</c:v>
                </c:pt>
                <c:pt idx="10">
                  <c:v>36.363</c:v>
                </c:pt>
              </c:numCache>
            </c:numRef>
          </c:val>
        </c:ser>
        <c:marker val="1"/>
        <c:axId val="193168128"/>
        <c:axId val="193169664"/>
      </c:lineChart>
      <c:catAx>
        <c:axId val="193168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169664"/>
        <c:crosses val="autoZero"/>
        <c:auto val="1"/>
        <c:lblAlgn val="ctr"/>
        <c:lblOffset val="100"/>
        <c:tickLblSkip val="1"/>
        <c:tickMarkSkip val="1"/>
      </c:catAx>
      <c:valAx>
        <c:axId val="193169664"/>
        <c:scaling>
          <c:orientation val="minMax"/>
          <c:max val="5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168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1119713531668708"/>
          <c:y val="2.744653464748218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179"/>
          <c:h val="0.7699548166878225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'13.1.6.1'!$G$9:$G$19</c:f>
              <c:numCache>
                <c:formatCode>#,##0\ _€;\-#,##0\ _€</c:formatCode>
                <c:ptCount val="11"/>
                <c:pt idx="0">
                  <c:v>7527.5720000000001</c:v>
                </c:pt>
                <c:pt idx="1">
                  <c:v>15958.653200000001</c:v>
                </c:pt>
                <c:pt idx="2">
                  <c:v>24583.25</c:v>
                </c:pt>
                <c:pt idx="3">
                  <c:v>25178.260800000004</c:v>
                </c:pt>
                <c:pt idx="4">
                  <c:v>21396.859499999999</c:v>
                </c:pt>
                <c:pt idx="5">
                  <c:v>25344.426800000001</c:v>
                </c:pt>
                <c:pt idx="6">
                  <c:v>42728.351599999995</c:v>
                </c:pt>
                <c:pt idx="7">
                  <c:v>47678.0334</c:v>
                </c:pt>
                <c:pt idx="8">
                  <c:v>78279.321599999996</c:v>
                </c:pt>
                <c:pt idx="9">
                  <c:v>81166</c:v>
                </c:pt>
                <c:pt idx="10">
                  <c:v>79377</c:v>
                </c:pt>
              </c:numCache>
            </c:numRef>
          </c:val>
        </c:ser>
        <c:marker val="1"/>
        <c:axId val="176181248"/>
        <c:axId val="176182784"/>
      </c:lineChart>
      <c:catAx>
        <c:axId val="176181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82784"/>
        <c:crossesAt val="1000"/>
        <c:auto val="1"/>
        <c:lblAlgn val="ctr"/>
        <c:lblOffset val="100"/>
        <c:tickLblSkip val="1"/>
        <c:tickMarkSkip val="1"/>
      </c:catAx>
      <c:valAx>
        <c:axId val="176182784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8124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741759039828805"/>
          <c:y val="7.6738984097576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458"/>
          <c:h val="0.685852925127690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'13.8.4.1'!$F$10:$F$20</c:f>
              <c:numCache>
                <c:formatCode>#,##0.0_);\(#,##0.0\)</c:formatCode>
                <c:ptCount val="11"/>
                <c:pt idx="0">
                  <c:v>944.83600000000001</c:v>
                </c:pt>
                <c:pt idx="1">
                  <c:v>877.13400000000001</c:v>
                </c:pt>
                <c:pt idx="2">
                  <c:v>506.69900000000001</c:v>
                </c:pt>
                <c:pt idx="3">
                  <c:v>687.93600000000004</c:v>
                </c:pt>
                <c:pt idx="4">
                  <c:v>558.17999999999995</c:v>
                </c:pt>
                <c:pt idx="5">
                  <c:v>717.90599999999995</c:v>
                </c:pt>
                <c:pt idx="6">
                  <c:v>736.19799999999998</c:v>
                </c:pt>
                <c:pt idx="7">
                  <c:v>683.60400000000004</c:v>
                </c:pt>
                <c:pt idx="8">
                  <c:v>818.48900000000003</c:v>
                </c:pt>
                <c:pt idx="9">
                  <c:v>1088.9639999999999</c:v>
                </c:pt>
                <c:pt idx="10">
                  <c:v>775.54600000000005</c:v>
                </c:pt>
              </c:numCache>
            </c:numRef>
          </c:val>
        </c:ser>
        <c:marker val="1"/>
        <c:axId val="193078784"/>
        <c:axId val="193080320"/>
      </c:lineChart>
      <c:catAx>
        <c:axId val="1930787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080320"/>
        <c:crosses val="autoZero"/>
        <c:auto val="1"/>
        <c:lblAlgn val="ctr"/>
        <c:lblOffset val="100"/>
        <c:tickLblSkip val="1"/>
        <c:tickMarkSkip val="1"/>
      </c:catAx>
      <c:valAx>
        <c:axId val="193080320"/>
        <c:scaling>
          <c:orientation val="minMax"/>
          <c:max val="1200"/>
          <c:min val="4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0787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29984517358141038"/>
          <c:y val="3.35053527643398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401611047182769E-2"/>
          <c:y val="0.16159269063859713"/>
          <c:w val="0.88262370540851565"/>
          <c:h val="0.7540992229801397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'13.8.4.1'!$H$10:$H$20</c:f>
              <c:numCache>
                <c:formatCode>#,##0\ _€;\-#,##0\ _€</c:formatCode>
                <c:ptCount val="11"/>
                <c:pt idx="0">
                  <c:v>244618.0404</c:v>
                </c:pt>
                <c:pt idx="1">
                  <c:v>121132.20540000001</c:v>
                </c:pt>
                <c:pt idx="2">
                  <c:v>140203.61330000003</c:v>
                </c:pt>
                <c:pt idx="3">
                  <c:v>330828.42240000004</c:v>
                </c:pt>
                <c:pt idx="4">
                  <c:v>110910.36599999999</c:v>
                </c:pt>
                <c:pt idx="5">
                  <c:v>214653.89399999997</c:v>
                </c:pt>
                <c:pt idx="6">
                  <c:v>121030.9512</c:v>
                </c:pt>
                <c:pt idx="7">
                  <c:v>159689.89440000002</c:v>
                </c:pt>
                <c:pt idx="8">
                  <c:v>270510.61449999997</c:v>
                </c:pt>
                <c:pt idx="9">
                  <c:v>373950.23760000005</c:v>
                </c:pt>
                <c:pt idx="10">
                  <c:v>411737</c:v>
                </c:pt>
              </c:numCache>
            </c:numRef>
          </c:val>
        </c:ser>
        <c:marker val="1"/>
        <c:axId val="193100032"/>
        <c:axId val="193105920"/>
      </c:lineChart>
      <c:catAx>
        <c:axId val="193100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105920"/>
        <c:crosses val="autoZero"/>
        <c:auto val="1"/>
        <c:lblAlgn val="ctr"/>
        <c:lblOffset val="100"/>
        <c:tickLblSkip val="1"/>
        <c:tickMarkSkip val="1"/>
      </c:catAx>
      <c:valAx>
        <c:axId val="193105920"/>
        <c:scaling>
          <c:orientation val="minMax"/>
          <c:max val="45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100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3507917174177831"/>
          <c:y val="8.958837772397100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2748"/>
          <c:h val="0.6634382566586191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'13.8.5.1'!$C$10:$C$20</c:f>
              <c:numCache>
                <c:formatCode>#,##0__;\–#,##0__;0__;@__</c:formatCode>
                <c:ptCount val="11"/>
                <c:pt idx="0">
                  <c:v>1168</c:v>
                </c:pt>
                <c:pt idx="1">
                  <c:v>1235</c:v>
                </c:pt>
                <c:pt idx="2">
                  <c:v>1232</c:v>
                </c:pt>
                <c:pt idx="3">
                  <c:v>1640</c:v>
                </c:pt>
                <c:pt idx="4">
                  <c:v>1699</c:v>
                </c:pt>
                <c:pt idx="5">
                  <c:v>1851</c:v>
                </c:pt>
                <c:pt idx="6">
                  <c:v>1882</c:v>
                </c:pt>
                <c:pt idx="7">
                  <c:v>1869</c:v>
                </c:pt>
                <c:pt idx="8">
                  <c:v>1781</c:v>
                </c:pt>
                <c:pt idx="9">
                  <c:v>1864</c:v>
                </c:pt>
                <c:pt idx="10">
                  <c:v>1976</c:v>
                </c:pt>
              </c:numCache>
            </c:numRef>
          </c:val>
        </c:ser>
        <c:marker val="1"/>
        <c:axId val="193265024"/>
        <c:axId val="193270912"/>
      </c:lineChart>
      <c:catAx>
        <c:axId val="193265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270912"/>
        <c:crosses val="autoZero"/>
        <c:auto val="1"/>
        <c:lblAlgn val="ctr"/>
        <c:lblOffset val="100"/>
        <c:tickLblSkip val="1"/>
        <c:tickMarkSkip val="1"/>
      </c:catAx>
      <c:valAx>
        <c:axId val="193270912"/>
        <c:scaling>
          <c:orientation val="minMax"/>
          <c:max val="2000"/>
          <c:min val="6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265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2289890377588335"/>
          <c:y val="6.54627539503406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413"/>
          <c:h val="0.693002257336343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'13.8.5.1'!$G$10:$G$20</c:f>
              <c:numCache>
                <c:formatCode>#,##0__;\–#,##0__;0__;@__</c:formatCode>
                <c:ptCount val="11"/>
                <c:pt idx="0">
                  <c:v>32727</c:v>
                </c:pt>
                <c:pt idx="1">
                  <c:v>42467</c:v>
                </c:pt>
                <c:pt idx="2">
                  <c:v>41120</c:v>
                </c:pt>
                <c:pt idx="3">
                  <c:v>43639</c:v>
                </c:pt>
                <c:pt idx="4">
                  <c:v>40339</c:v>
                </c:pt>
                <c:pt idx="5">
                  <c:v>46824</c:v>
                </c:pt>
                <c:pt idx="6">
                  <c:v>48231</c:v>
                </c:pt>
                <c:pt idx="7">
                  <c:v>56634</c:v>
                </c:pt>
                <c:pt idx="8">
                  <c:v>58770</c:v>
                </c:pt>
                <c:pt idx="9">
                  <c:v>68545</c:v>
                </c:pt>
                <c:pt idx="10">
                  <c:v>74470</c:v>
                </c:pt>
              </c:numCache>
            </c:numRef>
          </c:val>
        </c:ser>
        <c:marker val="1"/>
        <c:axId val="193294720"/>
        <c:axId val="193296256"/>
      </c:lineChart>
      <c:catAx>
        <c:axId val="193294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296256"/>
        <c:crosses val="autoZero"/>
        <c:auto val="1"/>
        <c:lblAlgn val="ctr"/>
        <c:lblOffset val="100"/>
        <c:tickLblSkip val="1"/>
        <c:tickMarkSkip val="1"/>
      </c:catAx>
      <c:valAx>
        <c:axId val="193296256"/>
        <c:scaling>
          <c:orientation val="minMax"/>
          <c:max val="77000"/>
          <c:min val="27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294720"/>
        <c:crosses val="autoZero"/>
        <c:crossBetween val="between"/>
        <c:maj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25242718446601925"/>
          <c:y val="3.22580645161297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805825242718726E-2"/>
          <c:y val="0.13824884792627087"/>
          <c:w val="0.8798543689320385"/>
          <c:h val="0.7788018433179897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'13.8.5.1'!$I$10:$I$20</c:f>
              <c:numCache>
                <c:formatCode>#,##0__;\–#,##0__;0__;@__</c:formatCode>
                <c:ptCount val="11"/>
                <c:pt idx="0">
                  <c:v>6473.4006000000008</c:v>
                </c:pt>
                <c:pt idx="1">
                  <c:v>7601.5929999999989</c:v>
                </c:pt>
                <c:pt idx="2">
                  <c:v>8799.68</c:v>
                </c:pt>
                <c:pt idx="3">
                  <c:v>6934.2371000000012</c:v>
                </c:pt>
                <c:pt idx="4">
                  <c:v>7196.4776000000002</c:v>
                </c:pt>
                <c:pt idx="5">
                  <c:v>7430.9687999999996</c:v>
                </c:pt>
                <c:pt idx="6">
                  <c:v>7186.4189999999999</c:v>
                </c:pt>
                <c:pt idx="7">
                  <c:v>8649.7108200000002</c:v>
                </c:pt>
                <c:pt idx="8">
                  <c:v>10707.893999999998</c:v>
                </c:pt>
                <c:pt idx="9">
                  <c:v>12111.901500000002</c:v>
                </c:pt>
                <c:pt idx="10">
                  <c:v>15505</c:v>
                </c:pt>
              </c:numCache>
            </c:numRef>
          </c:val>
        </c:ser>
        <c:marker val="1"/>
        <c:axId val="192611456"/>
        <c:axId val="192612992"/>
      </c:lineChart>
      <c:catAx>
        <c:axId val="192611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612992"/>
        <c:crosses val="autoZero"/>
        <c:auto val="1"/>
        <c:lblAlgn val="ctr"/>
        <c:lblOffset val="100"/>
        <c:tickLblSkip val="1"/>
        <c:tickMarkSkip val="1"/>
      </c:catAx>
      <c:valAx>
        <c:axId val="192612992"/>
        <c:scaling>
          <c:orientation val="minMax"/>
          <c:max val="16000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611456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14006514657980798"/>
          <c:y val="7.09382151029748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386"/>
          <c:y val="0.24485125858123988"/>
          <c:w val="0.85016286644952188"/>
          <c:h val="0.6727688787185511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'13.8.6.1'!$B$10:$B$20</c:f>
              <c:numCache>
                <c:formatCode>#,##0__;\–#,##0__;0__;@__</c:formatCode>
                <c:ptCount val="11"/>
                <c:pt idx="0">
                  <c:v>3726</c:v>
                </c:pt>
                <c:pt idx="1">
                  <c:v>4663</c:v>
                </c:pt>
                <c:pt idx="2">
                  <c:v>3794</c:v>
                </c:pt>
                <c:pt idx="3">
                  <c:v>2242</c:v>
                </c:pt>
                <c:pt idx="4">
                  <c:v>2984</c:v>
                </c:pt>
                <c:pt idx="5">
                  <c:v>2106</c:v>
                </c:pt>
                <c:pt idx="6">
                  <c:v>2074</c:v>
                </c:pt>
                <c:pt idx="7">
                  <c:v>1368</c:v>
                </c:pt>
                <c:pt idx="8">
                  <c:v>1377</c:v>
                </c:pt>
                <c:pt idx="9">
                  <c:v>1349</c:v>
                </c:pt>
                <c:pt idx="10">
                  <c:v>1056</c:v>
                </c:pt>
              </c:numCache>
            </c:numRef>
          </c:val>
        </c:ser>
        <c:marker val="1"/>
        <c:axId val="192690432"/>
        <c:axId val="192712704"/>
      </c:lineChart>
      <c:catAx>
        <c:axId val="192690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12704"/>
        <c:crosses val="autoZero"/>
        <c:auto val="1"/>
        <c:lblAlgn val="ctr"/>
        <c:lblOffset val="100"/>
        <c:tickLblSkip val="1"/>
        <c:tickMarkSkip val="1"/>
      </c:catAx>
      <c:valAx>
        <c:axId val="1927127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690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1256119167812017"/>
          <c:y val="6.99303146547241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111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'13.8.6.1'!$F$10:$F$20</c:f>
              <c:numCache>
                <c:formatCode>#,##0__;\–#,##0__;0__;@__</c:formatCode>
                <c:ptCount val="11"/>
                <c:pt idx="0">
                  <c:v>13248</c:v>
                </c:pt>
                <c:pt idx="1">
                  <c:v>20917</c:v>
                </c:pt>
                <c:pt idx="2">
                  <c:v>12921</c:v>
                </c:pt>
                <c:pt idx="3">
                  <c:v>4816</c:v>
                </c:pt>
                <c:pt idx="4">
                  <c:v>17251</c:v>
                </c:pt>
                <c:pt idx="5">
                  <c:v>9197</c:v>
                </c:pt>
                <c:pt idx="6">
                  <c:v>9260</c:v>
                </c:pt>
                <c:pt idx="7">
                  <c:v>6091</c:v>
                </c:pt>
                <c:pt idx="8">
                  <c:v>6060</c:v>
                </c:pt>
                <c:pt idx="9">
                  <c:v>4514</c:v>
                </c:pt>
                <c:pt idx="10">
                  <c:v>3626</c:v>
                </c:pt>
              </c:numCache>
            </c:numRef>
          </c:val>
        </c:ser>
        <c:marker val="1"/>
        <c:axId val="192723968"/>
        <c:axId val="192758528"/>
      </c:lineChart>
      <c:catAx>
        <c:axId val="192723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58528"/>
        <c:crosses val="autoZero"/>
        <c:auto val="1"/>
        <c:lblAlgn val="ctr"/>
        <c:lblOffset val="100"/>
        <c:tickLblSkip val="1"/>
        <c:tickMarkSkip val="1"/>
      </c:catAx>
      <c:valAx>
        <c:axId val="192758528"/>
        <c:scaling>
          <c:orientation val="minMax"/>
          <c:max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23968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2244"/>
          <c:y val="6.21034939439929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1644131704915692"/>
          <c:y val="0.41100917431192668"/>
          <c:w val="0.56815845725404091"/>
          <c:h val="0.3963302752293720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41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2015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6985493745952732"/>
          <c:y val="0.31442152967441978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408E-2"/>
                  <c:y val="-9.2451575008599698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0.16234628401771822"/>
                  <c:y val="-1.9032988304060961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3683296789157628E-2"/>
                  <c:y val="3.0866737670476655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2015</a:t>
            </a:r>
          </a:p>
        </c:rich>
      </c:tx>
      <c:layout>
        <c:manualLayout>
          <c:xMode val="edge"/>
          <c:yMode val="edge"/>
          <c:x val="0.28764829396326236"/>
          <c:y val="4.3165506316164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764829179910467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5.9948709120266314E-2"/>
                  <c:y val="5.9052396532450124E-3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'13.9.2'!$H$61:$K$61</c:f>
              <c:numCache>
                <c:formatCode>#,##0__;\–#,##0__;0__;@__</c:formatCode>
                <c:ptCount val="4"/>
                <c:pt idx="0">
                  <c:v>58919</c:v>
                </c:pt>
                <c:pt idx="1">
                  <c:v>119489</c:v>
                </c:pt>
                <c:pt idx="2">
                  <c:v>3573887</c:v>
                </c:pt>
                <c:pt idx="3">
                  <c:v>668179</c:v>
                </c:pt>
              </c:numCache>
            </c:numRef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0906801007556691"/>
          <c:y val="3.03738317757010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82871536523935E-2"/>
          <c:y val="0.13317757009345438"/>
          <c:w val="0.88287153652394124"/>
          <c:h val="0.7827102803738317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'13.1.7.1'!$B$9:$B$19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'13.1.7.1'!$C$9:$C$19</c:f>
              <c:numCache>
                <c:formatCode>#,##0.0_);\(#,##0.0\)</c:formatCode>
                <c:ptCount val="11"/>
                <c:pt idx="0">
                  <c:v>119.15</c:v>
                </c:pt>
                <c:pt idx="1">
                  <c:v>106.535</c:v>
                </c:pt>
                <c:pt idx="2">
                  <c:v>101.565</c:v>
                </c:pt>
                <c:pt idx="3">
                  <c:v>95.27</c:v>
                </c:pt>
                <c:pt idx="4">
                  <c:v>119.202</c:v>
                </c:pt>
                <c:pt idx="5">
                  <c:v>122.184</c:v>
                </c:pt>
                <c:pt idx="6">
                  <c:v>122.05800000000001</c:v>
                </c:pt>
                <c:pt idx="7">
                  <c:v>112.557</c:v>
                </c:pt>
                <c:pt idx="8">
                  <c:v>111.98399999999999</c:v>
                </c:pt>
                <c:pt idx="9">
                  <c:v>109.88885000000001</c:v>
                </c:pt>
                <c:pt idx="10">
                  <c:v>109.29</c:v>
                </c:pt>
              </c:numCache>
            </c:numRef>
          </c:val>
        </c:ser>
        <c:marker val="1"/>
        <c:axId val="176268416"/>
        <c:axId val="176269952"/>
      </c:lineChart>
      <c:catAx>
        <c:axId val="176268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269952"/>
        <c:crosses val="autoZero"/>
        <c:auto val="1"/>
        <c:lblAlgn val="ctr"/>
        <c:lblOffset val="100"/>
        <c:tickLblSkip val="1"/>
        <c:tickMarkSkip val="1"/>
      </c:catAx>
      <c:valAx>
        <c:axId val="176269952"/>
        <c:scaling>
          <c:orientation val="minMax"/>
          <c:max val="140"/>
          <c:min val="9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268416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16803766077283044"/>
          <c:y val="4.42260442260443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1989"/>
          <c:h val="0.71253071253071265"/>
        </c:manualLayout>
      </c:layout>
      <c:lineChart>
        <c:grouping val="standard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'13.9.3.1'!$B$10:$B$20</c:f>
              <c:numCache>
                <c:formatCode>#,##0.0__;\–#,##0.0__;0.0__;@__</c:formatCode>
                <c:ptCount val="11"/>
                <c:pt idx="0">
                  <c:v>38.973999999999997</c:v>
                </c:pt>
                <c:pt idx="1">
                  <c:v>37.844000000000001</c:v>
                </c:pt>
                <c:pt idx="2">
                  <c:v>36.902000000000001</c:v>
                </c:pt>
                <c:pt idx="3">
                  <c:v>33.362000000000002</c:v>
                </c:pt>
                <c:pt idx="4">
                  <c:v>32.715000000000003</c:v>
                </c:pt>
                <c:pt idx="5">
                  <c:v>31.821999999999999</c:v>
                </c:pt>
                <c:pt idx="6">
                  <c:v>31.507000000000001</c:v>
                </c:pt>
                <c:pt idx="7">
                  <c:v>30.753</c:v>
                </c:pt>
                <c:pt idx="8">
                  <c:v>30.794</c:v>
                </c:pt>
                <c:pt idx="9">
                  <c:v>30.739000000000001</c:v>
                </c:pt>
                <c:pt idx="10">
                  <c:v>30.721</c:v>
                </c:pt>
              </c:numCache>
            </c:numRef>
          </c:val>
        </c:ser>
        <c:marker val="1"/>
        <c:axId val="193404928"/>
        <c:axId val="193406464"/>
      </c:lineChart>
      <c:catAx>
        <c:axId val="193404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06464"/>
        <c:crosses val="autoZero"/>
        <c:auto val="1"/>
        <c:lblAlgn val="ctr"/>
        <c:lblOffset val="100"/>
        <c:tickLblSkip val="1"/>
        <c:tickMarkSkip val="1"/>
      </c:catAx>
      <c:valAx>
        <c:axId val="193406464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049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17827643419573064"/>
          <c:y val="3.6446469248291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'13.9.3.1'!$F$10:$F$20</c:f>
              <c:numCache>
                <c:formatCode>#,##0.0__;\–#,##0.0__;0.0__;@__</c:formatCode>
                <c:ptCount val="11"/>
                <c:pt idx="0">
                  <c:v>774.21</c:v>
                </c:pt>
                <c:pt idx="1">
                  <c:v>650.38400000000001</c:v>
                </c:pt>
                <c:pt idx="2">
                  <c:v>721.178</c:v>
                </c:pt>
                <c:pt idx="3">
                  <c:v>661.72400000000005</c:v>
                </c:pt>
                <c:pt idx="4">
                  <c:v>601.97900000000004</c:v>
                </c:pt>
                <c:pt idx="5">
                  <c:v>646.26400000000001</c:v>
                </c:pt>
                <c:pt idx="6">
                  <c:v>670.28399999999999</c:v>
                </c:pt>
                <c:pt idx="7">
                  <c:v>481.22300000000001</c:v>
                </c:pt>
                <c:pt idx="8">
                  <c:v>545.99199999999996</c:v>
                </c:pt>
                <c:pt idx="9">
                  <c:v>592.57600000000002</c:v>
                </c:pt>
                <c:pt idx="10">
                  <c:v>598.20699999999999</c:v>
                </c:pt>
              </c:numCache>
            </c:numRef>
          </c:val>
        </c:ser>
        <c:marker val="1"/>
        <c:axId val="193454848"/>
        <c:axId val="193456384"/>
      </c:lineChart>
      <c:catAx>
        <c:axId val="193454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56384"/>
        <c:crosses val="autoZero"/>
        <c:auto val="1"/>
        <c:lblAlgn val="ctr"/>
        <c:lblOffset val="100"/>
        <c:tickLblSkip val="1"/>
        <c:tickMarkSkip val="1"/>
      </c:catAx>
      <c:valAx>
        <c:axId val="193456384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54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17988163059510193"/>
          <c:y val="4.30839018173968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'13.9.3.1'!$H$10:$H$20</c:f>
              <c:numCache>
                <c:formatCode>#,##0__;\–#,##0__;0__;@__</c:formatCode>
                <c:ptCount val="11"/>
                <c:pt idx="0">
                  <c:v>196262.23500000004</c:v>
                </c:pt>
                <c:pt idx="1">
                  <c:v>192253.51040000003</c:v>
                </c:pt>
                <c:pt idx="2">
                  <c:v>272749.5196</c:v>
                </c:pt>
                <c:pt idx="3">
                  <c:v>225184.67720000001</c:v>
                </c:pt>
                <c:pt idx="4">
                  <c:v>156815.5295</c:v>
                </c:pt>
                <c:pt idx="5">
                  <c:v>191488.0232</c:v>
                </c:pt>
                <c:pt idx="6">
                  <c:v>204168.50640000001</c:v>
                </c:pt>
                <c:pt idx="7">
                  <c:v>185703.95569999999</c:v>
                </c:pt>
                <c:pt idx="8">
                  <c:v>227733.26319999999</c:v>
                </c:pt>
                <c:pt idx="9">
                  <c:v>181209.7408</c:v>
                </c:pt>
                <c:pt idx="10">
                  <c:v>207515</c:v>
                </c:pt>
              </c:numCache>
            </c:numRef>
          </c:val>
        </c:ser>
        <c:marker val="1"/>
        <c:axId val="193484288"/>
        <c:axId val="193485824"/>
      </c:lineChart>
      <c:catAx>
        <c:axId val="193484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85824"/>
        <c:crosses val="autoZero"/>
        <c:auto val="1"/>
        <c:lblAlgn val="ctr"/>
        <c:lblOffset val="100"/>
        <c:tickLblSkip val="1"/>
        <c:tickMarkSkip val="1"/>
      </c:catAx>
      <c:valAx>
        <c:axId val="193485824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484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2015</a:t>
            </a:r>
          </a:p>
        </c:rich>
      </c:tx>
      <c:layout>
        <c:manualLayout>
          <c:xMode val="edge"/>
          <c:yMode val="edge"/>
          <c:x val="0.21664684288814012"/>
          <c:y val="6.89074954957708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2322274881516802"/>
          <c:y val="0.36686390532545909"/>
          <c:w val="0.73459715639811984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8.7726751950260168E-2"/>
                  <c:y val="2.5236375839760614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('13.9.3.2'!$B$19,'13.9.3.2'!$E$19,'13.9.3.2'!$B$37,'13.9.3.2'!$E$37)</c:f>
              <c:numCache>
                <c:formatCode>#,##0.0__;\–#,##0.0__;0.0__;@__</c:formatCode>
                <c:ptCount val="4"/>
                <c:pt idx="0">
                  <c:v>8.2430000000000003</c:v>
                </c:pt>
                <c:pt idx="1">
                  <c:v>2.5329999999999999</c:v>
                </c:pt>
                <c:pt idx="2">
                  <c:v>10.565</c:v>
                </c:pt>
                <c:pt idx="3">
                  <c:v>9.3800000000000008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2015</a:t>
            </a:r>
          </a:p>
        </c:rich>
      </c:tx>
      <c:layout>
        <c:manualLayout>
          <c:xMode val="edge"/>
          <c:yMode val="edge"/>
          <c:x val="0.19683123511857578"/>
          <c:y val="3.83630035802264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6788361058111548"/>
          <c:y val="0.38643179166607183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('13.9.3.2'!$C$19,'13.9.3.2'!$F$19,'13.9.3.2'!$C$37,'13.9.3.2'!$F$37)</c:f>
              <c:numCache>
                <c:formatCode>#,##0__;\–#,##0__;0__;@__</c:formatCode>
                <c:ptCount val="4"/>
                <c:pt idx="0">
                  <c:v>701.995</c:v>
                </c:pt>
                <c:pt idx="1">
                  <c:v>8.1340000000000003</c:v>
                </c:pt>
                <c:pt idx="2">
                  <c:v>88.789000000000001</c:v>
                </c:pt>
                <c:pt idx="3">
                  <c:v>668.15099999999995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2015</a:t>
            </a:r>
          </a:p>
        </c:rich>
      </c:tx>
      <c:layout>
        <c:manualLayout>
          <c:xMode val="edge"/>
          <c:yMode val="edge"/>
          <c:x val="0.19262604302803488"/>
          <c:y val="5.6171637884060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398604582342162"/>
          <c:y val="0.47787748282369252"/>
          <c:w val="0.64102710024015763"/>
          <c:h val="0.3215348495542145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414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('13.9.3.2'!$D$19,'13.9.3.2'!$G$19,'13.9.3.2'!$D$37,'13.9.3.2'!$G$37)</c:f>
              <c:numCache>
                <c:formatCode>#,##0.0__;\–#,##0.0__;0.0__;@__</c:formatCode>
                <c:ptCount val="4"/>
                <c:pt idx="0">
                  <c:v>84.483000000000004</c:v>
                </c:pt>
                <c:pt idx="1">
                  <c:v>50.082000000000001</c:v>
                </c:pt>
                <c:pt idx="2">
                  <c:v>256.07799999999997</c:v>
                </c:pt>
                <c:pt idx="3">
                  <c:v>207.56399999999999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3417249673059171"/>
          <c:y val="4.953367130478712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113207547169809E-2"/>
          <c:y val="0.15789473684211047"/>
          <c:w val="0.90330188679245249"/>
          <c:h val="0.72082379862700263"/>
        </c:manualLayout>
      </c:layout>
      <c:lineChart>
        <c:grouping val="standard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'13.9.4.1'!$C$10:$C$20</c:f>
              <c:numCache>
                <c:formatCode>#,##0.0__;\–#,##0.0__;0.0__;@__</c:formatCode>
                <c:ptCount val="11"/>
                <c:pt idx="0">
                  <c:v>33.534999999999997</c:v>
                </c:pt>
                <c:pt idx="1">
                  <c:v>33.630000000000003</c:v>
                </c:pt>
                <c:pt idx="2">
                  <c:v>31.890999999999998</c:v>
                </c:pt>
                <c:pt idx="3">
                  <c:v>29.216000000000001</c:v>
                </c:pt>
                <c:pt idx="4">
                  <c:v>27.966999999999999</c:v>
                </c:pt>
                <c:pt idx="5">
                  <c:v>27.331</c:v>
                </c:pt>
                <c:pt idx="6">
                  <c:v>27.01</c:v>
                </c:pt>
                <c:pt idx="7">
                  <c:v>25.512</c:v>
                </c:pt>
                <c:pt idx="8">
                  <c:v>24.242999999999999</c:v>
                </c:pt>
                <c:pt idx="9">
                  <c:v>22.643000000000001</c:v>
                </c:pt>
                <c:pt idx="10">
                  <c:v>22.878</c:v>
                </c:pt>
              </c:numCache>
            </c:numRef>
          </c:val>
        </c:ser>
        <c:marker val="1"/>
        <c:axId val="193860352"/>
        <c:axId val="193861888"/>
      </c:lineChart>
      <c:catAx>
        <c:axId val="193860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861888"/>
        <c:crosses val="autoZero"/>
        <c:auto val="1"/>
        <c:lblAlgn val="ctr"/>
        <c:lblOffset val="100"/>
        <c:tickLblSkip val="1"/>
        <c:tickMarkSkip val="1"/>
      </c:catAx>
      <c:valAx>
        <c:axId val="193861888"/>
        <c:scaling>
          <c:orientation val="minMax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860352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33895888778096417"/>
          <c:y val="7.42295849382471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791"/>
        </c:manualLayout>
      </c:layout>
      <c:lineChart>
        <c:grouping val="standard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'13.9.4.1'!$G$10:$G$20</c:f>
              <c:numCache>
                <c:formatCode>#,##0.0__;\–#,##0.0__;0.0__;@__</c:formatCode>
                <c:ptCount val="11"/>
                <c:pt idx="0">
                  <c:v>639.80899999999997</c:v>
                </c:pt>
                <c:pt idx="1">
                  <c:v>593.85799999999995</c:v>
                </c:pt>
                <c:pt idx="2">
                  <c:v>551.84799999999996</c:v>
                </c:pt>
                <c:pt idx="3">
                  <c:v>538.67499999999995</c:v>
                </c:pt>
                <c:pt idx="4">
                  <c:v>463.96899999999999</c:v>
                </c:pt>
                <c:pt idx="5">
                  <c:v>476.58600000000001</c:v>
                </c:pt>
                <c:pt idx="6">
                  <c:v>502.43400000000003</c:v>
                </c:pt>
                <c:pt idx="7">
                  <c:v>407.428</c:v>
                </c:pt>
                <c:pt idx="8">
                  <c:v>425.56</c:v>
                </c:pt>
                <c:pt idx="9">
                  <c:v>373.86500000000001</c:v>
                </c:pt>
                <c:pt idx="10">
                  <c:v>355.41</c:v>
                </c:pt>
              </c:numCache>
            </c:numRef>
          </c:val>
        </c:ser>
        <c:marker val="1"/>
        <c:axId val="193889792"/>
        <c:axId val="193891328"/>
      </c:lineChart>
      <c:catAx>
        <c:axId val="193889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891328"/>
        <c:crosses val="autoZero"/>
        <c:auto val="1"/>
        <c:lblAlgn val="ctr"/>
        <c:lblOffset val="100"/>
        <c:tickLblSkip val="1"/>
        <c:tickMarkSkip val="1"/>
      </c:catAx>
      <c:valAx>
        <c:axId val="193891328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889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27786116964252738"/>
          <c:y val="5.87311387838634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047445460285744E-2"/>
          <c:y val="0.23776277899816753"/>
          <c:w val="0.88744127170725395"/>
          <c:h val="0.65035113078911588"/>
        </c:manualLayout>
      </c:layout>
      <c:lineChart>
        <c:grouping val="standard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'13.9.4.1'!$I$10:$I$20</c:f>
              <c:numCache>
                <c:formatCode>#,##0__;\–#,##0__;0__;@__</c:formatCode>
                <c:ptCount val="11"/>
                <c:pt idx="0">
                  <c:v>250357.26170000003</c:v>
                </c:pt>
                <c:pt idx="1">
                  <c:v>237958.90059999999</c:v>
                </c:pt>
                <c:pt idx="2">
                  <c:v>341373.17279999994</c:v>
                </c:pt>
                <c:pt idx="3">
                  <c:v>289268.47499999998</c:v>
                </c:pt>
                <c:pt idx="4">
                  <c:v>221127.62539999999</c:v>
                </c:pt>
                <c:pt idx="5">
                  <c:v>223375.85820000002</c:v>
                </c:pt>
                <c:pt idx="6">
                  <c:v>199365.81120000003</c:v>
                </c:pt>
                <c:pt idx="7">
                  <c:v>186031.62479999999</c:v>
                </c:pt>
                <c:pt idx="8">
                  <c:v>242867.092</c:v>
                </c:pt>
                <c:pt idx="9">
                  <c:v>166145.606</c:v>
                </c:pt>
                <c:pt idx="10">
                  <c:v>181166</c:v>
                </c:pt>
              </c:numCache>
            </c:numRef>
          </c:val>
        </c:ser>
        <c:marker val="1"/>
        <c:axId val="193915136"/>
        <c:axId val="194392064"/>
      </c:lineChart>
      <c:catAx>
        <c:axId val="193915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392064"/>
        <c:crosses val="autoZero"/>
        <c:auto val="1"/>
        <c:lblAlgn val="ctr"/>
        <c:lblOffset val="100"/>
        <c:tickLblSkip val="1"/>
        <c:tickMarkSkip val="1"/>
      </c:catAx>
      <c:valAx>
        <c:axId val="194392064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915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2015</a:t>
            </a:r>
          </a:p>
        </c:rich>
      </c:tx>
      <c:layout>
        <c:manualLayout>
          <c:xMode val="edge"/>
          <c:yMode val="edge"/>
          <c:x val="0.15668612399159948"/>
          <c:y val="4.423358991365167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4527845036319897"/>
          <c:y val="0.38757396449705311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252"/>
                  <c:y val="-4.899666165862877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1.3637251244576213E-2"/>
                  <c:y val="0.18532618476003418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6.7525769239404967E-2"/>
                  <c:y val="0.1131207039006480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('13.9.4.2'!$B$19,'13.9.4.2'!$E$19,'13.9.4.2'!$B$34,'13.9.4.2'!$E$34)</c:f>
              <c:numCache>
                <c:formatCode>#,##0.0__;\–#,##0.0__;0.0__;@__</c:formatCode>
                <c:ptCount val="4"/>
                <c:pt idx="0">
                  <c:v>1.4359999999999999</c:v>
                </c:pt>
                <c:pt idx="1">
                  <c:v>2.4830000000000001</c:v>
                </c:pt>
                <c:pt idx="2">
                  <c:v>2.5739999999999998</c:v>
                </c:pt>
                <c:pt idx="3">
                  <c:v>16.385000000000002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2236194093828718"/>
          <c:y val="3.02325581395348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4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'13.1.7.1'!$B$9:$B$19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'13.1.7.1'!$E$9:$E$19</c:f>
              <c:numCache>
                <c:formatCode>#,##0.0_);\(#,##0.0\)</c:formatCode>
                <c:ptCount val="11"/>
                <c:pt idx="0">
                  <c:v>824.11400000000003</c:v>
                </c:pt>
                <c:pt idx="1">
                  <c:v>724.351</c:v>
                </c:pt>
                <c:pt idx="2">
                  <c:v>723.42600000000004</c:v>
                </c:pt>
                <c:pt idx="3">
                  <c:v>633.98704700000008</c:v>
                </c:pt>
                <c:pt idx="4">
                  <c:v>913.75400000000002</c:v>
                </c:pt>
                <c:pt idx="5">
                  <c:v>927.81700000000001</c:v>
                </c:pt>
                <c:pt idx="6">
                  <c:v>921.73800000000006</c:v>
                </c:pt>
                <c:pt idx="7">
                  <c:v>897.31799999999998</c:v>
                </c:pt>
                <c:pt idx="8">
                  <c:v>872.68899999999996</c:v>
                </c:pt>
                <c:pt idx="9">
                  <c:v>847.97592999999995</c:v>
                </c:pt>
                <c:pt idx="10">
                  <c:v>847.02599999999995</c:v>
                </c:pt>
              </c:numCache>
            </c:numRef>
          </c:val>
        </c:ser>
        <c:marker val="1"/>
        <c:axId val="176301952"/>
        <c:axId val="176303488"/>
      </c:lineChart>
      <c:catAx>
        <c:axId val="17630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303488"/>
        <c:crosses val="autoZero"/>
        <c:auto val="1"/>
        <c:lblAlgn val="ctr"/>
        <c:lblOffset val="100"/>
        <c:tickLblSkip val="1"/>
        <c:tickMarkSkip val="1"/>
      </c:catAx>
      <c:valAx>
        <c:axId val="176303488"/>
        <c:scaling>
          <c:orientation val="minMax"/>
          <c:max val="1000"/>
          <c:min val="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301952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2015</a:t>
            </a:r>
          </a:p>
        </c:rich>
      </c:tx>
      <c:layout>
        <c:manualLayout>
          <c:xMode val="edge"/>
          <c:yMode val="edge"/>
          <c:x val="0.17246273663645142"/>
          <c:y val="4.01703326907143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0"/>
      <c:perspective val="0"/>
    </c:view3D>
    <c:plotArea>
      <c:layout>
        <c:manualLayout>
          <c:layoutTarget val="inner"/>
          <c:xMode val="edge"/>
          <c:yMode val="edge"/>
          <c:x val="0.11868716137735108"/>
          <c:y val="0.41003067970674811"/>
          <c:w val="0.709597709511397"/>
          <c:h val="0.33038443256947519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7757521610420386E-2"/>
                  <c:y val="-6.2595670860179323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1.5880880243485659E-2"/>
                  <c:y val="-6.581250129346995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('13.9.4.2'!$C$19,'13.9.4.2'!$F$19,'13.9.4.2'!$C$34,'13.9.4.2'!$F$34)</c:f>
              <c:numCache>
                <c:formatCode>#,##0__;\–#,##0__;0__;@__</c:formatCode>
                <c:ptCount val="4"/>
                <c:pt idx="0">
                  <c:v>4.3049999999999997</c:v>
                </c:pt>
                <c:pt idx="1">
                  <c:v>29.140999999999998</c:v>
                </c:pt>
                <c:pt idx="2">
                  <c:v>22.186</c:v>
                </c:pt>
                <c:pt idx="3">
                  <c:v>464.65699999999998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2015</a:t>
            </a:r>
          </a:p>
        </c:rich>
      </c:tx>
      <c:layout>
        <c:manualLayout>
          <c:xMode val="edge"/>
          <c:yMode val="edge"/>
          <c:x val="0.17276815197895276"/>
          <c:y val="5.29421588685341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7619088586050471"/>
          <c:y val="0.48967692684403086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9510027133230404E-2"/>
                  <c:y val="5.6272479813401034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('13.9.4.2'!$D$19,'13.9.4.2'!$G$19,'13.9.4.2'!$D$34,'13.9.4.2'!$G$34)</c:f>
              <c:numCache>
                <c:formatCode>#,##0.0__;\–#,##0.0__;0.0__;@__</c:formatCode>
                <c:ptCount val="4"/>
                <c:pt idx="0">
                  <c:v>25.271000000000001</c:v>
                </c:pt>
                <c:pt idx="1">
                  <c:v>33.002000000000002</c:v>
                </c:pt>
                <c:pt idx="2">
                  <c:v>46.878</c:v>
                </c:pt>
                <c:pt idx="3">
                  <c:v>250.25899999999999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0941788526434613"/>
          <c:y val="4.79616306954440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'13.9.5.1'!$B$10:$B$20</c:f>
              <c:numCache>
                <c:formatCode>#,##0__;\–#,##0__;0__;@__</c:formatCode>
                <c:ptCount val="11"/>
                <c:pt idx="0">
                  <c:v>2889</c:v>
                </c:pt>
                <c:pt idx="1">
                  <c:v>2836</c:v>
                </c:pt>
                <c:pt idx="2">
                  <c:v>2897</c:v>
                </c:pt>
                <c:pt idx="3">
                  <c:v>2861</c:v>
                </c:pt>
                <c:pt idx="4">
                  <c:v>2679</c:v>
                </c:pt>
                <c:pt idx="5">
                  <c:v>2825</c:v>
                </c:pt>
                <c:pt idx="6">
                  <c:v>2619</c:v>
                </c:pt>
                <c:pt idx="7">
                  <c:v>2724</c:v>
                </c:pt>
                <c:pt idx="8">
                  <c:v>2569</c:v>
                </c:pt>
                <c:pt idx="9">
                  <c:v>2579</c:v>
                </c:pt>
                <c:pt idx="10">
                  <c:v>2539</c:v>
                </c:pt>
              </c:numCache>
            </c:numRef>
          </c:val>
        </c:ser>
        <c:marker val="1"/>
        <c:axId val="194008576"/>
        <c:axId val="194010112"/>
      </c:lineChart>
      <c:catAx>
        <c:axId val="194008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010112"/>
        <c:crosses val="autoZero"/>
        <c:auto val="1"/>
        <c:lblAlgn val="ctr"/>
        <c:lblOffset val="100"/>
        <c:tickLblSkip val="1"/>
        <c:tickMarkSkip val="1"/>
      </c:catAx>
      <c:valAx>
        <c:axId val="194010112"/>
        <c:scaling>
          <c:orientation val="minMax"/>
          <c:max val="4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008576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3420099831271091"/>
          <c:y val="4.2154566744730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3145E-2"/>
          <c:y val="0.1967215364295965"/>
          <c:w val="0.90086850031523458"/>
          <c:h val="0.69086730055632106"/>
        </c:manualLayout>
      </c:layout>
      <c:lineChart>
        <c:grouping val="standard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'13.9.5.1'!$F$10:$F$20</c:f>
              <c:numCache>
                <c:formatCode>#,##0__;\–#,##0__;0__;@__</c:formatCode>
                <c:ptCount val="11"/>
                <c:pt idx="0">
                  <c:v>18597</c:v>
                </c:pt>
                <c:pt idx="1">
                  <c:v>36467</c:v>
                </c:pt>
                <c:pt idx="2">
                  <c:v>33158</c:v>
                </c:pt>
                <c:pt idx="3">
                  <c:v>34484</c:v>
                </c:pt>
                <c:pt idx="4">
                  <c:v>33328</c:v>
                </c:pt>
                <c:pt idx="5">
                  <c:v>31834</c:v>
                </c:pt>
                <c:pt idx="6">
                  <c:v>28812</c:v>
                </c:pt>
                <c:pt idx="7">
                  <c:v>30529</c:v>
                </c:pt>
                <c:pt idx="8">
                  <c:v>28815</c:v>
                </c:pt>
                <c:pt idx="9">
                  <c:v>28449</c:v>
                </c:pt>
                <c:pt idx="10">
                  <c:v>28620</c:v>
                </c:pt>
              </c:numCache>
            </c:numRef>
          </c:val>
        </c:ser>
        <c:marker val="1"/>
        <c:axId val="194038016"/>
        <c:axId val="194043904"/>
      </c:lineChart>
      <c:catAx>
        <c:axId val="194038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043904"/>
        <c:crosses val="autoZero"/>
        <c:auto val="1"/>
        <c:lblAlgn val="ctr"/>
        <c:lblOffset val="100"/>
        <c:tickLblSkip val="1"/>
        <c:tickMarkSkip val="1"/>
      </c:catAx>
      <c:valAx>
        <c:axId val="194043904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038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3726717046275494"/>
          <c:y val="7.12646091652336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72100926885729E-2"/>
          <c:y val="0.23448328502893004"/>
          <c:w val="0.89565271718065631"/>
          <c:h val="0.65517388463964765"/>
        </c:manualLayout>
      </c:layout>
      <c:lineChart>
        <c:grouping val="standard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'13.9.5.1'!$H$10:$H$20</c:f>
              <c:numCache>
                <c:formatCode>#,##0__;\–#,##0__;0__;@__</c:formatCode>
                <c:ptCount val="11"/>
                <c:pt idx="0">
                  <c:v>18429.627</c:v>
                </c:pt>
                <c:pt idx="1">
                  <c:v>23269.592700000001</c:v>
                </c:pt>
                <c:pt idx="2">
                  <c:v>41152.394</c:v>
                </c:pt>
                <c:pt idx="3">
                  <c:v>34546.071199999998</c:v>
                </c:pt>
                <c:pt idx="4">
                  <c:v>40013.596799999999</c:v>
                </c:pt>
                <c:pt idx="5">
                  <c:v>27580.977600000002</c:v>
                </c:pt>
                <c:pt idx="6">
                  <c:v>28708.276800000003</c:v>
                </c:pt>
                <c:pt idx="7">
                  <c:v>29897.049700000003</c:v>
                </c:pt>
                <c:pt idx="8">
                  <c:v>34664.445</c:v>
                </c:pt>
                <c:pt idx="9">
                  <c:v>34281.044999999998</c:v>
                </c:pt>
                <c:pt idx="10">
                  <c:v>29278</c:v>
                </c:pt>
              </c:numCache>
            </c:numRef>
          </c:val>
        </c:ser>
        <c:marker val="1"/>
        <c:axId val="194190336"/>
        <c:axId val="194208512"/>
      </c:lineChart>
      <c:catAx>
        <c:axId val="194190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208512"/>
        <c:crosses val="autoZero"/>
        <c:auto val="1"/>
        <c:lblAlgn val="ctr"/>
        <c:lblOffset val="100"/>
        <c:tickLblSkip val="1"/>
        <c:tickMarkSkip val="1"/>
      </c:catAx>
      <c:valAx>
        <c:axId val="194208512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190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4321624564407299"/>
          <c:y val="6.11814017544385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08588826736527E-2"/>
          <c:y val="0.18604672289099652"/>
          <c:w val="0.90371280889329453"/>
          <c:h val="0.71627988313031865"/>
        </c:manualLayout>
      </c:layout>
      <c:lineChart>
        <c:grouping val="standard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'13.9.8.1'!$B$10:$B$20</c:f>
              <c:numCache>
                <c:formatCode>#,##0.0_);\(#,##0.0\)</c:formatCode>
                <c:ptCount val="11"/>
                <c:pt idx="0">
                  <c:v>19.248999999999999</c:v>
                </c:pt>
                <c:pt idx="1">
                  <c:v>18.149999999999999</c:v>
                </c:pt>
                <c:pt idx="2">
                  <c:v>18.338000000000001</c:v>
                </c:pt>
                <c:pt idx="3">
                  <c:v>18.834</c:v>
                </c:pt>
                <c:pt idx="4">
                  <c:v>19.225999999999999</c:v>
                </c:pt>
                <c:pt idx="5">
                  <c:v>19.169</c:v>
                </c:pt>
                <c:pt idx="6">
                  <c:v>18.728999999999999</c:v>
                </c:pt>
                <c:pt idx="7">
                  <c:v>18.454999999999998</c:v>
                </c:pt>
                <c:pt idx="8">
                  <c:v>20.334</c:v>
                </c:pt>
                <c:pt idx="9">
                  <c:v>18.451000000000001</c:v>
                </c:pt>
                <c:pt idx="10">
                  <c:v>18.821999999999999</c:v>
                </c:pt>
              </c:numCache>
            </c:numRef>
          </c:val>
        </c:ser>
        <c:marker val="1"/>
        <c:axId val="194273664"/>
        <c:axId val="194275200"/>
      </c:lineChart>
      <c:catAx>
        <c:axId val="194273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275200"/>
        <c:crosses val="autoZero"/>
        <c:auto val="1"/>
        <c:lblAlgn val="ctr"/>
        <c:lblOffset val="100"/>
        <c:tickLblSkip val="1"/>
        <c:tickMarkSkip val="1"/>
      </c:catAx>
      <c:valAx>
        <c:axId val="194275200"/>
        <c:scaling>
          <c:orientation val="minMax"/>
          <c:max val="21"/>
          <c:min val="1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273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4599572984198603"/>
          <c:y val="5.57465778316178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215"/>
          <c:h val="0.68470588235294161"/>
        </c:manualLayout>
      </c:layout>
      <c:lineChart>
        <c:grouping val="standard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'13.9.8.1'!$F$10:$F$20</c:f>
              <c:numCache>
                <c:formatCode>#,##0.0_);\(#,##0.0\)</c:formatCode>
                <c:ptCount val="11"/>
                <c:pt idx="0">
                  <c:v>137.167</c:v>
                </c:pt>
                <c:pt idx="1">
                  <c:v>156.87200000000001</c:v>
                </c:pt>
                <c:pt idx="2">
                  <c:v>89.022999999999996</c:v>
                </c:pt>
                <c:pt idx="3">
                  <c:v>109.108</c:v>
                </c:pt>
                <c:pt idx="4">
                  <c:v>95.221000000000004</c:v>
                </c:pt>
                <c:pt idx="5">
                  <c:v>79.100999999999999</c:v>
                </c:pt>
                <c:pt idx="6">
                  <c:v>86.88</c:v>
                </c:pt>
                <c:pt idx="7">
                  <c:v>117.24</c:v>
                </c:pt>
                <c:pt idx="8">
                  <c:v>131.77600000000001</c:v>
                </c:pt>
                <c:pt idx="9">
                  <c:v>136.446</c:v>
                </c:pt>
                <c:pt idx="10">
                  <c:v>153.667</c:v>
                </c:pt>
              </c:numCache>
            </c:numRef>
          </c:val>
        </c:ser>
        <c:marker val="1"/>
        <c:axId val="194303104"/>
        <c:axId val="194304640"/>
      </c:lineChart>
      <c:catAx>
        <c:axId val="194303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304640"/>
        <c:crosses val="autoZero"/>
        <c:auto val="1"/>
        <c:lblAlgn val="ctr"/>
        <c:lblOffset val="100"/>
        <c:tickLblSkip val="1"/>
        <c:tickMarkSkip val="1"/>
      </c:catAx>
      <c:valAx>
        <c:axId val="194304640"/>
        <c:scaling>
          <c:orientation val="minMax"/>
          <c:max val="180"/>
          <c:min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303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29380192693304935"/>
          <c:y val="5.9524017518799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2728"/>
          <c:h val="0.64762055343322888"/>
        </c:manualLayout>
      </c:layout>
      <c:lineChart>
        <c:grouping val="standard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'13.9.8.1'!$H$10:$H$20</c:f>
              <c:numCache>
                <c:formatCode>#,##0\ _€;\-#,##0\ _€</c:formatCode>
                <c:ptCount val="11"/>
                <c:pt idx="0">
                  <c:v>76854.670100000003</c:v>
                </c:pt>
                <c:pt idx="1">
                  <c:v>55360.128800000006</c:v>
                </c:pt>
                <c:pt idx="2">
                  <c:v>53431.604599999999</c:v>
                </c:pt>
                <c:pt idx="3">
                  <c:v>62518.883999999998</c:v>
                </c:pt>
                <c:pt idx="4">
                  <c:v>48553.187900000004</c:v>
                </c:pt>
                <c:pt idx="5">
                  <c:v>46289.905200000001</c:v>
                </c:pt>
                <c:pt idx="6">
                  <c:v>54777.84</c:v>
                </c:pt>
                <c:pt idx="7">
                  <c:v>68866.775999999998</c:v>
                </c:pt>
                <c:pt idx="8">
                  <c:v>82399.532800000015</c:v>
                </c:pt>
                <c:pt idx="9">
                  <c:v>75850.33140000001</c:v>
                </c:pt>
                <c:pt idx="10">
                  <c:v>96779</c:v>
                </c:pt>
              </c:numCache>
            </c:numRef>
          </c:val>
        </c:ser>
        <c:marker val="1"/>
        <c:axId val="194598784"/>
        <c:axId val="194600320"/>
      </c:lineChart>
      <c:catAx>
        <c:axId val="1945987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600320"/>
        <c:crosses val="autoZero"/>
        <c:auto val="1"/>
        <c:lblAlgn val="ctr"/>
        <c:lblOffset val="100"/>
        <c:tickLblSkip val="1"/>
        <c:tickMarkSkip val="1"/>
      </c:catAx>
      <c:valAx>
        <c:axId val="194600320"/>
        <c:scaling>
          <c:orientation val="minMax"/>
          <c:max val="11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598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18981504890364043"/>
          <c:y val="4.23529411764705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888073830013E-2"/>
          <c:y val="0.16470588235294426"/>
          <c:w val="0.91088065918043271"/>
          <c:h val="0.72470588235294164"/>
        </c:manualLayout>
      </c:layout>
      <c:lineChart>
        <c:grouping val="standard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'13.9.9.1'!$B$10:$B$20</c:f>
              <c:numCache>
                <c:formatCode>#,##0.0_);\(#,##0.0\)</c:formatCode>
                <c:ptCount val="11"/>
                <c:pt idx="0">
                  <c:v>24.114999999999998</c:v>
                </c:pt>
                <c:pt idx="1">
                  <c:v>24.326000000000001</c:v>
                </c:pt>
                <c:pt idx="2">
                  <c:v>24.143999999999998</c:v>
                </c:pt>
                <c:pt idx="3">
                  <c:v>24.670999999999999</c:v>
                </c:pt>
                <c:pt idx="4">
                  <c:v>24.303999999999998</c:v>
                </c:pt>
                <c:pt idx="5">
                  <c:v>24.274999999999999</c:v>
                </c:pt>
                <c:pt idx="6">
                  <c:v>24.966999999999999</c:v>
                </c:pt>
                <c:pt idx="7">
                  <c:v>24.972000000000001</c:v>
                </c:pt>
                <c:pt idx="8">
                  <c:v>25.358000000000001</c:v>
                </c:pt>
                <c:pt idx="9">
                  <c:v>25.608000000000001</c:v>
                </c:pt>
                <c:pt idx="10">
                  <c:v>26.49</c:v>
                </c:pt>
              </c:numCache>
            </c:numRef>
          </c:val>
        </c:ser>
        <c:marker val="1"/>
        <c:axId val="194628608"/>
        <c:axId val="194646784"/>
      </c:lineChart>
      <c:catAx>
        <c:axId val="194628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646784"/>
        <c:crosses val="autoZero"/>
        <c:auto val="1"/>
        <c:lblAlgn val="ctr"/>
        <c:lblOffset val="100"/>
        <c:tickLblSkip val="1"/>
        <c:tickMarkSkip val="1"/>
      </c:catAx>
      <c:valAx>
        <c:axId val="194646784"/>
        <c:scaling>
          <c:orientation val="minMax"/>
          <c:max val="30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62860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19190763788935244"/>
          <c:y val="5.26315789473684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958"/>
        </c:manualLayout>
      </c:layout>
      <c:lineChart>
        <c:grouping val="standard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'13.9.9.1'!$F$10:$F$20</c:f>
              <c:numCache>
                <c:formatCode>#,##0.0_);\(#,##0.0\)</c:formatCode>
                <c:ptCount val="11"/>
                <c:pt idx="0">
                  <c:v>95.725999999999999</c:v>
                </c:pt>
                <c:pt idx="1">
                  <c:v>91.671999999999997</c:v>
                </c:pt>
                <c:pt idx="2">
                  <c:v>75.738</c:v>
                </c:pt>
                <c:pt idx="3">
                  <c:v>72.468000000000004</c:v>
                </c:pt>
                <c:pt idx="4">
                  <c:v>97.644999999999996</c:v>
                </c:pt>
                <c:pt idx="5">
                  <c:v>85.078000000000003</c:v>
                </c:pt>
                <c:pt idx="6">
                  <c:v>101.94499999999999</c:v>
                </c:pt>
                <c:pt idx="7">
                  <c:v>96.945999999999998</c:v>
                </c:pt>
                <c:pt idx="8">
                  <c:v>97.489000000000004</c:v>
                </c:pt>
                <c:pt idx="9">
                  <c:v>111.821</c:v>
                </c:pt>
                <c:pt idx="10">
                  <c:v>94.143000000000001</c:v>
                </c:pt>
              </c:numCache>
            </c:numRef>
          </c:val>
        </c:ser>
        <c:marker val="1"/>
        <c:axId val="194670592"/>
        <c:axId val="194672128"/>
      </c:lineChart>
      <c:catAx>
        <c:axId val="194670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672128"/>
        <c:crosses val="autoZero"/>
        <c:auto val="1"/>
        <c:lblAlgn val="ctr"/>
        <c:lblOffset val="100"/>
        <c:tickLblSkip val="1"/>
        <c:tickMarkSkip val="1"/>
      </c:catAx>
      <c:valAx>
        <c:axId val="194672128"/>
        <c:scaling>
          <c:orientation val="minMax"/>
          <c:max val="14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670592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6758807159155934"/>
          <c:y val="3.24189526184546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2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'13.1.7.1'!$B$9:$B$19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'13.1.7.1'!$H$9:$H$19</c:f>
              <c:numCache>
                <c:formatCode>#,##0\ _€;\-#,##0\ _€</c:formatCode>
                <c:ptCount val="11"/>
                <c:pt idx="0">
                  <c:v>157735.41959999999</c:v>
                </c:pt>
                <c:pt idx="1">
                  <c:v>158053.38820000002</c:v>
                </c:pt>
                <c:pt idx="2">
                  <c:v>196337.81640000001</c:v>
                </c:pt>
                <c:pt idx="3">
                  <c:v>234702.00479940005</c:v>
                </c:pt>
                <c:pt idx="4">
                  <c:v>275314.08019999997</c:v>
                </c:pt>
                <c:pt idx="5">
                  <c:v>238727.31410000002</c:v>
                </c:pt>
                <c:pt idx="6">
                  <c:v>254491.86180000001</c:v>
                </c:pt>
                <c:pt idx="7">
                  <c:v>248198.15879999998</c:v>
                </c:pt>
                <c:pt idx="8">
                  <c:v>240076.7439</c:v>
                </c:pt>
                <c:pt idx="9">
                  <c:v>240232</c:v>
                </c:pt>
                <c:pt idx="10">
                  <c:v>234720</c:v>
                </c:pt>
              </c:numCache>
            </c:numRef>
          </c:val>
        </c:ser>
        <c:marker val="1"/>
        <c:axId val="176327296"/>
        <c:axId val="176357760"/>
      </c:lineChart>
      <c:catAx>
        <c:axId val="176327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357760"/>
        <c:crosses val="autoZero"/>
        <c:auto val="1"/>
        <c:lblAlgn val="ctr"/>
        <c:lblOffset val="100"/>
        <c:tickLblSkip val="1"/>
        <c:tickMarkSkip val="1"/>
      </c:catAx>
      <c:valAx>
        <c:axId val="176357760"/>
        <c:scaling>
          <c:orientation val="minMax"/>
          <c:max val="300000"/>
          <c:min val="1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327296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2245372691642275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'13.9.9.1'!$H$10:$H$20</c:f>
              <c:numCache>
                <c:formatCode>#,##0\ _€;\-#,##0\ _€</c:formatCode>
                <c:ptCount val="11"/>
                <c:pt idx="0">
                  <c:v>140784.22820000001</c:v>
                </c:pt>
                <c:pt idx="1">
                  <c:v>136994.63679999998</c:v>
                </c:pt>
                <c:pt idx="2">
                  <c:v>142440.4566</c:v>
                </c:pt>
                <c:pt idx="3">
                  <c:v>137384.83440000002</c:v>
                </c:pt>
                <c:pt idx="4">
                  <c:v>120767.336</c:v>
                </c:pt>
                <c:pt idx="5">
                  <c:v>123711.9198</c:v>
                </c:pt>
                <c:pt idx="6">
                  <c:v>137034.46899999998</c:v>
                </c:pt>
                <c:pt idx="7">
                  <c:v>136005.5434</c:v>
                </c:pt>
                <c:pt idx="8">
                  <c:v>149538.37709999998</c:v>
                </c:pt>
                <c:pt idx="9">
                  <c:v>149493.49489999999</c:v>
                </c:pt>
                <c:pt idx="10">
                  <c:v>137364</c:v>
                </c:pt>
              </c:numCache>
            </c:numRef>
          </c:val>
        </c:ser>
        <c:marker val="1"/>
        <c:axId val="194843392"/>
        <c:axId val="194844928"/>
      </c:lineChart>
      <c:catAx>
        <c:axId val="194843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844928"/>
        <c:crosses val="autoZero"/>
        <c:auto val="1"/>
        <c:lblAlgn val="ctr"/>
        <c:lblOffset val="100"/>
        <c:tickLblSkip val="1"/>
        <c:tickMarkSkip val="1"/>
      </c:catAx>
      <c:valAx>
        <c:axId val="194844928"/>
        <c:scaling>
          <c:orientation val="minMax"/>
          <c:max val="22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843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7403677614969324"/>
          <c:y val="6.52842312794365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'13.9.10.1.'!$B$10:$B$20</c:f>
              <c:numCache>
                <c:formatCode>#,##0.0_);\(#,##0.0\)</c:formatCode>
                <c:ptCount val="11"/>
                <c:pt idx="0">
                  <c:v>79.076999999999998</c:v>
                </c:pt>
                <c:pt idx="1">
                  <c:v>80.528000000000006</c:v>
                </c:pt>
                <c:pt idx="2">
                  <c:v>54.887</c:v>
                </c:pt>
                <c:pt idx="3">
                  <c:v>49.652999999999999</c:v>
                </c:pt>
                <c:pt idx="4">
                  <c:v>49.441000000000003</c:v>
                </c:pt>
                <c:pt idx="5">
                  <c:v>49.844000000000001</c:v>
                </c:pt>
                <c:pt idx="6">
                  <c:v>50.805</c:v>
                </c:pt>
                <c:pt idx="7">
                  <c:v>51.491</c:v>
                </c:pt>
                <c:pt idx="8">
                  <c:v>51.511000000000003</c:v>
                </c:pt>
                <c:pt idx="9">
                  <c:v>51.746000000000002</c:v>
                </c:pt>
                <c:pt idx="10">
                  <c:v>51.457999999999998</c:v>
                </c:pt>
              </c:numCache>
            </c:numRef>
          </c:val>
        </c:ser>
        <c:marker val="1"/>
        <c:axId val="194930560"/>
        <c:axId val="194932096"/>
      </c:lineChart>
      <c:catAx>
        <c:axId val="194930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32096"/>
        <c:crosses val="autoZero"/>
        <c:auto val="1"/>
        <c:lblAlgn val="ctr"/>
        <c:lblOffset val="100"/>
        <c:tickLblSkip val="1"/>
        <c:tickMarkSkip val="1"/>
      </c:catAx>
      <c:valAx>
        <c:axId val="194932096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30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3129492376300898"/>
          <c:y val="8.54055919066454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'13.9.10.1.'!$F$10:$F$20</c:f>
              <c:numCache>
                <c:formatCode>#,##0.0_);\(#,##0.0\)</c:formatCode>
                <c:ptCount val="11"/>
                <c:pt idx="0">
                  <c:v>1260.8780000000002</c:v>
                </c:pt>
                <c:pt idx="1">
                  <c:v>1245.527</c:v>
                </c:pt>
                <c:pt idx="2">
                  <c:v>846.85299999999995</c:v>
                </c:pt>
                <c:pt idx="3">
                  <c:v>833.40899999999999</c:v>
                </c:pt>
                <c:pt idx="4">
                  <c:v>796.14499999999998</c:v>
                </c:pt>
                <c:pt idx="5">
                  <c:v>757.34</c:v>
                </c:pt>
                <c:pt idx="6">
                  <c:v>802.39099999999996</c:v>
                </c:pt>
                <c:pt idx="7">
                  <c:v>737.53099999999995</c:v>
                </c:pt>
                <c:pt idx="8">
                  <c:v>820.13900000000001</c:v>
                </c:pt>
                <c:pt idx="9">
                  <c:v>930.86199999999997</c:v>
                </c:pt>
                <c:pt idx="10">
                  <c:v>956.68799999999999</c:v>
                </c:pt>
              </c:numCache>
            </c:numRef>
          </c:val>
        </c:ser>
        <c:marker val="1"/>
        <c:axId val="194968192"/>
        <c:axId val="196153728"/>
      </c:lineChart>
      <c:catAx>
        <c:axId val="194968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53728"/>
        <c:crosses val="autoZero"/>
        <c:auto val="1"/>
        <c:lblAlgn val="ctr"/>
        <c:lblOffset val="100"/>
        <c:tickLblSkip val="1"/>
        <c:tickMarkSkip val="1"/>
      </c:catAx>
      <c:valAx>
        <c:axId val="196153728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68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3657053604496839"/>
          <c:y val="8.09470792895074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783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'13.9.10.1.'!$H$10:$H$20</c:f>
              <c:numCache>
                <c:formatCode>#,##0\ _€;\-#,##0\ _€</c:formatCode>
                <c:ptCount val="11"/>
                <c:pt idx="0">
                  <c:v>583660.4262000001</c:v>
                </c:pt>
                <c:pt idx="1">
                  <c:v>557996.0959999999</c:v>
                </c:pt>
                <c:pt idx="2">
                  <c:v>418345.38199999998</c:v>
                </c:pt>
                <c:pt idx="3">
                  <c:v>442040.13359999994</c:v>
                </c:pt>
                <c:pt idx="4">
                  <c:v>336769.33499999996</c:v>
                </c:pt>
                <c:pt idx="5">
                  <c:v>374959.03400000004</c:v>
                </c:pt>
                <c:pt idx="6">
                  <c:v>374235.16239999997</c:v>
                </c:pt>
                <c:pt idx="7">
                  <c:v>390522.66450000001</c:v>
                </c:pt>
                <c:pt idx="8">
                  <c:v>505779.72130000003</c:v>
                </c:pt>
                <c:pt idx="9">
                  <c:v>431268.36459999997</c:v>
                </c:pt>
                <c:pt idx="10">
                  <c:v>416638</c:v>
                </c:pt>
              </c:numCache>
            </c:numRef>
          </c:val>
        </c:ser>
        <c:marker val="1"/>
        <c:axId val="196173184"/>
        <c:axId val="196174976"/>
      </c:lineChart>
      <c:catAx>
        <c:axId val="196173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74976"/>
        <c:crosses val="autoZero"/>
        <c:auto val="1"/>
        <c:lblAlgn val="ctr"/>
        <c:lblOffset val="100"/>
        <c:tickLblSkip val="1"/>
        <c:tickMarkSkip val="1"/>
      </c:catAx>
      <c:valAx>
        <c:axId val="196174976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73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21022739203054194"/>
          <c:y val="5.84112149532726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090941878409478E-2"/>
          <c:y val="0.16588785046728971"/>
          <c:w val="0.91704596338221511"/>
          <c:h val="0.72429906542056965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'13.9.10.2.'!$B$10:$B$20</c:f>
              <c:numCache>
                <c:formatCode>#,##0.0_);\(#,##0.0\)</c:formatCode>
                <c:ptCount val="11"/>
                <c:pt idx="0">
                  <c:v>20.599</c:v>
                </c:pt>
                <c:pt idx="1">
                  <c:v>23.321999999999999</c:v>
                </c:pt>
                <c:pt idx="2">
                  <c:v>25.7</c:v>
                </c:pt>
                <c:pt idx="3">
                  <c:v>25.872</c:v>
                </c:pt>
                <c:pt idx="4">
                  <c:v>27.289000000000001</c:v>
                </c:pt>
                <c:pt idx="5">
                  <c:v>28.581</c:v>
                </c:pt>
                <c:pt idx="6">
                  <c:v>30.568999999999999</c:v>
                </c:pt>
                <c:pt idx="7">
                  <c:v>32.506</c:v>
                </c:pt>
                <c:pt idx="8">
                  <c:v>32.866999999999997</c:v>
                </c:pt>
                <c:pt idx="9">
                  <c:v>35.450000000000003</c:v>
                </c:pt>
                <c:pt idx="10">
                  <c:v>35.048000000000002</c:v>
                </c:pt>
              </c:numCache>
            </c:numRef>
          </c:val>
        </c:ser>
        <c:marker val="1"/>
        <c:axId val="191152896"/>
        <c:axId val="191154432"/>
      </c:lineChart>
      <c:catAx>
        <c:axId val="191152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154432"/>
        <c:crosses val="autoZero"/>
        <c:auto val="1"/>
        <c:lblAlgn val="ctr"/>
        <c:lblOffset val="100"/>
        <c:tickLblSkip val="1"/>
        <c:tickMarkSkip val="1"/>
      </c:catAx>
      <c:valAx>
        <c:axId val="191154432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1152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22449003398384726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'13.9.10.2.'!$F$10:$F$20</c:f>
              <c:numCache>
                <c:formatCode>#,##0.0_);\(#,##0.0\)</c:formatCode>
                <c:ptCount val="11"/>
                <c:pt idx="0">
                  <c:v>290.80799999999999</c:v>
                </c:pt>
                <c:pt idx="1">
                  <c:v>349.28</c:v>
                </c:pt>
                <c:pt idx="2">
                  <c:v>374.22</c:v>
                </c:pt>
                <c:pt idx="3">
                  <c:v>410.88200000000001</c:v>
                </c:pt>
                <c:pt idx="4">
                  <c:v>438.74099999999999</c:v>
                </c:pt>
                <c:pt idx="5">
                  <c:v>429.51</c:v>
                </c:pt>
                <c:pt idx="6">
                  <c:v>533.971</c:v>
                </c:pt>
                <c:pt idx="7">
                  <c:v>434.327</c:v>
                </c:pt>
                <c:pt idx="8">
                  <c:v>509.71300000000002</c:v>
                </c:pt>
                <c:pt idx="9">
                  <c:v>642.57299999999998</c:v>
                </c:pt>
                <c:pt idx="10">
                  <c:v>617.39599999999996</c:v>
                </c:pt>
              </c:numCache>
            </c:numRef>
          </c:val>
        </c:ser>
        <c:marker val="1"/>
        <c:axId val="196281856"/>
        <c:axId val="196283392"/>
      </c:lineChart>
      <c:catAx>
        <c:axId val="196281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283392"/>
        <c:crosses val="autoZero"/>
        <c:auto val="1"/>
        <c:lblAlgn val="ctr"/>
        <c:lblOffset val="100"/>
        <c:tickLblSkip val="1"/>
        <c:tickMarkSkip val="1"/>
      </c:catAx>
      <c:valAx>
        <c:axId val="196283392"/>
        <c:scaling>
          <c:orientation val="minMax"/>
          <c:max val="650"/>
          <c:min val="20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281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26363648293963282"/>
          <c:y val="5.92417061611374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6590934942592581E-2"/>
          <c:y val="0.23222748815165944"/>
          <c:w val="0.92954597031803265"/>
          <c:h val="0.65402843601898053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'13.9.10.2.'!$H$10:$H$20</c:f>
              <c:numCache>
                <c:formatCode>#,##0.0_);\(#,##0.0\)</c:formatCode>
                <c:ptCount val="11"/>
                <c:pt idx="0">
                  <c:v>188.73439200000001</c:v>
                </c:pt>
                <c:pt idx="1">
                  <c:v>187.982496</c:v>
                </c:pt>
                <c:pt idx="2">
                  <c:v>202.04137800000001</c:v>
                </c:pt>
                <c:pt idx="3">
                  <c:v>275.41420460000001</c:v>
                </c:pt>
                <c:pt idx="4">
                  <c:v>247.36217580000002</c:v>
                </c:pt>
                <c:pt idx="5">
                  <c:v>292.88286899999997</c:v>
                </c:pt>
                <c:pt idx="6">
                  <c:v>311.89246109999999</c:v>
                </c:pt>
                <c:pt idx="7">
                  <c:v>283.96299259999995</c:v>
                </c:pt>
                <c:pt idx="8">
                  <c:v>395.99602970000001</c:v>
                </c:pt>
                <c:pt idx="9">
                  <c:v>341.20626299999998</c:v>
                </c:pt>
                <c:pt idx="10">
                  <c:v>354.8</c:v>
                </c:pt>
              </c:numCache>
            </c:numRef>
          </c:val>
        </c:ser>
        <c:marker val="1"/>
        <c:axId val="196339968"/>
        <c:axId val="196222976"/>
      </c:lineChart>
      <c:catAx>
        <c:axId val="196339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222976"/>
        <c:crosses val="autoZero"/>
        <c:auto val="1"/>
        <c:lblAlgn val="ctr"/>
        <c:lblOffset val="100"/>
        <c:tickLblSkip val="1"/>
        <c:tickMarkSkip val="1"/>
      </c:catAx>
      <c:valAx>
        <c:axId val="196222976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339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1877990430622076"/>
          <c:y val="7.05598661481183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'13.9.11.1.'!$B$10:$B$20</c:f>
              <c:numCache>
                <c:formatCode>#,##0.0__;\–#,##0.0__;0.0__;@__</c:formatCode>
                <c:ptCount val="11"/>
                <c:pt idx="0">
                  <c:v>20.971</c:v>
                </c:pt>
                <c:pt idx="1">
                  <c:v>20.52</c:v>
                </c:pt>
                <c:pt idx="2">
                  <c:v>20.100999999999999</c:v>
                </c:pt>
                <c:pt idx="3">
                  <c:v>18.695</c:v>
                </c:pt>
                <c:pt idx="4">
                  <c:v>18.489000000000001</c:v>
                </c:pt>
                <c:pt idx="5">
                  <c:v>18.489000000000001</c:v>
                </c:pt>
                <c:pt idx="6">
                  <c:v>17.085999999999999</c:v>
                </c:pt>
                <c:pt idx="7">
                  <c:v>16.687000000000001</c:v>
                </c:pt>
                <c:pt idx="8">
                  <c:v>16.614000000000001</c:v>
                </c:pt>
                <c:pt idx="9">
                  <c:v>17.003</c:v>
                </c:pt>
                <c:pt idx="10">
                  <c:v>16.064</c:v>
                </c:pt>
              </c:numCache>
            </c:numRef>
          </c:val>
        </c:ser>
        <c:marker val="1"/>
        <c:axId val="196230528"/>
        <c:axId val="195429504"/>
      </c:lineChart>
      <c:catAx>
        <c:axId val="196230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429504"/>
        <c:crosses val="autoZero"/>
        <c:auto val="1"/>
        <c:lblAlgn val="ctr"/>
        <c:lblOffset val="100"/>
        <c:tickLblSkip val="1"/>
        <c:tickMarkSkip val="1"/>
      </c:catAx>
      <c:valAx>
        <c:axId val="195429504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230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0734609595601541"/>
          <c:y val="5.98086124401921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'13.9.11.1.'!$F$10:$F$20</c:f>
              <c:numCache>
                <c:formatCode>#,##0.0__;\–#,##0.0__;0.0__;@__</c:formatCode>
                <c:ptCount val="11"/>
                <c:pt idx="0">
                  <c:v>251.81200000000001</c:v>
                </c:pt>
                <c:pt idx="1">
                  <c:v>178.70500000000001</c:v>
                </c:pt>
                <c:pt idx="2">
                  <c:v>201.392</c:v>
                </c:pt>
                <c:pt idx="3">
                  <c:v>198.94800000000001</c:v>
                </c:pt>
                <c:pt idx="4">
                  <c:v>232.78</c:v>
                </c:pt>
                <c:pt idx="5">
                  <c:v>232.78</c:v>
                </c:pt>
                <c:pt idx="6">
                  <c:v>230.87700000000001</c:v>
                </c:pt>
                <c:pt idx="7">
                  <c:v>210.726</c:v>
                </c:pt>
                <c:pt idx="8">
                  <c:v>172.352</c:v>
                </c:pt>
                <c:pt idx="9">
                  <c:v>232.83099999999999</c:v>
                </c:pt>
                <c:pt idx="10">
                  <c:v>217.291</c:v>
                </c:pt>
              </c:numCache>
            </c:numRef>
          </c:val>
        </c:ser>
        <c:marker val="1"/>
        <c:axId val="195457408"/>
        <c:axId val="195458944"/>
      </c:lineChart>
      <c:catAx>
        <c:axId val="195457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458944"/>
        <c:crosses val="autoZero"/>
        <c:auto val="1"/>
        <c:lblAlgn val="ctr"/>
        <c:lblOffset val="100"/>
        <c:tickLblSkip val="1"/>
        <c:tickMarkSkip val="1"/>
      </c:catAx>
      <c:valAx>
        <c:axId val="195458944"/>
        <c:scaling>
          <c:orientation val="minMax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457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25734430082256182"/>
          <c:y val="5.99522901363965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24700297653200412"/>
          <c:w val="0.89541715628672147"/>
          <c:h val="0.6402892692625648"/>
        </c:manualLayout>
      </c:layout>
      <c:lineChart>
        <c:grouping val="standard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'13.9.11.1.'!$H$10:$H$20</c:f>
              <c:numCache>
                <c:formatCode>#,##0__;\–#,##0__;0__;@__</c:formatCode>
                <c:ptCount val="11"/>
                <c:pt idx="0">
                  <c:v>92289.097999999998</c:v>
                </c:pt>
                <c:pt idx="1">
                  <c:v>102898.33899999999</c:v>
                </c:pt>
                <c:pt idx="2">
                  <c:v>104321.05599999998</c:v>
                </c:pt>
                <c:pt idx="3">
                  <c:v>103472.8548</c:v>
                </c:pt>
                <c:pt idx="4">
                  <c:v>106473.572</c:v>
                </c:pt>
                <c:pt idx="5">
                  <c:v>131357.75400000002</c:v>
                </c:pt>
                <c:pt idx="6">
                  <c:v>108812.33010000002</c:v>
                </c:pt>
                <c:pt idx="7">
                  <c:v>104288.29740000001</c:v>
                </c:pt>
                <c:pt idx="8">
                  <c:v>116027.3664</c:v>
                </c:pt>
                <c:pt idx="9">
                  <c:v>111223.36870000001</c:v>
                </c:pt>
                <c:pt idx="10">
                  <c:v>132808</c:v>
                </c:pt>
              </c:numCache>
            </c:numRef>
          </c:val>
        </c:ser>
        <c:marker val="1"/>
        <c:axId val="195560576"/>
        <c:axId val="195562112"/>
      </c:lineChart>
      <c:catAx>
        <c:axId val="195560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562112"/>
        <c:crosses val="autoZero"/>
        <c:auto val="1"/>
        <c:lblAlgn val="ctr"/>
        <c:lblOffset val="100"/>
        <c:tickLblSkip val="1"/>
        <c:tickMarkSkip val="1"/>
      </c:catAx>
      <c:valAx>
        <c:axId val="195562112"/>
        <c:scaling>
          <c:orientation val="minMax"/>
          <c:min val="5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560576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6450406957290373"/>
          <c:y val="4.31308439888398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'13.1.8.1'!$B$9:$B$19</c:f>
              <c:numCache>
                <c:formatCode>#,##0.0_);\(#,##0.0\)</c:formatCode>
                <c:ptCount val="11"/>
                <c:pt idx="0">
                  <c:v>414.298</c:v>
                </c:pt>
                <c:pt idx="1">
                  <c:v>344.4</c:v>
                </c:pt>
                <c:pt idx="2">
                  <c:v>360.99799999999999</c:v>
                </c:pt>
                <c:pt idx="3">
                  <c:v>371.73200000000003</c:v>
                </c:pt>
                <c:pt idx="4">
                  <c:v>348.94900000000001</c:v>
                </c:pt>
                <c:pt idx="5">
                  <c:v>314.99</c:v>
                </c:pt>
                <c:pt idx="6">
                  <c:v>369.26400000000001</c:v>
                </c:pt>
                <c:pt idx="7">
                  <c:v>390.43299999999999</c:v>
                </c:pt>
                <c:pt idx="8">
                  <c:v>442.298</c:v>
                </c:pt>
                <c:pt idx="9">
                  <c:v>421.60500000000002</c:v>
                </c:pt>
                <c:pt idx="10">
                  <c:v>398.25700000000001</c:v>
                </c:pt>
              </c:numCache>
            </c:numRef>
          </c:val>
        </c:ser>
        <c:marker val="1"/>
        <c:axId val="176468352"/>
        <c:axId val="176469888"/>
      </c:lineChart>
      <c:catAx>
        <c:axId val="176468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469888"/>
        <c:crosses val="autoZero"/>
        <c:auto val="1"/>
        <c:lblAlgn val="ctr"/>
        <c:lblOffset val="100"/>
        <c:tickLblSkip val="1"/>
        <c:tickMarkSkip val="1"/>
      </c:catAx>
      <c:valAx>
        <c:axId val="176469888"/>
        <c:scaling>
          <c:orientation val="minMax"/>
          <c:max val="55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468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0619785458879641"/>
          <c:y val="5.50239234449769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407"/>
          <c:h val="0.72009653495128279"/>
        </c:manualLayout>
      </c:layout>
      <c:lineChart>
        <c:grouping val="standard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'13.9.12.1.'!$C$10:$C$20</c:f>
              <c:numCache>
                <c:formatCode>#,##0.0__;\–#,##0.0__;0.0__;@__</c:formatCode>
                <c:ptCount val="11"/>
                <c:pt idx="0">
                  <c:v>19.314</c:v>
                </c:pt>
                <c:pt idx="1">
                  <c:v>12.332000000000001</c:v>
                </c:pt>
                <c:pt idx="2">
                  <c:v>12.343999999999999</c:v>
                </c:pt>
                <c:pt idx="3">
                  <c:v>12.509</c:v>
                </c:pt>
                <c:pt idx="4">
                  <c:v>11.952999999999999</c:v>
                </c:pt>
                <c:pt idx="5">
                  <c:v>11.952999999999999</c:v>
                </c:pt>
                <c:pt idx="6">
                  <c:v>11.760999999999999</c:v>
                </c:pt>
                <c:pt idx="7">
                  <c:v>12.294</c:v>
                </c:pt>
                <c:pt idx="8">
                  <c:v>12.411</c:v>
                </c:pt>
                <c:pt idx="9">
                  <c:v>12.548999999999999</c:v>
                </c:pt>
                <c:pt idx="10">
                  <c:v>12.750999999999999</c:v>
                </c:pt>
              </c:numCache>
            </c:numRef>
          </c:val>
        </c:ser>
        <c:marker val="1"/>
        <c:axId val="195762432"/>
        <c:axId val="195801088"/>
      </c:lineChart>
      <c:catAx>
        <c:axId val="195762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801088"/>
        <c:crosses val="autoZero"/>
        <c:auto val="1"/>
        <c:lblAlgn val="ctr"/>
        <c:lblOffset val="100"/>
        <c:tickLblSkip val="1"/>
        <c:tickMarkSkip val="1"/>
      </c:catAx>
      <c:valAx>
        <c:axId val="195801088"/>
        <c:scaling>
          <c:orientation val="minMax"/>
          <c:max val="22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9576243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25415676959619954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83610451307933E-2"/>
          <c:y val="0.20518891554221741"/>
          <c:w val="0.90736342042755347"/>
          <c:h val="0.68396305180739059"/>
        </c:manualLayout>
      </c:layout>
      <c:lineChart>
        <c:grouping val="standard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'13.9.12.1.'!$G$10:$G$20</c:f>
              <c:numCache>
                <c:formatCode>#,##0.0__;\–#,##0.0__;0.0__;@__</c:formatCode>
                <c:ptCount val="11"/>
                <c:pt idx="0">
                  <c:v>35.295000000000002</c:v>
                </c:pt>
                <c:pt idx="1">
                  <c:v>26.442</c:v>
                </c:pt>
                <c:pt idx="2">
                  <c:v>25.905999999999999</c:v>
                </c:pt>
                <c:pt idx="3">
                  <c:v>30.827999999999999</c:v>
                </c:pt>
                <c:pt idx="4">
                  <c:v>29.12</c:v>
                </c:pt>
                <c:pt idx="5">
                  <c:v>29.12</c:v>
                </c:pt>
                <c:pt idx="6">
                  <c:v>29.071000000000002</c:v>
                </c:pt>
                <c:pt idx="7">
                  <c:v>23.285</c:v>
                </c:pt>
                <c:pt idx="8">
                  <c:v>30.434000000000001</c:v>
                </c:pt>
                <c:pt idx="9">
                  <c:v>28.893000000000001</c:v>
                </c:pt>
                <c:pt idx="10">
                  <c:v>26.478999999999999</c:v>
                </c:pt>
              </c:numCache>
            </c:numRef>
          </c:val>
        </c:ser>
        <c:marker val="1"/>
        <c:axId val="195820544"/>
        <c:axId val="195629824"/>
      </c:lineChart>
      <c:catAx>
        <c:axId val="195820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629824"/>
        <c:crosses val="autoZero"/>
        <c:auto val="1"/>
        <c:lblAlgn val="ctr"/>
        <c:lblOffset val="100"/>
        <c:tickLblSkip val="1"/>
        <c:tickMarkSkip val="1"/>
      </c:catAx>
      <c:valAx>
        <c:axId val="195629824"/>
        <c:scaling>
          <c:orientation val="minMax"/>
          <c:max val="44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820544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27402172593195118"/>
          <c:y val="3.6117381489842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'13.9.12.1.'!$I$10:$I$20</c:f>
              <c:numCache>
                <c:formatCode>#,##0__;\–#,##0__;0__;@__</c:formatCode>
                <c:ptCount val="11"/>
                <c:pt idx="0">
                  <c:v>44570.525999999998</c:v>
                </c:pt>
                <c:pt idx="1">
                  <c:v>27367.47</c:v>
                </c:pt>
                <c:pt idx="2">
                  <c:v>34159.651600000005</c:v>
                </c:pt>
                <c:pt idx="3">
                  <c:v>34191.334799999997</c:v>
                </c:pt>
                <c:pt idx="4">
                  <c:v>28875.392</c:v>
                </c:pt>
                <c:pt idx="5">
                  <c:v>38741.248</c:v>
                </c:pt>
                <c:pt idx="6">
                  <c:v>33937.485399999998</c:v>
                </c:pt>
                <c:pt idx="7">
                  <c:v>31478.991500000004</c:v>
                </c:pt>
                <c:pt idx="8">
                  <c:v>32844.372799999997</c:v>
                </c:pt>
                <c:pt idx="9">
                  <c:v>38257.221300000005</c:v>
                </c:pt>
                <c:pt idx="10">
                  <c:v>31266</c:v>
                </c:pt>
              </c:numCache>
            </c:numRef>
          </c:val>
        </c:ser>
        <c:marker val="1"/>
        <c:axId val="195674112"/>
        <c:axId val="195675648"/>
      </c:lineChart>
      <c:catAx>
        <c:axId val="195674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675648"/>
        <c:crosses val="autoZero"/>
        <c:auto val="1"/>
        <c:lblAlgn val="ctr"/>
        <c:lblOffset val="100"/>
        <c:tickLblSkip val="1"/>
        <c:tickMarkSkip val="1"/>
      </c:catAx>
      <c:valAx>
        <c:axId val="19567564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674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chirimoyo (miles de hectáreas)</a:t>
            </a:r>
          </a:p>
        </c:rich>
      </c:tx>
      <c:layout>
        <c:manualLayout>
          <c:xMode val="edge"/>
          <c:yMode val="edge"/>
          <c:x val="0.23243254593175852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027062408711161E-2"/>
          <c:y val="0.15887850467289721"/>
          <c:w val="0.91135183242814299"/>
          <c:h val="0.7219626168224299"/>
        </c:manualLayout>
      </c:layout>
      <c:lineChart>
        <c:grouping val="standard"/>
        <c:ser>
          <c:idx val="0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'13.9.13.1.'!$B$10:$B$20</c:f>
              <c:numCache>
                <c:formatCode>#,##0</c:formatCode>
                <c:ptCount val="11"/>
                <c:pt idx="0">
                  <c:v>3229</c:v>
                </c:pt>
                <c:pt idx="1">
                  <c:v>3230</c:v>
                </c:pt>
                <c:pt idx="2">
                  <c:v>3281</c:v>
                </c:pt>
                <c:pt idx="3">
                  <c:v>3256</c:v>
                </c:pt>
                <c:pt idx="4">
                  <c:v>3159</c:v>
                </c:pt>
                <c:pt idx="5">
                  <c:v>3177</c:v>
                </c:pt>
                <c:pt idx="6">
                  <c:v>3158</c:v>
                </c:pt>
                <c:pt idx="7">
                  <c:v>3160</c:v>
                </c:pt>
                <c:pt idx="8">
                  <c:v>3155</c:v>
                </c:pt>
                <c:pt idx="9">
                  <c:v>3155</c:v>
                </c:pt>
                <c:pt idx="10">
                  <c:v>3116</c:v>
                </c:pt>
              </c:numCache>
            </c:numRef>
          </c:val>
        </c:ser>
        <c:marker val="1"/>
        <c:axId val="194974848"/>
        <c:axId val="194976384"/>
      </c:lineChart>
      <c:catAx>
        <c:axId val="194974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76384"/>
        <c:crosses val="autoZero"/>
        <c:auto val="1"/>
        <c:lblAlgn val="ctr"/>
        <c:lblOffset val="100"/>
        <c:tickLblSkip val="1"/>
        <c:tickMarkSkip val="1"/>
      </c:catAx>
      <c:valAx>
        <c:axId val="194976384"/>
        <c:scaling>
          <c:orientation val="minMax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74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7879440258342303"/>
          <c:y val="5.472662932059017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7384284176534E-2"/>
          <c:y val="0.20646816325638534"/>
          <c:w val="0.91173304628632934"/>
          <c:h val="0.67910612733725739"/>
        </c:manualLayout>
      </c:layout>
      <c:lineChart>
        <c:grouping val="standard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'13.9.13.1.'!$F$10:$F$20</c:f>
              <c:numCache>
                <c:formatCode>#,##0</c:formatCode>
                <c:ptCount val="11"/>
                <c:pt idx="0">
                  <c:v>22451</c:v>
                </c:pt>
                <c:pt idx="1">
                  <c:v>29025</c:v>
                </c:pt>
                <c:pt idx="2">
                  <c:v>29671</c:v>
                </c:pt>
                <c:pt idx="3">
                  <c:v>51356</c:v>
                </c:pt>
                <c:pt idx="4">
                  <c:v>38775</c:v>
                </c:pt>
                <c:pt idx="5">
                  <c:v>50241</c:v>
                </c:pt>
                <c:pt idx="6">
                  <c:v>50150</c:v>
                </c:pt>
                <c:pt idx="7">
                  <c:v>50285</c:v>
                </c:pt>
                <c:pt idx="8">
                  <c:v>42898</c:v>
                </c:pt>
                <c:pt idx="9">
                  <c:v>44629</c:v>
                </c:pt>
                <c:pt idx="10">
                  <c:v>44389</c:v>
                </c:pt>
              </c:numCache>
            </c:numRef>
          </c:val>
        </c:ser>
        <c:marker val="1"/>
        <c:axId val="194987904"/>
        <c:axId val="194989440"/>
      </c:lineChart>
      <c:catAx>
        <c:axId val="194987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89440"/>
        <c:crosses val="autoZero"/>
        <c:auto val="1"/>
        <c:lblAlgn val="ctr"/>
        <c:lblOffset val="100"/>
        <c:tickLblSkip val="1"/>
        <c:tickMarkSkip val="1"/>
      </c:catAx>
      <c:valAx>
        <c:axId val="19498944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4987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29341997298882372"/>
          <c:y val="6.40178918032599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'13.9.13.1.'!$H$10:$H$20</c:f>
              <c:numCache>
                <c:formatCode>#,##0\ _€;\-#,##0\ _€</c:formatCode>
                <c:ptCount val="11"/>
                <c:pt idx="0">
                  <c:v>24808.355</c:v>
                </c:pt>
                <c:pt idx="1">
                  <c:v>24256.192500000001</c:v>
                </c:pt>
                <c:pt idx="2">
                  <c:v>38969.8914</c:v>
                </c:pt>
                <c:pt idx="3">
                  <c:v>65026.967200000006</c:v>
                </c:pt>
                <c:pt idx="4">
                  <c:v>48581.197500000002</c:v>
                </c:pt>
                <c:pt idx="5">
                  <c:v>60575.573700000001</c:v>
                </c:pt>
                <c:pt idx="6">
                  <c:v>48545.2</c:v>
                </c:pt>
                <c:pt idx="7">
                  <c:v>47992.003999999994</c:v>
                </c:pt>
                <c:pt idx="8">
                  <c:v>37891.803399999997</c:v>
                </c:pt>
                <c:pt idx="9">
                  <c:v>48319.818299999999</c:v>
                </c:pt>
                <c:pt idx="10">
                  <c:v>49187</c:v>
                </c:pt>
              </c:numCache>
            </c:numRef>
          </c:val>
        </c:ser>
        <c:marker val="1"/>
        <c:axId val="195365504"/>
        <c:axId val="195580288"/>
      </c:lineChart>
      <c:catAx>
        <c:axId val="195365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580288"/>
        <c:crosses val="autoZero"/>
        <c:auto val="1"/>
        <c:lblAlgn val="ctr"/>
        <c:lblOffset val="100"/>
        <c:tickLblSkip val="1"/>
        <c:tickMarkSkip val="1"/>
      </c:catAx>
      <c:valAx>
        <c:axId val="1955802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65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1806167400881057"/>
          <c:y val="4.81927710843386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79295154185022E-2"/>
          <c:y val="0.18554238698041212"/>
          <c:w val="0.91850220264318605"/>
          <c:h val="0.7132538512493547"/>
        </c:manualLayout>
      </c:layout>
      <c:lineChart>
        <c:grouping val="standard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'13.9.14.1.'!$C$10:$C$20</c:f>
              <c:numCache>
                <c:formatCode>0</c:formatCode>
                <c:ptCount val="11"/>
                <c:pt idx="0">
                  <c:v>2354</c:v>
                </c:pt>
                <c:pt idx="1">
                  <c:v>2325</c:v>
                </c:pt>
                <c:pt idx="2">
                  <c:v>2321</c:v>
                </c:pt>
                <c:pt idx="3">
                  <c:v>2387</c:v>
                </c:pt>
                <c:pt idx="4">
                  <c:v>2285</c:v>
                </c:pt>
                <c:pt idx="5">
                  <c:v>2425</c:v>
                </c:pt>
                <c:pt idx="6">
                  <c:v>2610</c:v>
                </c:pt>
                <c:pt idx="7">
                  <c:v>2791</c:v>
                </c:pt>
                <c:pt idx="8">
                  <c:v>3167</c:v>
                </c:pt>
                <c:pt idx="9">
                  <c:v>3830</c:v>
                </c:pt>
                <c:pt idx="10">
                  <c:v>4753</c:v>
                </c:pt>
              </c:numCache>
            </c:numRef>
          </c:val>
        </c:ser>
        <c:marker val="1"/>
        <c:axId val="195133440"/>
        <c:axId val="195134976"/>
      </c:lineChart>
      <c:catAx>
        <c:axId val="195133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134976"/>
        <c:crosses val="autoZero"/>
        <c:auto val="1"/>
        <c:lblAlgn val="ctr"/>
        <c:lblOffset val="100"/>
        <c:tickLblSkip val="1"/>
        <c:tickMarkSkip val="1"/>
      </c:catAx>
      <c:valAx>
        <c:axId val="195134976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133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6754408988350137"/>
          <c:y val="4.81651376146788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2016"/>
          <c:h val="0.68578058452706658"/>
        </c:manualLayout>
      </c:layout>
      <c:lineChart>
        <c:grouping val="standard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'13.9.14.1.'!$G$10:$G$20</c:f>
              <c:numCache>
                <c:formatCode>#,##0\ _€;\-#,##0\ _€</c:formatCode>
                <c:ptCount val="11"/>
                <c:pt idx="0">
                  <c:v>28812</c:v>
                </c:pt>
                <c:pt idx="1">
                  <c:v>27389</c:v>
                </c:pt>
                <c:pt idx="2">
                  <c:v>25632</c:v>
                </c:pt>
                <c:pt idx="3">
                  <c:v>23169</c:v>
                </c:pt>
                <c:pt idx="4">
                  <c:v>22311</c:v>
                </c:pt>
                <c:pt idx="5">
                  <c:v>26582</c:v>
                </c:pt>
                <c:pt idx="6">
                  <c:v>32606</c:v>
                </c:pt>
                <c:pt idx="7">
                  <c:v>36495</c:v>
                </c:pt>
                <c:pt idx="8">
                  <c:v>43324</c:v>
                </c:pt>
                <c:pt idx="9">
                  <c:v>45382</c:v>
                </c:pt>
                <c:pt idx="10">
                  <c:v>56185</c:v>
                </c:pt>
              </c:numCache>
            </c:numRef>
          </c:val>
        </c:ser>
        <c:marker val="1"/>
        <c:axId val="195158784"/>
        <c:axId val="195160320"/>
      </c:lineChart>
      <c:catAx>
        <c:axId val="1951587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160320"/>
        <c:crosses val="autoZero"/>
        <c:auto val="1"/>
        <c:lblAlgn val="ctr"/>
        <c:lblOffset val="100"/>
        <c:tickLblSkip val="1"/>
        <c:tickMarkSkip val="1"/>
      </c:catAx>
      <c:valAx>
        <c:axId val="195160320"/>
        <c:scaling>
          <c:orientation val="minMax"/>
          <c:min val="1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158784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27850911728139244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79021337699331E-2"/>
          <c:y val="0.19859813084112782"/>
          <c:w val="0.9111851862163195"/>
          <c:h val="0.69158878504671473"/>
        </c:manualLayout>
      </c:layout>
      <c:lineChart>
        <c:grouping val="standard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'13.9.14.1.'!$I$10:$I$20</c:f>
              <c:numCache>
                <c:formatCode>#,##0\ _€;\-#,##0\ _€</c:formatCode>
                <c:ptCount val="11"/>
                <c:pt idx="0">
                  <c:v>14792.080800000002</c:v>
                </c:pt>
                <c:pt idx="1">
                  <c:v>18980.577000000001</c:v>
                </c:pt>
                <c:pt idx="2">
                  <c:v>21277.123200000002</c:v>
                </c:pt>
                <c:pt idx="3">
                  <c:v>20377.1355</c:v>
                </c:pt>
                <c:pt idx="4">
                  <c:v>13295.124900000001</c:v>
                </c:pt>
                <c:pt idx="5">
                  <c:v>21318.763999999999</c:v>
                </c:pt>
                <c:pt idx="6">
                  <c:v>20923.270199999999</c:v>
                </c:pt>
                <c:pt idx="7">
                  <c:v>24185.236499999999</c:v>
                </c:pt>
                <c:pt idx="8">
                  <c:v>28138.938000000002</c:v>
                </c:pt>
                <c:pt idx="9">
                  <c:v>23031.365000000002</c:v>
                </c:pt>
                <c:pt idx="10">
                  <c:v>27581</c:v>
                </c:pt>
              </c:numCache>
            </c:numRef>
          </c:val>
        </c:ser>
        <c:marker val="1"/>
        <c:axId val="195212800"/>
        <c:axId val="195214336"/>
      </c:lineChart>
      <c:catAx>
        <c:axId val="195212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214336"/>
        <c:crosses val="autoZero"/>
        <c:auto val="1"/>
        <c:lblAlgn val="ctr"/>
        <c:lblOffset val="100"/>
        <c:tickLblSkip val="1"/>
        <c:tickMarkSkip val="1"/>
      </c:catAx>
      <c:valAx>
        <c:axId val="195214336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212800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0794404788187168"/>
          <c:y val="6.41330166270784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'13.9.15.1.'!$C$10:$C$20</c:f>
              <c:numCache>
                <c:formatCode>#,##0</c:formatCode>
                <c:ptCount val="11"/>
                <c:pt idx="0">
                  <c:v>9907</c:v>
                </c:pt>
                <c:pt idx="1">
                  <c:v>9801</c:v>
                </c:pt>
                <c:pt idx="2">
                  <c:v>9981</c:v>
                </c:pt>
                <c:pt idx="3">
                  <c:v>10023</c:v>
                </c:pt>
                <c:pt idx="4">
                  <c:v>10016</c:v>
                </c:pt>
                <c:pt idx="5">
                  <c:v>10470</c:v>
                </c:pt>
                <c:pt idx="6">
                  <c:v>10558</c:v>
                </c:pt>
                <c:pt idx="7">
                  <c:v>10645</c:v>
                </c:pt>
                <c:pt idx="8">
                  <c:v>10845</c:v>
                </c:pt>
                <c:pt idx="9">
                  <c:v>10943</c:v>
                </c:pt>
                <c:pt idx="10">
                  <c:v>11329</c:v>
                </c:pt>
              </c:numCache>
            </c:numRef>
          </c:val>
        </c:ser>
        <c:marker val="1"/>
        <c:axId val="195271296"/>
        <c:axId val="195289472"/>
      </c:lineChart>
      <c:catAx>
        <c:axId val="195271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289472"/>
        <c:crosses val="autoZero"/>
        <c:auto val="1"/>
        <c:lblAlgn val="ctr"/>
        <c:lblOffset val="100"/>
        <c:tickLblSkip val="1"/>
        <c:tickMarkSkip val="1"/>
      </c:catAx>
      <c:valAx>
        <c:axId val="195289472"/>
        <c:scaling>
          <c:orientation val="minMax"/>
          <c:min val="8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271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6021121575930528"/>
          <c:y val="5.21008845270447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325"/>
          <c:h val="0.772060671484067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'13.1.8.1'!$D$9:$D$19</c:f>
              <c:numCache>
                <c:formatCode>#,##0.0_);\(#,##0.0\)</c:formatCode>
                <c:ptCount val="11"/>
                <c:pt idx="0">
                  <c:v>3981.37</c:v>
                </c:pt>
                <c:pt idx="1">
                  <c:v>3355.7220000000002</c:v>
                </c:pt>
                <c:pt idx="2">
                  <c:v>3610.9369999999999</c:v>
                </c:pt>
                <c:pt idx="3">
                  <c:v>3717.6709999999998</c:v>
                </c:pt>
                <c:pt idx="4">
                  <c:v>3515.6170000000002</c:v>
                </c:pt>
                <c:pt idx="5">
                  <c:v>3324.8209999999999</c:v>
                </c:pt>
                <c:pt idx="6">
                  <c:v>4199.9269999999997</c:v>
                </c:pt>
                <c:pt idx="7">
                  <c:v>4262.116</c:v>
                </c:pt>
                <c:pt idx="8">
                  <c:v>4888.4620000000004</c:v>
                </c:pt>
                <c:pt idx="9">
                  <c:v>4810.6450000000004</c:v>
                </c:pt>
                <c:pt idx="10">
                  <c:v>4564.4160000000002</c:v>
                </c:pt>
              </c:numCache>
            </c:numRef>
          </c:val>
        </c:ser>
        <c:marker val="1"/>
        <c:axId val="176112768"/>
        <c:axId val="176114304"/>
      </c:lineChart>
      <c:catAx>
        <c:axId val="176112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14304"/>
        <c:crosses val="autoZero"/>
        <c:auto val="1"/>
        <c:lblAlgn val="ctr"/>
        <c:lblOffset val="100"/>
        <c:tickLblSkip val="1"/>
        <c:tickMarkSkip val="1"/>
      </c:catAx>
      <c:valAx>
        <c:axId val="176114304"/>
        <c:scaling>
          <c:orientation val="minMax"/>
          <c:max val="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12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6229508196721318"/>
          <c:y val="4.31818181818181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'13.9.15.1.'!$G$10:$G$20</c:f>
              <c:numCache>
                <c:formatCode>#,##0\ _€;\-#,##0\ _€</c:formatCode>
                <c:ptCount val="11"/>
                <c:pt idx="0">
                  <c:v>74994</c:v>
                </c:pt>
                <c:pt idx="1">
                  <c:v>79824</c:v>
                </c:pt>
                <c:pt idx="2">
                  <c:v>82116</c:v>
                </c:pt>
                <c:pt idx="3">
                  <c:v>73585</c:v>
                </c:pt>
                <c:pt idx="4">
                  <c:v>71931</c:v>
                </c:pt>
                <c:pt idx="5">
                  <c:v>75655</c:v>
                </c:pt>
                <c:pt idx="6">
                  <c:v>98535</c:v>
                </c:pt>
                <c:pt idx="7">
                  <c:v>76337</c:v>
                </c:pt>
                <c:pt idx="8">
                  <c:v>69427</c:v>
                </c:pt>
                <c:pt idx="9">
                  <c:v>79886</c:v>
                </c:pt>
                <c:pt idx="10">
                  <c:v>86636</c:v>
                </c:pt>
              </c:numCache>
            </c:numRef>
          </c:val>
        </c:ser>
        <c:marker val="1"/>
        <c:axId val="195317120"/>
        <c:axId val="195331200"/>
      </c:lineChart>
      <c:catAx>
        <c:axId val="195317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31200"/>
        <c:crosses val="autoZero"/>
        <c:auto val="1"/>
        <c:lblAlgn val="ctr"/>
        <c:lblOffset val="100"/>
        <c:tickLblSkip val="1"/>
        <c:tickMarkSkip val="1"/>
      </c:catAx>
      <c:valAx>
        <c:axId val="19533120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17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6697892271662782"/>
          <c:y val="4.265402843601896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'13.9.15.1.'!$I$10:$I$20</c:f>
              <c:numCache>
                <c:formatCode>#,##0__;\–#,##0__;0__;@__</c:formatCode>
                <c:ptCount val="11"/>
                <c:pt idx="0">
                  <c:v>80191.084200000012</c:v>
                </c:pt>
                <c:pt idx="1">
                  <c:v>91598.04</c:v>
                </c:pt>
                <c:pt idx="2">
                  <c:v>93472.642799999987</c:v>
                </c:pt>
                <c:pt idx="3">
                  <c:v>89391.058000000005</c:v>
                </c:pt>
                <c:pt idx="4">
                  <c:v>86892.647999999986</c:v>
                </c:pt>
                <c:pt idx="5">
                  <c:v>99524.152499999997</c:v>
                </c:pt>
                <c:pt idx="6">
                  <c:v>129297.62699999999</c:v>
                </c:pt>
                <c:pt idx="7">
                  <c:v>96001.411200000017</c:v>
                </c:pt>
                <c:pt idx="8">
                  <c:v>99613.859599999996</c:v>
                </c:pt>
                <c:pt idx="9">
                  <c:v>117384.4884</c:v>
                </c:pt>
                <c:pt idx="10">
                  <c:v>136798</c:v>
                </c:pt>
              </c:numCache>
            </c:numRef>
          </c:val>
        </c:ser>
        <c:marker val="1"/>
        <c:axId val="195355008"/>
        <c:axId val="195356544"/>
      </c:lineChart>
      <c:catAx>
        <c:axId val="195355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56544"/>
        <c:crosses val="autoZero"/>
        <c:auto val="1"/>
        <c:lblAlgn val="ctr"/>
        <c:lblOffset val="100"/>
        <c:tickLblSkip val="1"/>
        <c:tickMarkSkip val="1"/>
      </c:catAx>
      <c:valAx>
        <c:axId val="1953565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355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1698113207547745"/>
          <c:y val="5.45454545454545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771"/>
        </c:manualLayout>
      </c:layout>
      <c:lineChart>
        <c:grouping val="standard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'13.9.16.1.'!$C$10:$C$20</c:f>
              <c:numCache>
                <c:formatCode>#,##0.0_);\(#,##0.0\)</c:formatCode>
                <c:ptCount val="11"/>
                <c:pt idx="0">
                  <c:v>9.5530000000000008</c:v>
                </c:pt>
                <c:pt idx="1">
                  <c:v>9.5850000000000009</c:v>
                </c:pt>
                <c:pt idx="2">
                  <c:v>9.5679999999999996</c:v>
                </c:pt>
                <c:pt idx="3">
                  <c:v>9.1189999999999998</c:v>
                </c:pt>
                <c:pt idx="4">
                  <c:v>9.1129999999999995</c:v>
                </c:pt>
                <c:pt idx="5">
                  <c:v>9.1170000000000009</c:v>
                </c:pt>
                <c:pt idx="6">
                  <c:v>9.1440000000000001</c:v>
                </c:pt>
                <c:pt idx="7">
                  <c:v>9.1440000000000001</c:v>
                </c:pt>
                <c:pt idx="8">
                  <c:v>9.1310000000000002</c:v>
                </c:pt>
                <c:pt idx="9">
                  <c:v>9.1300000000000008</c:v>
                </c:pt>
                <c:pt idx="10">
                  <c:v>8.9749999999999996</c:v>
                </c:pt>
              </c:numCache>
            </c:numRef>
          </c:val>
        </c:ser>
        <c:marker val="1"/>
        <c:axId val="196056576"/>
        <c:axId val="196058112"/>
      </c:lineChart>
      <c:catAx>
        <c:axId val="196056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58112"/>
        <c:crosses val="autoZero"/>
        <c:auto val="1"/>
        <c:lblAlgn val="ctr"/>
        <c:lblOffset val="100"/>
        <c:tickLblSkip val="1"/>
        <c:tickMarkSkip val="1"/>
      </c:catAx>
      <c:valAx>
        <c:axId val="196058112"/>
        <c:scaling>
          <c:orientation val="minMax"/>
          <c:max val="12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56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2287735849056603"/>
          <c:y val="5.25059665871121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'13.9.16.1.'!$G$10:$G$20</c:f>
              <c:numCache>
                <c:formatCode>#,##0.0_);\(#,##0.0\)</c:formatCode>
                <c:ptCount val="11"/>
                <c:pt idx="0">
                  <c:v>345.15600000000001</c:v>
                </c:pt>
                <c:pt idx="1">
                  <c:v>348.36799999999999</c:v>
                </c:pt>
                <c:pt idx="2">
                  <c:v>358.11700000000002</c:v>
                </c:pt>
                <c:pt idx="3">
                  <c:v>371.22800000000001</c:v>
                </c:pt>
                <c:pt idx="4">
                  <c:v>352.52199999999999</c:v>
                </c:pt>
                <c:pt idx="5">
                  <c:v>396.589</c:v>
                </c:pt>
                <c:pt idx="6">
                  <c:v>346.50900000000001</c:v>
                </c:pt>
                <c:pt idx="7">
                  <c:v>346.50900000000001</c:v>
                </c:pt>
                <c:pt idx="8">
                  <c:v>360.98700000000002</c:v>
                </c:pt>
                <c:pt idx="9">
                  <c:v>363.55200000000002</c:v>
                </c:pt>
                <c:pt idx="10">
                  <c:v>381.983</c:v>
                </c:pt>
              </c:numCache>
            </c:numRef>
          </c:val>
        </c:ser>
        <c:marker val="1"/>
        <c:axId val="196069632"/>
        <c:axId val="195956736"/>
      </c:lineChart>
      <c:catAx>
        <c:axId val="196069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956736"/>
        <c:crosses val="autoZero"/>
        <c:auto val="1"/>
        <c:lblAlgn val="ctr"/>
        <c:lblOffset val="100"/>
        <c:tickLblSkip val="1"/>
        <c:tickMarkSkip val="1"/>
      </c:catAx>
      <c:valAx>
        <c:axId val="195956736"/>
        <c:scaling>
          <c:orientation val="minMax"/>
          <c:max val="50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6963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29834905660377359"/>
          <c:y val="5.2757793764988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67924528301883E-2"/>
          <c:y val="0.25179915083358323"/>
          <c:w val="0.89976415094339623"/>
          <c:h val="0.63789118211176865"/>
        </c:manualLayout>
      </c:layout>
      <c:lineChart>
        <c:grouping val="standard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'13.9.16.1.'!$I$10:$I$20</c:f>
              <c:numCache>
                <c:formatCode>#,##0\ _€;\-#,##0\ _€</c:formatCode>
                <c:ptCount val="11"/>
                <c:pt idx="0">
                  <c:v>169989.33</c:v>
                </c:pt>
                <c:pt idx="1">
                  <c:v>152411</c:v>
                </c:pt>
                <c:pt idx="2">
                  <c:v>160436.416</c:v>
                </c:pt>
                <c:pt idx="3">
                  <c:v>173883.19520000002</c:v>
                </c:pt>
                <c:pt idx="4">
                  <c:v>165826.34879999998</c:v>
                </c:pt>
                <c:pt idx="5">
                  <c:v>130319.14539999999</c:v>
                </c:pt>
                <c:pt idx="6">
                  <c:v>202014.74699999997</c:v>
                </c:pt>
                <c:pt idx="7">
                  <c:v>139816.38150000002</c:v>
                </c:pt>
                <c:pt idx="8">
                  <c:v>173165.4639</c:v>
                </c:pt>
                <c:pt idx="9">
                  <c:v>182466.7488</c:v>
                </c:pt>
                <c:pt idx="10">
                  <c:v>166392</c:v>
                </c:pt>
              </c:numCache>
            </c:numRef>
          </c:val>
        </c:ser>
        <c:marker val="1"/>
        <c:axId val="195972096"/>
        <c:axId val="195986176"/>
      </c:lineChart>
      <c:catAx>
        <c:axId val="195972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986176"/>
        <c:crosses val="autoZero"/>
        <c:auto val="1"/>
        <c:lblAlgn val="ctr"/>
        <c:lblOffset val="100"/>
        <c:tickLblSkip val="1"/>
        <c:tickMarkSkip val="1"/>
      </c:catAx>
      <c:valAx>
        <c:axId val="195986176"/>
        <c:scaling>
          <c:orientation val="minMax"/>
          <c:max val="250000"/>
          <c:min val="7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972096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2479721900347624"/>
          <c:y val="8.1018761543695944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'13.9.17.1.'!$B$10:$B$20</c:f>
              <c:numCache>
                <c:formatCode>#,##0</c:formatCode>
                <c:ptCount val="11"/>
                <c:pt idx="0">
                  <c:v>1174</c:v>
                </c:pt>
                <c:pt idx="1">
                  <c:v>1186</c:v>
                </c:pt>
                <c:pt idx="2">
                  <c:v>1158</c:v>
                </c:pt>
                <c:pt idx="3">
                  <c:v>1187</c:v>
                </c:pt>
                <c:pt idx="4">
                  <c:v>1183</c:v>
                </c:pt>
                <c:pt idx="5">
                  <c:v>1196</c:v>
                </c:pt>
                <c:pt idx="6">
                  <c:v>1213</c:v>
                </c:pt>
                <c:pt idx="7">
                  <c:v>1413</c:v>
                </c:pt>
                <c:pt idx="8">
                  <c:v>1423</c:v>
                </c:pt>
                <c:pt idx="9">
                  <c:v>4653</c:v>
                </c:pt>
                <c:pt idx="10">
                  <c:v>1502</c:v>
                </c:pt>
              </c:numCache>
            </c:numRef>
          </c:val>
        </c:ser>
        <c:marker val="1"/>
        <c:axId val="180400512"/>
        <c:axId val="180402048"/>
      </c:lineChart>
      <c:catAx>
        <c:axId val="180400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402048"/>
        <c:crosses val="autoZero"/>
        <c:auto val="1"/>
        <c:lblAlgn val="ctr"/>
        <c:lblOffset val="100"/>
        <c:tickLblSkip val="1"/>
        <c:tickMarkSkip val="1"/>
      </c:catAx>
      <c:valAx>
        <c:axId val="180402048"/>
        <c:scaling>
          <c:orientation val="minMax"/>
          <c:min val="9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400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7514463004263195"/>
          <c:y val="5.938242280285224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4940646503682307"/>
          <c:w val="0.91329531323120061"/>
          <c:h val="0.64845680909572767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'13.9.17.1.'!$F$10:$F$20</c:f>
              <c:numCache>
                <c:formatCode>#,##0\ _€;\-#,##0\ _€</c:formatCode>
                <c:ptCount val="11"/>
                <c:pt idx="0">
                  <c:v>11555</c:v>
                </c:pt>
                <c:pt idx="1">
                  <c:v>18463</c:v>
                </c:pt>
                <c:pt idx="2">
                  <c:v>14036</c:v>
                </c:pt>
                <c:pt idx="3">
                  <c:v>17799</c:v>
                </c:pt>
                <c:pt idx="4">
                  <c:v>25285</c:v>
                </c:pt>
                <c:pt idx="5">
                  <c:v>25676</c:v>
                </c:pt>
                <c:pt idx="6">
                  <c:v>23425</c:v>
                </c:pt>
                <c:pt idx="7">
                  <c:v>18804</c:v>
                </c:pt>
                <c:pt idx="8">
                  <c:v>19834</c:v>
                </c:pt>
                <c:pt idx="9">
                  <c:v>20884</c:v>
                </c:pt>
                <c:pt idx="10">
                  <c:v>21135</c:v>
                </c:pt>
              </c:numCache>
            </c:numRef>
          </c:val>
        </c:ser>
        <c:marker val="1"/>
        <c:axId val="196011136"/>
        <c:axId val="196012672"/>
      </c:lineChart>
      <c:catAx>
        <c:axId val="196011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12672"/>
        <c:crosses val="autoZero"/>
        <c:auto val="1"/>
        <c:lblAlgn val="ctr"/>
        <c:lblOffset val="100"/>
        <c:tickLblSkip val="1"/>
        <c:tickMarkSkip val="1"/>
      </c:catAx>
      <c:valAx>
        <c:axId val="1960126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11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27976890749928568"/>
          <c:y val="4.77326968973769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80166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'13.9.17.1.'!$H$10:$H$20</c:f>
              <c:numCache>
                <c:formatCode>#,##0\ _€;\-#,##0\ _€</c:formatCode>
                <c:ptCount val="11"/>
                <c:pt idx="0">
                  <c:v>8987.4789999999994</c:v>
                </c:pt>
                <c:pt idx="1">
                  <c:v>14628.234899999999</c:v>
                </c:pt>
                <c:pt idx="2">
                  <c:v>9325.518399999999</c:v>
                </c:pt>
                <c:pt idx="3">
                  <c:v>13005.729299999999</c:v>
                </c:pt>
                <c:pt idx="4">
                  <c:v>17191.271499999999</c:v>
                </c:pt>
                <c:pt idx="5">
                  <c:v>18455.908799999997</c:v>
                </c:pt>
                <c:pt idx="6">
                  <c:v>16538.05</c:v>
                </c:pt>
                <c:pt idx="7">
                  <c:v>13318.8732</c:v>
                </c:pt>
                <c:pt idx="8">
                  <c:v>16091.324199999999</c:v>
                </c:pt>
                <c:pt idx="9">
                  <c:v>17344.224815737707</c:v>
                </c:pt>
                <c:pt idx="10">
                  <c:v>16673</c:v>
                </c:pt>
              </c:numCache>
            </c:numRef>
          </c:val>
        </c:ser>
        <c:marker val="1"/>
        <c:axId val="180447104"/>
        <c:axId val="180448640"/>
      </c:lineChart>
      <c:catAx>
        <c:axId val="180447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448640"/>
        <c:crosses val="autoZero"/>
        <c:auto val="1"/>
        <c:lblAlgn val="ctr"/>
        <c:lblOffset val="100"/>
        <c:tickLblSkip val="1"/>
        <c:tickMarkSkip val="1"/>
      </c:catAx>
      <c:valAx>
        <c:axId val="180448640"/>
        <c:scaling>
          <c:orientation val="minMax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44710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1320973348783887"/>
          <c:y val="8.1018761543695944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937427578215933E-2"/>
          <c:y val="0.25231538518922836"/>
          <c:w val="0.92120509849362764"/>
          <c:h val="0.63889033313970112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'13.9.18.1.'!$B$10:$B$20</c:f>
              <c:numCache>
                <c:formatCode>0</c:formatCode>
                <c:ptCount val="11"/>
                <c:pt idx="0">
                  <c:v>893</c:v>
                </c:pt>
                <c:pt idx="1">
                  <c:v>865</c:v>
                </c:pt>
                <c:pt idx="2">
                  <c:v>840</c:v>
                </c:pt>
                <c:pt idx="3">
                  <c:v>837</c:v>
                </c:pt>
                <c:pt idx="4">
                  <c:v>830</c:v>
                </c:pt>
                <c:pt idx="5">
                  <c:v>736</c:v>
                </c:pt>
                <c:pt idx="6">
                  <c:v>679</c:v>
                </c:pt>
                <c:pt idx="7">
                  <c:v>613</c:v>
                </c:pt>
                <c:pt idx="8">
                  <c:v>588</c:v>
                </c:pt>
                <c:pt idx="9">
                  <c:v>565</c:v>
                </c:pt>
                <c:pt idx="10">
                  <c:v>531</c:v>
                </c:pt>
              </c:numCache>
            </c:numRef>
          </c:val>
        </c:ser>
        <c:marker val="1"/>
        <c:axId val="196094976"/>
        <c:axId val="196109056"/>
      </c:lineChart>
      <c:catAx>
        <c:axId val="196094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09056"/>
        <c:crosses val="autoZero"/>
        <c:auto val="1"/>
        <c:lblAlgn val="ctr"/>
        <c:lblOffset val="100"/>
        <c:tickLblSkip val="1"/>
        <c:tickMarkSkip val="1"/>
      </c:catAx>
      <c:valAx>
        <c:axId val="196109056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094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2543364738367239"/>
          <c:y val="5.84112149532726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95"/>
          <c:h val="0.66822429906543235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'13.9.18.1.'!$F$10:$F$20</c:f>
              <c:numCache>
                <c:formatCode>#,##0\ _€;\-#,##0\ _€</c:formatCode>
                <c:ptCount val="11"/>
                <c:pt idx="0">
                  <c:v>4360</c:v>
                </c:pt>
                <c:pt idx="1">
                  <c:v>4622</c:v>
                </c:pt>
                <c:pt idx="2">
                  <c:v>4494</c:v>
                </c:pt>
                <c:pt idx="3">
                  <c:v>4481</c:v>
                </c:pt>
                <c:pt idx="4">
                  <c:v>4435</c:v>
                </c:pt>
                <c:pt idx="5">
                  <c:v>4002</c:v>
                </c:pt>
                <c:pt idx="6">
                  <c:v>3741</c:v>
                </c:pt>
                <c:pt idx="7">
                  <c:v>3972</c:v>
                </c:pt>
                <c:pt idx="8">
                  <c:v>2872</c:v>
                </c:pt>
                <c:pt idx="9">
                  <c:v>2781</c:v>
                </c:pt>
                <c:pt idx="10">
                  <c:v>2260</c:v>
                </c:pt>
              </c:numCache>
            </c:numRef>
          </c:val>
        </c:ser>
        <c:marker val="1"/>
        <c:axId val="196128768"/>
        <c:axId val="196130304"/>
      </c:lineChart>
      <c:catAx>
        <c:axId val="196128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30304"/>
        <c:crosses val="autoZero"/>
        <c:auto val="1"/>
        <c:lblAlgn val="ctr"/>
        <c:lblOffset val="100"/>
        <c:tickLblSkip val="1"/>
        <c:tickMarkSkip val="1"/>
      </c:catAx>
      <c:valAx>
        <c:axId val="196130304"/>
        <c:scaling>
          <c:orientation val="minMax"/>
          <c:max val="4750"/>
          <c:min val="2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128768"/>
        <c:crosses val="autoZero"/>
        <c:crossBetween val="between"/>
        <c:majorUnit val="45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28826540682414697"/>
          <c:y val="4.25531914893617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078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'13.1.8.1'!$G$9:$G$19</c:f>
              <c:numCache>
                <c:formatCode>#,##0\ _€;\-#,##0\ _€</c:formatCode>
                <c:ptCount val="11"/>
                <c:pt idx="0">
                  <c:v>537484.94999999995</c:v>
                </c:pt>
                <c:pt idx="1">
                  <c:v>509734.17180000001</c:v>
                </c:pt>
                <c:pt idx="2">
                  <c:v>738436.6165</c:v>
                </c:pt>
                <c:pt idx="3">
                  <c:v>676616.12199999986</c:v>
                </c:pt>
                <c:pt idx="4">
                  <c:v>506951.97140000004</c:v>
                </c:pt>
                <c:pt idx="5">
                  <c:v>607777.27879999997</c:v>
                </c:pt>
                <c:pt idx="6">
                  <c:v>910964.16629999992</c:v>
                </c:pt>
                <c:pt idx="7">
                  <c:v>993073.02800000005</c:v>
                </c:pt>
                <c:pt idx="8">
                  <c:v>972315.09180000005</c:v>
                </c:pt>
                <c:pt idx="9">
                  <c:v>816366</c:v>
                </c:pt>
                <c:pt idx="10">
                  <c:v>789188</c:v>
                </c:pt>
              </c:numCache>
            </c:numRef>
          </c:val>
        </c:ser>
        <c:marker val="1"/>
        <c:axId val="176142208"/>
        <c:axId val="176143744"/>
      </c:lineChart>
      <c:catAx>
        <c:axId val="176142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43744"/>
        <c:crosses val="autoZero"/>
        <c:auto val="1"/>
        <c:lblAlgn val="ctr"/>
        <c:lblOffset val="100"/>
        <c:tickLblSkip val="1"/>
        <c:tickMarkSkip val="1"/>
      </c:catAx>
      <c:valAx>
        <c:axId val="176143744"/>
        <c:scaling>
          <c:orientation val="minMax"/>
          <c:max val="1000000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42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3005792484031981"/>
          <c:y val="4.72813238770685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9187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'13.9.18.1.'!$H$10:$H$20</c:f>
              <c:numCache>
                <c:formatCode>#,##0\ _€;\-#,##0\ _€</c:formatCode>
                <c:ptCount val="11"/>
                <c:pt idx="0">
                  <c:v>7107.6720000000005</c:v>
                </c:pt>
                <c:pt idx="1">
                  <c:v>14786.2402</c:v>
                </c:pt>
                <c:pt idx="2">
                  <c:v>11098.8318</c:v>
                </c:pt>
                <c:pt idx="3">
                  <c:v>11066.725700000001</c:v>
                </c:pt>
                <c:pt idx="4">
                  <c:v>0</c:v>
                </c:pt>
                <c:pt idx="5" formatCode="#,##0__;\–#,##0__;0__;@__">
                  <c:v>0</c:v>
                </c:pt>
                <c:pt idx="6" formatCode="#,##0__;\–#,##0__;0__;@__">
                  <c:v>0</c:v>
                </c:pt>
                <c:pt idx="7" formatCode="#,##0__;\–#,##0__;0__;@__">
                  <c:v>5362.2</c:v>
                </c:pt>
                <c:pt idx="8" formatCode="#,##0__;\–#,##0__;0__;@__">
                  <c:v>2872</c:v>
                </c:pt>
                <c:pt idx="9" formatCode="#,##0__;\–#,##0__;0__;@__">
                  <c:v>2781</c:v>
                </c:pt>
                <c:pt idx="10" formatCode="#,##0__;\–#,##0__;0__;@__">
                  <c:v>4520</c:v>
                </c:pt>
              </c:numCache>
            </c:numRef>
          </c:val>
        </c:ser>
        <c:marker val="1"/>
        <c:axId val="197239552"/>
        <c:axId val="197241088"/>
      </c:lineChart>
      <c:catAx>
        <c:axId val="1972395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241088"/>
        <c:crosses val="autoZero"/>
        <c:auto val="1"/>
        <c:lblAlgn val="ctr"/>
        <c:lblOffset val="100"/>
        <c:tickLblSkip val="1"/>
        <c:tickMarkSkip val="1"/>
      </c:catAx>
      <c:valAx>
        <c:axId val="1972410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239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16545919078955709"/>
          <c:y val="5.35279805352798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48391795449999E-2"/>
          <c:y val="0.17274980219216846"/>
          <c:w val="0.9106290933408655"/>
          <c:h val="0.71533016682388362"/>
        </c:manualLayout>
      </c:layout>
      <c:lineChart>
        <c:grouping val="standard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'13.10.1.1'!$B$10:$B$20</c:f>
              <c:numCache>
                <c:formatCode>#,##0.0_);\(#,##0.0\)</c:formatCode>
                <c:ptCount val="11"/>
                <c:pt idx="0">
                  <c:v>625.48299999999995</c:v>
                </c:pt>
                <c:pt idx="1">
                  <c:v>578.71699999999998</c:v>
                </c:pt>
                <c:pt idx="2">
                  <c:v>563.77</c:v>
                </c:pt>
                <c:pt idx="3">
                  <c:v>566.86900000000003</c:v>
                </c:pt>
                <c:pt idx="4">
                  <c:v>562.61599999999999</c:v>
                </c:pt>
                <c:pt idx="5">
                  <c:v>547.822</c:v>
                </c:pt>
                <c:pt idx="6">
                  <c:v>536.31200000000001</c:v>
                </c:pt>
                <c:pt idx="7">
                  <c:v>530.22299999999996</c:v>
                </c:pt>
                <c:pt idx="8">
                  <c:v>534.05700000000002</c:v>
                </c:pt>
                <c:pt idx="9">
                  <c:v>527.029</c:v>
                </c:pt>
                <c:pt idx="10">
                  <c:v>548.60400000000004</c:v>
                </c:pt>
              </c:numCache>
            </c:numRef>
          </c:val>
        </c:ser>
        <c:marker val="1"/>
        <c:axId val="197298048"/>
        <c:axId val="197299584"/>
      </c:lineChart>
      <c:catAx>
        <c:axId val="197298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299584"/>
        <c:crosses val="autoZero"/>
        <c:auto val="1"/>
        <c:lblAlgn val="ctr"/>
        <c:lblOffset val="100"/>
        <c:tickLblSkip val="1"/>
        <c:tickMarkSkip val="1"/>
      </c:catAx>
      <c:valAx>
        <c:axId val="197299584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298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12727285452954737"/>
          <c:y val="7.06404083595510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20165"/>
          <c:h val="0.67329063468078976"/>
        </c:manualLayout>
      </c:layout>
      <c:lineChart>
        <c:grouping val="standard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'13.10.1.1'!$F$10:$F$20</c:f>
              <c:numCache>
                <c:formatCode>#,##0\ _€;\-#,##0\ _€</c:formatCode>
                <c:ptCount val="11"/>
                <c:pt idx="0">
                  <c:v>217.869</c:v>
                </c:pt>
                <c:pt idx="1">
                  <c:v>312.702</c:v>
                </c:pt>
                <c:pt idx="2">
                  <c:v>187.65600000000001</c:v>
                </c:pt>
                <c:pt idx="3">
                  <c:v>180.10300000000001</c:v>
                </c:pt>
                <c:pt idx="4">
                  <c:v>270.68599999999998</c:v>
                </c:pt>
                <c:pt idx="5">
                  <c:v>222.21700000000001</c:v>
                </c:pt>
                <c:pt idx="6">
                  <c:v>211.179</c:v>
                </c:pt>
                <c:pt idx="7">
                  <c:v>212.06299999999999</c:v>
                </c:pt>
                <c:pt idx="8">
                  <c:v>143.08099999999999</c:v>
                </c:pt>
                <c:pt idx="9">
                  <c:v>195.69900000000001</c:v>
                </c:pt>
                <c:pt idx="10">
                  <c:v>209.44300000000001</c:v>
                </c:pt>
              </c:numCache>
            </c:numRef>
          </c:val>
        </c:ser>
        <c:marker val="1"/>
        <c:axId val="197315200"/>
        <c:axId val="196833664"/>
      </c:lineChart>
      <c:catAx>
        <c:axId val="197315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833664"/>
        <c:crosses val="autoZero"/>
        <c:auto val="1"/>
        <c:lblAlgn val="ctr"/>
        <c:lblOffset val="100"/>
        <c:tickLblSkip val="1"/>
        <c:tickMarkSkip val="1"/>
      </c:catAx>
      <c:valAx>
        <c:axId val="1968336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315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26213592233009703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737864077673696E-2"/>
          <c:y val="0.17257537356000779"/>
          <c:w val="0.8907766990291266"/>
          <c:h val="0.7269700622747165"/>
        </c:manualLayout>
      </c:layout>
      <c:lineChart>
        <c:grouping val="standard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'13.10.1.1'!$H$10:$H$20</c:f>
              <c:numCache>
                <c:formatCode>#,##0\ _€;\-#,##0\ _€</c:formatCode>
                <c:ptCount val="11"/>
                <c:pt idx="0">
                  <c:v>315910.05</c:v>
                </c:pt>
                <c:pt idx="1">
                  <c:v>303821.26319999999</c:v>
                </c:pt>
                <c:pt idx="2">
                  <c:v>166525.9344</c:v>
                </c:pt>
                <c:pt idx="3">
                  <c:v>156005.21860000002</c:v>
                </c:pt>
                <c:pt idx="4">
                  <c:v>166823.7818</c:v>
                </c:pt>
                <c:pt idx="5">
                  <c:v>161485.09390000001</c:v>
                </c:pt>
                <c:pt idx="6">
                  <c:v>145270.03410000002</c:v>
                </c:pt>
                <c:pt idx="7">
                  <c:v>190305.33619999999</c:v>
                </c:pt>
                <c:pt idx="8">
                  <c:v>213791.63019999996</c:v>
                </c:pt>
                <c:pt idx="9">
                  <c:v>288832.15409999999</c:v>
                </c:pt>
                <c:pt idx="10">
                  <c:v>388475</c:v>
                </c:pt>
              </c:numCache>
            </c:numRef>
          </c:val>
        </c:ser>
        <c:marker val="1"/>
        <c:axId val="196869504"/>
        <c:axId val="197362816"/>
      </c:lineChart>
      <c:catAx>
        <c:axId val="196869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362816"/>
        <c:crosses val="autoZero"/>
        <c:auto val="1"/>
        <c:lblAlgn val="ctr"/>
        <c:lblOffset val="100"/>
        <c:tickLblSkip val="1"/>
        <c:tickMarkSkip val="1"/>
      </c:catAx>
      <c:valAx>
        <c:axId val="1973628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6869504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4752488240950091"/>
          <c:y val="5.9701753698698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878"/>
        </c:manualLayout>
      </c:layout>
      <c:lineChart>
        <c:grouping val="standard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'13.10.2.1'!$B$10:$B$20</c:f>
              <c:numCache>
                <c:formatCode>#,##0\ _€;\-#,##0\ _€</c:formatCode>
                <c:ptCount val="11"/>
                <c:pt idx="0">
                  <c:v>20343</c:v>
                </c:pt>
                <c:pt idx="1">
                  <c:v>19937</c:v>
                </c:pt>
                <c:pt idx="2">
                  <c:v>16802</c:v>
                </c:pt>
                <c:pt idx="3">
                  <c:v>15411</c:v>
                </c:pt>
                <c:pt idx="4">
                  <c:v>14536</c:v>
                </c:pt>
                <c:pt idx="5">
                  <c:v>13803</c:v>
                </c:pt>
                <c:pt idx="6">
                  <c:v>14067</c:v>
                </c:pt>
                <c:pt idx="7">
                  <c:v>13912</c:v>
                </c:pt>
                <c:pt idx="8">
                  <c:v>13796</c:v>
                </c:pt>
                <c:pt idx="9">
                  <c:v>13591</c:v>
                </c:pt>
                <c:pt idx="10">
                  <c:v>13301</c:v>
                </c:pt>
              </c:numCache>
            </c:numRef>
          </c:val>
        </c:ser>
        <c:marker val="1"/>
        <c:axId val="197014272"/>
        <c:axId val="197015808"/>
      </c:lineChart>
      <c:catAx>
        <c:axId val="197014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015808"/>
        <c:crosses val="autoZero"/>
        <c:auto val="1"/>
        <c:lblAlgn val="ctr"/>
        <c:lblOffset val="100"/>
        <c:tickLblSkip val="1"/>
        <c:tickMarkSkip val="1"/>
      </c:catAx>
      <c:valAx>
        <c:axId val="197015808"/>
        <c:scaling>
          <c:orientation val="minMax"/>
          <c:max val="20500"/>
          <c:min val="12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014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577449937716893"/>
          <c:y val="6.4655172413793108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57"/>
          <c:h val="0.7068965517241379"/>
        </c:manualLayout>
      </c:layout>
      <c:lineChart>
        <c:grouping val="standard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'13.10.2.1'!$F$10:$F$20</c:f>
              <c:numCache>
                <c:formatCode>#,##0\ _€;\-#,##0\ _€</c:formatCode>
                <c:ptCount val="11"/>
                <c:pt idx="0">
                  <c:v>23027</c:v>
                </c:pt>
                <c:pt idx="1">
                  <c:v>24810</c:v>
                </c:pt>
                <c:pt idx="2">
                  <c:v>16134</c:v>
                </c:pt>
                <c:pt idx="3">
                  <c:v>24330</c:v>
                </c:pt>
                <c:pt idx="4">
                  <c:v>10290</c:v>
                </c:pt>
                <c:pt idx="5">
                  <c:v>15086</c:v>
                </c:pt>
                <c:pt idx="6">
                  <c:v>17590</c:v>
                </c:pt>
                <c:pt idx="7">
                  <c:v>14406</c:v>
                </c:pt>
                <c:pt idx="8">
                  <c:v>15302</c:v>
                </c:pt>
                <c:pt idx="9">
                  <c:v>13544</c:v>
                </c:pt>
                <c:pt idx="10">
                  <c:v>11423</c:v>
                </c:pt>
              </c:numCache>
            </c:numRef>
          </c:val>
        </c:ser>
        <c:marker val="1"/>
        <c:axId val="197043712"/>
        <c:axId val="197045248"/>
      </c:lineChart>
      <c:catAx>
        <c:axId val="197043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045248"/>
        <c:crosses val="autoZero"/>
        <c:auto val="1"/>
        <c:lblAlgn val="ctr"/>
        <c:lblOffset val="100"/>
        <c:tickLblSkip val="1"/>
        <c:tickMarkSkip val="1"/>
      </c:catAx>
      <c:valAx>
        <c:axId val="197045248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043712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5806451612903231"/>
          <c:y val="5.938242280285224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26550868488747E-2"/>
          <c:y val="0.15606176945273426"/>
          <c:w val="0.89330024813895759"/>
          <c:h val="0.72517435320585855"/>
        </c:manualLayout>
      </c:layout>
      <c:lineChart>
        <c:grouping val="standard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'13.10.2.1'!$H$10:$H$20</c:f>
              <c:numCache>
                <c:formatCode>#,##0\ _€;\-#,##0\ _€</c:formatCode>
                <c:ptCount val="11"/>
                <c:pt idx="0">
                  <c:v>55868.107400000001</c:v>
                </c:pt>
                <c:pt idx="1">
                  <c:v>47640.162000000004</c:v>
                </c:pt>
                <c:pt idx="2">
                  <c:v>26974.434600000001</c:v>
                </c:pt>
                <c:pt idx="3">
                  <c:v>33473.214000000007</c:v>
                </c:pt>
                <c:pt idx="4">
                  <c:v>11073.069</c:v>
                </c:pt>
                <c:pt idx="5">
                  <c:v>21658.9702</c:v>
                </c:pt>
                <c:pt idx="6">
                  <c:v>29345.397000000001</c:v>
                </c:pt>
                <c:pt idx="7">
                  <c:v>23700.751200000002</c:v>
                </c:pt>
                <c:pt idx="8">
                  <c:v>24448.005400000002</c:v>
                </c:pt>
                <c:pt idx="9">
                  <c:v>31273.096000000001</c:v>
                </c:pt>
                <c:pt idx="10">
                  <c:v>32413</c:v>
                </c:pt>
              </c:numCache>
            </c:numRef>
          </c:val>
        </c:ser>
        <c:marker val="1"/>
        <c:axId val="197863680"/>
        <c:axId val="197865472"/>
      </c:lineChart>
      <c:catAx>
        <c:axId val="197863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865472"/>
        <c:crosses val="autoZero"/>
        <c:auto val="1"/>
        <c:lblAlgn val="ctr"/>
        <c:lblOffset val="100"/>
        <c:tickLblSkip val="1"/>
        <c:tickMarkSkip val="1"/>
      </c:catAx>
      <c:valAx>
        <c:axId val="1978654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863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3114956736711989"/>
          <c:y val="5.84112149532726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65636588380823E-2"/>
          <c:y val="0.16822429906542513"/>
          <c:w val="0.90482076637824471"/>
          <c:h val="0.72663551401870874"/>
        </c:manualLayout>
      </c:layout>
      <c:lineChart>
        <c:grouping val="standard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'13.10.3.1'!$B$10:$B$20</c:f>
              <c:numCache>
                <c:formatCode>#,##0\ _€;\-#,##0\ _€</c:formatCode>
                <c:ptCount val="11"/>
                <c:pt idx="0">
                  <c:v>5846</c:v>
                </c:pt>
                <c:pt idx="1">
                  <c:v>6134</c:v>
                </c:pt>
                <c:pt idx="2">
                  <c:v>7147</c:v>
                </c:pt>
                <c:pt idx="3">
                  <c:v>7418</c:v>
                </c:pt>
                <c:pt idx="4">
                  <c:v>7765</c:v>
                </c:pt>
                <c:pt idx="5">
                  <c:v>7962</c:v>
                </c:pt>
                <c:pt idx="6">
                  <c:v>8355</c:v>
                </c:pt>
                <c:pt idx="7">
                  <c:v>8278</c:v>
                </c:pt>
                <c:pt idx="8">
                  <c:v>7811</c:v>
                </c:pt>
                <c:pt idx="9">
                  <c:v>8116</c:v>
                </c:pt>
                <c:pt idx="10">
                  <c:v>8926</c:v>
                </c:pt>
              </c:numCache>
            </c:numRef>
          </c:val>
        </c:ser>
        <c:marker val="1"/>
        <c:axId val="197139840"/>
        <c:axId val="197166208"/>
      </c:lineChart>
      <c:catAx>
        <c:axId val="197139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166208"/>
        <c:crosses val="autoZero"/>
        <c:auto val="1"/>
        <c:lblAlgn val="ctr"/>
        <c:lblOffset val="100"/>
        <c:tickLblSkip val="1"/>
        <c:tickMarkSkip val="1"/>
      </c:catAx>
      <c:valAx>
        <c:axId val="197166208"/>
        <c:scaling>
          <c:orientation val="minMax"/>
          <c:max val="9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13984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3420100368494828"/>
          <c:y val="4.88997555012224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3145E-2"/>
          <c:y val="0.20293422760141441"/>
          <c:w val="0.89962934144272455"/>
          <c:h val="0.68215240362403062"/>
        </c:manualLayout>
      </c:layout>
      <c:lineChart>
        <c:grouping val="standard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'13.10.3.1'!$F$10:$F$20</c:f>
              <c:numCache>
                <c:formatCode>#,##0\ _€;\-#,##0\ _€</c:formatCode>
                <c:ptCount val="11"/>
                <c:pt idx="0">
                  <c:v>8629</c:v>
                </c:pt>
                <c:pt idx="1">
                  <c:v>10140</c:v>
                </c:pt>
                <c:pt idx="2">
                  <c:v>9512</c:v>
                </c:pt>
                <c:pt idx="3">
                  <c:v>11682</c:v>
                </c:pt>
                <c:pt idx="4">
                  <c:v>13299</c:v>
                </c:pt>
                <c:pt idx="5">
                  <c:v>13378</c:v>
                </c:pt>
                <c:pt idx="6">
                  <c:v>13815</c:v>
                </c:pt>
                <c:pt idx="7">
                  <c:v>16877</c:v>
                </c:pt>
                <c:pt idx="8">
                  <c:v>14230</c:v>
                </c:pt>
                <c:pt idx="9">
                  <c:v>15450</c:v>
                </c:pt>
                <c:pt idx="10">
                  <c:v>14319</c:v>
                </c:pt>
              </c:numCache>
            </c:numRef>
          </c:val>
        </c:ser>
        <c:marker val="1"/>
        <c:axId val="197996928"/>
        <c:axId val="197998464"/>
      </c:lineChart>
      <c:catAx>
        <c:axId val="197996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998464"/>
        <c:crosses val="autoZero"/>
        <c:auto val="1"/>
        <c:lblAlgn val="ctr"/>
        <c:lblOffset val="100"/>
        <c:tickLblSkip val="1"/>
        <c:tickMarkSkip val="1"/>
      </c:catAx>
      <c:valAx>
        <c:axId val="197998464"/>
        <c:scaling>
          <c:orientation val="minMax"/>
          <c:min val="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996928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23287671232876667"/>
          <c:y val="6.12247278613982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6513075965132E-2"/>
          <c:y val="0.30158796943198252"/>
          <c:w val="0.89414694894145641"/>
          <c:h val="0.56916225810094656"/>
        </c:manualLayout>
      </c:layout>
      <c:lineChart>
        <c:grouping val="standard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'13.10.3.1'!$H$10:$H$20</c:f>
              <c:numCache>
                <c:formatCode>#,##0\ _€;\-#,##0\ _€</c:formatCode>
                <c:ptCount val="11"/>
                <c:pt idx="0">
                  <c:v>16588.389599999999</c:v>
                </c:pt>
                <c:pt idx="1">
                  <c:v>21082.074000000001</c:v>
                </c:pt>
                <c:pt idx="2">
                  <c:v>20930.2048</c:v>
                </c:pt>
                <c:pt idx="3">
                  <c:v>26319.546000000002</c:v>
                </c:pt>
                <c:pt idx="4">
                  <c:v>28498.427100000001</c:v>
                </c:pt>
                <c:pt idx="5">
                  <c:v>27232.256800000003</c:v>
                </c:pt>
                <c:pt idx="6">
                  <c:v>28841.575500000003</c:v>
                </c:pt>
                <c:pt idx="7">
                  <c:v>46777.980899999995</c:v>
                </c:pt>
                <c:pt idx="8">
                  <c:v>49217.300999999999</c:v>
                </c:pt>
                <c:pt idx="9">
                  <c:v>51776.04</c:v>
                </c:pt>
                <c:pt idx="10">
                  <c:v>45857</c:v>
                </c:pt>
              </c:numCache>
            </c:numRef>
          </c:val>
        </c:ser>
        <c:marker val="1"/>
        <c:axId val="198018176"/>
        <c:axId val="198019712"/>
      </c:lineChart>
      <c:catAx>
        <c:axId val="198018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019712"/>
        <c:crosses val="autoZero"/>
        <c:auto val="1"/>
        <c:lblAlgn val="ctr"/>
        <c:lblOffset val="100"/>
        <c:tickLblSkip val="1"/>
        <c:tickMarkSkip val="1"/>
      </c:catAx>
      <c:valAx>
        <c:axId val="1980197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8018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185204261001535"/>
          <c:y val="0.18274134322125163"/>
          <c:w val="0.84148269890436656"/>
          <c:h val="0.7055846307709275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'13.1.1.1'!$E$7:$E$17</c:f>
              <c:numCache>
                <c:formatCode>#,##0__;\–#,##0__;0__;@__</c:formatCode>
                <c:ptCount val="11"/>
                <c:pt idx="0">
                  <c:v>2359343.7269999995</c:v>
                </c:pt>
                <c:pt idx="1">
                  <c:v>2629835.1163000003</c:v>
                </c:pt>
                <c:pt idx="2">
                  <c:v>4777990.3439000007</c:v>
                </c:pt>
                <c:pt idx="3">
                  <c:v>4625039.536906573</c:v>
                </c:pt>
                <c:pt idx="4">
                  <c:v>2572134.1630301476</c:v>
                </c:pt>
                <c:pt idx="5">
                  <c:v>3268396.026496565</c:v>
                </c:pt>
                <c:pt idx="6">
                  <c:v>4580902.7165408283</c:v>
                </c:pt>
                <c:pt idx="7">
                  <c:v>4003467.4098862885</c:v>
                </c:pt>
                <c:pt idx="8">
                  <c:v>4888762</c:v>
                </c:pt>
                <c:pt idx="9">
                  <c:v>3681432.0988356699</c:v>
                </c:pt>
                <c:pt idx="10">
                  <c:v>3702937</c:v>
                </c:pt>
              </c:numCache>
            </c:numRef>
          </c:val>
        </c:ser>
        <c:marker val="1"/>
        <c:axId val="151523328"/>
        <c:axId val="151524864"/>
      </c:lineChart>
      <c:catAx>
        <c:axId val="1515233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24864"/>
        <c:crosses val="autoZero"/>
        <c:auto val="1"/>
        <c:lblAlgn val="ctr"/>
        <c:lblOffset val="100"/>
        <c:tickLblSkip val="1"/>
        <c:tickMarkSkip val="1"/>
      </c:catAx>
      <c:valAx>
        <c:axId val="151524864"/>
        <c:scaling>
          <c:orientation val="minMax"/>
          <c:max val="5005000"/>
          <c:min val="20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23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7243529321608528"/>
          <c:y val="4.188690522595567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72317926209341E-2"/>
          <c:y val="0.29455445544554482"/>
          <c:w val="0.89927071401026037"/>
          <c:h val="0.61633663366338221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'13.1.8.2'!$C$8:$C$18</c:f>
              <c:numCache>
                <c:formatCode>#,##0.0_);\(#,##0.0\)</c:formatCode>
                <c:ptCount val="11"/>
                <c:pt idx="0">
                  <c:v>366.76600000000002</c:v>
                </c:pt>
                <c:pt idx="1">
                  <c:v>341.19299999999998</c:v>
                </c:pt>
                <c:pt idx="2">
                  <c:v>354.13299999999998</c:v>
                </c:pt>
                <c:pt idx="3">
                  <c:v>360.76400000000001</c:v>
                </c:pt>
                <c:pt idx="4">
                  <c:v>345.60500000000002</c:v>
                </c:pt>
                <c:pt idx="5">
                  <c:v>307.92700000000002</c:v>
                </c:pt>
                <c:pt idx="6">
                  <c:v>358.45</c:v>
                </c:pt>
                <c:pt idx="7">
                  <c:v>360.83699999999999</c:v>
                </c:pt>
                <c:pt idx="8">
                  <c:v>431.74200000000002</c:v>
                </c:pt>
                <c:pt idx="9">
                  <c:v>410.83</c:v>
                </c:pt>
                <c:pt idx="10">
                  <c:v>385.61700000000002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'13.1.8.2'!$A$8:$A$18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'13.1.8.2'!$E$8:$E$18</c:f>
              <c:numCache>
                <c:formatCode>#,##0.0_);\(#,##0.0\)</c:formatCode>
                <c:ptCount val="11"/>
                <c:pt idx="0">
                  <c:v>47.531999999999996</c:v>
                </c:pt>
                <c:pt idx="1">
                  <c:v>3.2069999999999999</c:v>
                </c:pt>
                <c:pt idx="2">
                  <c:v>6.8650000000000002</c:v>
                </c:pt>
                <c:pt idx="3">
                  <c:v>5.72</c:v>
                </c:pt>
                <c:pt idx="4">
                  <c:v>3.3439999999999999</c:v>
                </c:pt>
                <c:pt idx="5">
                  <c:v>7.0629999999999997</c:v>
                </c:pt>
                <c:pt idx="6">
                  <c:v>10.814</c:v>
                </c:pt>
                <c:pt idx="7">
                  <c:v>7.9169999999999998</c:v>
                </c:pt>
                <c:pt idx="8">
                  <c:v>10.555999999999999</c:v>
                </c:pt>
                <c:pt idx="9">
                  <c:v>10.775</c:v>
                </c:pt>
                <c:pt idx="10">
                  <c:v>12.64</c:v>
                </c:pt>
              </c:numCache>
            </c:numRef>
          </c:val>
        </c:ser>
        <c:marker val="1"/>
        <c:axId val="176193536"/>
        <c:axId val="176195072"/>
      </c:lineChart>
      <c:catAx>
        <c:axId val="176193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95072"/>
        <c:crosses val="autoZero"/>
        <c:auto val="1"/>
        <c:lblAlgn val="ctr"/>
        <c:lblOffset val="50"/>
        <c:tickLblSkip val="1"/>
        <c:tickMarkSkip val="1"/>
      </c:catAx>
      <c:valAx>
        <c:axId val="17619507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93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366683600033867"/>
          <c:y val="7.27273199760921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117782909932125E-2"/>
          <c:y val="0.16584158415841591"/>
          <c:w val="0.92032332563510388"/>
          <c:h val="0.7450495049505081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'13.11.1.6'!$B$10:$B$20</c:f>
              <c:numCache>
                <c:formatCode>#,##0.0__;\–#,##0.0__;0.0__;@__</c:formatCode>
                <c:ptCount val="11"/>
                <c:pt idx="0">
                  <c:v>21.372299999999999</c:v>
                </c:pt>
                <c:pt idx="1">
                  <c:v>20.014299999999999</c:v>
                </c:pt>
                <c:pt idx="2">
                  <c:v>19.445</c:v>
                </c:pt>
                <c:pt idx="3">
                  <c:v>18.221</c:v>
                </c:pt>
                <c:pt idx="4">
                  <c:v>17.361999999999998</c:v>
                </c:pt>
                <c:pt idx="5">
                  <c:v>16.225999999999999</c:v>
                </c:pt>
                <c:pt idx="6">
                  <c:v>15.175000000000001</c:v>
                </c:pt>
                <c:pt idx="7">
                  <c:v>14.548</c:v>
                </c:pt>
                <c:pt idx="8">
                  <c:v>13.742000000000001</c:v>
                </c:pt>
                <c:pt idx="9">
                  <c:v>14.403</c:v>
                </c:pt>
                <c:pt idx="10">
                  <c:v>14.034000000000001</c:v>
                </c:pt>
              </c:numCache>
            </c:numRef>
          </c:val>
        </c:ser>
        <c:marker val="1"/>
        <c:axId val="197712128"/>
        <c:axId val="197713920"/>
      </c:lineChart>
      <c:catAx>
        <c:axId val="197712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713920"/>
        <c:crosses val="autoZero"/>
        <c:auto val="1"/>
        <c:lblAlgn val="ctr"/>
        <c:lblOffset val="100"/>
        <c:tickLblSkip val="1"/>
        <c:tickMarkSkip val="1"/>
      </c:catAx>
      <c:valAx>
        <c:axId val="197713920"/>
        <c:scaling>
          <c:orientation val="minMax"/>
          <c:max val="7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7121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31079462154609316"/>
          <c:y val="3.52855183882164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8226"/>
          <c:h val="0.751774785236557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'13.11.1.6'!$F$10:$F$20</c:f>
              <c:numCache>
                <c:formatCode>#,##0.0__;\–#,##0.0__;0.0__;@__</c:formatCode>
                <c:ptCount val="11"/>
                <c:pt idx="0">
                  <c:v>1138.0913</c:v>
                </c:pt>
                <c:pt idx="1">
                  <c:v>1114.5983000000001</c:v>
                </c:pt>
                <c:pt idx="2">
                  <c:v>1111.2372700000001</c:v>
                </c:pt>
                <c:pt idx="3">
                  <c:v>1090.027</c:v>
                </c:pt>
                <c:pt idx="4">
                  <c:v>1028.258</c:v>
                </c:pt>
                <c:pt idx="5">
                  <c:v>985.84400000000005</c:v>
                </c:pt>
                <c:pt idx="6">
                  <c:v>947.36</c:v>
                </c:pt>
                <c:pt idx="7">
                  <c:v>931.89300000000003</c:v>
                </c:pt>
                <c:pt idx="8">
                  <c:v>932.5089999999999</c:v>
                </c:pt>
                <c:pt idx="9">
                  <c:v>932.61099999999999</c:v>
                </c:pt>
                <c:pt idx="10">
                  <c:v>927.06700000000001</c:v>
                </c:pt>
              </c:numCache>
            </c:numRef>
          </c:val>
        </c:ser>
        <c:marker val="1"/>
        <c:axId val="197721088"/>
        <c:axId val="197743360"/>
      </c:lineChart>
      <c:catAx>
        <c:axId val="19772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743360"/>
        <c:crosses val="autoZero"/>
        <c:auto val="1"/>
        <c:lblAlgn val="ctr"/>
        <c:lblOffset val="100"/>
        <c:tickLblSkip val="1"/>
        <c:tickMarkSkip val="1"/>
      </c:catAx>
      <c:valAx>
        <c:axId val="197743360"/>
        <c:scaling>
          <c:orientation val="minMax"/>
          <c:max val="1500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7210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verticalDpi="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3307825599471197"/>
          <c:y val="6.72580113532320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68239705726023E-2"/>
          <c:y val="0.16744205060189643"/>
          <c:w val="0.91359498397615257"/>
          <c:h val="0.748838059636241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'13.11.1.6'!$A$28:$B$38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'13.11.1.6'!$D$28:$D$38</c:f>
              <c:numCache>
                <c:formatCode>#,##0.0__;\–#,##0.0__;0.0__;@__</c:formatCode>
                <c:ptCount val="11"/>
                <c:pt idx="0">
                  <c:v>6054.0273390000002</c:v>
                </c:pt>
                <c:pt idx="1">
                  <c:v>6585.4813550000008</c:v>
                </c:pt>
                <c:pt idx="2">
                  <c:v>5958.7047509999993</c:v>
                </c:pt>
                <c:pt idx="3">
                  <c:v>5951.5806131081081</c:v>
                </c:pt>
                <c:pt idx="4">
                  <c:v>5538.893</c:v>
                </c:pt>
                <c:pt idx="5">
                  <c:v>6107.6165000000001</c:v>
                </c:pt>
                <c:pt idx="6">
                  <c:v>5809.3152700702703</c:v>
                </c:pt>
                <c:pt idx="7">
                  <c:v>5332.1626999999999</c:v>
                </c:pt>
                <c:pt idx="8">
                  <c:v>7482.5389359999999</c:v>
                </c:pt>
                <c:pt idx="9">
                  <c:v>6221.7599500000006</c:v>
                </c:pt>
                <c:pt idx="10">
                  <c:v>5799.1270000000004</c:v>
                </c:pt>
              </c:numCache>
            </c:numRef>
          </c:val>
        </c:ser>
        <c:marker val="1"/>
        <c:axId val="197783552"/>
        <c:axId val="197785088"/>
      </c:lineChart>
      <c:catAx>
        <c:axId val="1977835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785088"/>
        <c:crosses val="autoZero"/>
        <c:auto val="1"/>
        <c:lblAlgn val="ctr"/>
        <c:lblOffset val="100"/>
        <c:tickLblSkip val="1"/>
        <c:tickMarkSkip val="1"/>
      </c:catAx>
      <c:valAx>
        <c:axId val="197785088"/>
        <c:scaling>
          <c:orientation val="minMax"/>
          <c:max val="8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7783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7426710097720327"/>
          <c:y val="6.60146699266504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833876221498426E-2"/>
          <c:y val="0.24938905078728399"/>
          <c:w val="0.87785016286644968"/>
          <c:h val="0.662592478072086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'13.11.6.1'!$B$10:$B$20</c:f>
              <c:numCache>
                <c:formatCode>#,##0.0_);\(#,##0.0\)</c:formatCode>
                <c:ptCount val="11"/>
                <c:pt idx="0">
                  <c:v>304.16130599999997</c:v>
                </c:pt>
                <c:pt idx="1">
                  <c:v>331.19845199999997</c:v>
                </c:pt>
                <c:pt idx="2">
                  <c:v>255.87956500000001</c:v>
                </c:pt>
                <c:pt idx="3">
                  <c:v>270.78965000000005</c:v>
                </c:pt>
                <c:pt idx="4">
                  <c:v>243.90799999999999</c:v>
                </c:pt>
                <c:pt idx="5">
                  <c:v>228.89400000000001</c:v>
                </c:pt>
                <c:pt idx="6">
                  <c:v>239.733</c:v>
                </c:pt>
                <c:pt idx="7">
                  <c:v>236.45400000000001</c:v>
                </c:pt>
                <c:pt idx="8">
                  <c:v>249.82499999999999</c:v>
                </c:pt>
                <c:pt idx="9">
                  <c:v>231.69300000000001</c:v>
                </c:pt>
                <c:pt idx="10">
                  <c:v>250.59700000000001</c:v>
                </c:pt>
              </c:numCache>
            </c:numRef>
          </c:val>
        </c:ser>
        <c:marker val="1"/>
        <c:axId val="202544256"/>
        <c:axId val="202545792"/>
      </c:lineChart>
      <c:catAx>
        <c:axId val="202544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545792"/>
        <c:crosses val="autoZero"/>
        <c:auto val="1"/>
        <c:lblAlgn val="ctr"/>
        <c:lblOffset val="100"/>
        <c:tickLblSkip val="1"/>
        <c:tickMarkSkip val="1"/>
      </c:catAx>
      <c:valAx>
        <c:axId val="202545792"/>
        <c:scaling>
          <c:orientation val="minMax"/>
          <c:max val="34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544256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7752442996743004"/>
          <c:y val="7.71146890220821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386"/>
          <c:y val="0.24875682320046091"/>
          <c:w val="0.85993485342021059"/>
          <c:h val="0.661693149713225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'13.11.6.1'!$D$10:$D$20</c:f>
              <c:numCache>
                <c:formatCode>#,##0\ _€;\-#,##0\ _€</c:formatCode>
                <c:ptCount val="11"/>
                <c:pt idx="0">
                  <c:v>153571.04339939999</c:v>
                </c:pt>
                <c:pt idx="1">
                  <c:v>166659.06104639999</c:v>
                </c:pt>
                <c:pt idx="2">
                  <c:v>140324.35344600002</c:v>
                </c:pt>
                <c:pt idx="3">
                  <c:v>144818.30482000002</c:v>
                </c:pt>
                <c:pt idx="4">
                  <c:v>138393.39920000001</c:v>
                </c:pt>
                <c:pt idx="5">
                  <c:v>141387.82380000001</c:v>
                </c:pt>
                <c:pt idx="6">
                  <c:v>144079.533</c:v>
                </c:pt>
                <c:pt idx="7">
                  <c:v>143929.54980000001</c:v>
                </c:pt>
                <c:pt idx="8">
                  <c:v>154416.83249999999</c:v>
                </c:pt>
                <c:pt idx="9">
                  <c:v>185423.90790000002</c:v>
                </c:pt>
                <c:pt idx="10">
                  <c:v>175844</c:v>
                </c:pt>
              </c:numCache>
            </c:numRef>
          </c:val>
        </c:ser>
        <c:marker val="1"/>
        <c:axId val="203040640"/>
        <c:axId val="203042176"/>
      </c:lineChart>
      <c:catAx>
        <c:axId val="203040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042176"/>
        <c:crosses val="autoZero"/>
        <c:auto val="1"/>
        <c:lblAlgn val="ctr"/>
        <c:lblOffset val="100"/>
        <c:tickLblSkip val="1"/>
        <c:tickMarkSkip val="1"/>
      </c:catAx>
      <c:valAx>
        <c:axId val="203042176"/>
        <c:scaling>
          <c:orientation val="minMax"/>
          <c:max val="19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040640"/>
        <c:crosses val="autoZero"/>
        <c:crossBetween val="between"/>
        <c:majorUnit val="10000"/>
        <c:min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3624354415375498"/>
          <c:y val="6.3084112149532703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'13.11.6.2'!$B$9:$B$19</c:f>
              <c:numCache>
                <c:formatCode>#,##0.0_);\(#,##0.0\)</c:formatCode>
                <c:ptCount val="11"/>
                <c:pt idx="0">
                  <c:v>5750.1735330000001</c:v>
                </c:pt>
                <c:pt idx="1">
                  <c:v>6259.0579029999999</c:v>
                </c:pt>
                <c:pt idx="2">
                  <c:v>5698.9421859999993</c:v>
                </c:pt>
                <c:pt idx="3">
                  <c:v>5672.4719631081107</c:v>
                </c:pt>
                <c:pt idx="4">
                  <c:v>5290.5969999999998</c:v>
                </c:pt>
                <c:pt idx="5">
                  <c:v>5875.65</c:v>
                </c:pt>
                <c:pt idx="6">
                  <c:v>5569.0730000000003</c:v>
                </c:pt>
                <c:pt idx="7">
                  <c:v>5092.7520000000004</c:v>
                </c:pt>
                <c:pt idx="8">
                  <c:v>7230.8320000000003</c:v>
                </c:pt>
                <c:pt idx="9">
                  <c:v>5989.0460000000003</c:v>
                </c:pt>
                <c:pt idx="10">
                  <c:v>5547.2349999999997</c:v>
                </c:pt>
              </c:numCache>
            </c:numRef>
          </c:val>
        </c:ser>
        <c:marker val="1"/>
        <c:axId val="203115520"/>
        <c:axId val="203129600"/>
      </c:lineChart>
      <c:catAx>
        <c:axId val="203115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129600"/>
        <c:crosses val="autoZero"/>
        <c:auto val="1"/>
        <c:lblAlgn val="ctr"/>
        <c:lblOffset val="100"/>
        <c:tickLblSkip val="1"/>
        <c:tickMarkSkip val="1"/>
      </c:catAx>
      <c:valAx>
        <c:axId val="203129600"/>
        <c:scaling>
          <c:orientation val="minMax"/>
          <c:max val="8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1155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4248020826664959"/>
          <c:y val="7.5000000000000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2885"/>
          <c:h val="0.6727272727272871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'13.11.6.2'!$C$9:$C$19</c:f>
              <c:numCache>
                <c:formatCode>#,##0.0_);\(#,##0.0\)</c:formatCode>
                <c:ptCount val="11"/>
                <c:pt idx="0">
                  <c:v>4.1539999999999999</c:v>
                </c:pt>
                <c:pt idx="1">
                  <c:v>4.8010000000000002</c:v>
                </c:pt>
                <c:pt idx="2">
                  <c:v>4.6639999999999997</c:v>
                </c:pt>
                <c:pt idx="3">
                  <c:v>2.9710000000000001</c:v>
                </c:pt>
                <c:pt idx="4">
                  <c:v>2.8969999999999998</c:v>
                </c:pt>
                <c:pt idx="5">
                  <c:v>3.286</c:v>
                </c:pt>
                <c:pt idx="6">
                  <c:v>1.7789999999999999</c:v>
                </c:pt>
                <c:pt idx="7">
                  <c:v>7.199999999999962E-2</c:v>
                </c:pt>
                <c:pt idx="8">
                  <c:v>1.7509999999999997</c:v>
                </c:pt>
                <c:pt idx="9">
                  <c:v>1.3989999999999998</c:v>
                </c:pt>
                <c:pt idx="10">
                  <c:v>1.2949999999999999</c:v>
                </c:pt>
              </c:numCache>
            </c:numRef>
          </c:val>
        </c:ser>
        <c:marker val="1"/>
        <c:axId val="203165696"/>
        <c:axId val="203167232"/>
      </c:lineChart>
      <c:catAx>
        <c:axId val="203165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167232"/>
        <c:crosses val="autoZero"/>
        <c:auto val="1"/>
        <c:lblAlgn val="ctr"/>
        <c:lblOffset val="100"/>
        <c:tickLblSkip val="1"/>
        <c:tickMarkSkip val="1"/>
      </c:catAx>
      <c:valAx>
        <c:axId val="20316723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1656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694366465061431"/>
          <c:y val="3.13253012048192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cat>
            <c:strRef>
              <c:f>'13.11.7.1'!$A$9:$A$19</c:f>
              <c:strCache>
                <c:ptCount val="11"/>
                <c:pt idx="0">
                  <c:v>2005 </c:v>
                </c:pt>
                <c:pt idx="1">
                  <c:v>2006 </c:v>
                </c:pt>
                <c:pt idx="2">
                  <c:v>2007 </c:v>
                </c:pt>
                <c:pt idx="3">
                  <c:v>2008 </c:v>
                </c:pt>
                <c:pt idx="4">
                  <c:v>2009 (2)</c:v>
                </c:pt>
                <c:pt idx="5">
                  <c:v>2010(3)</c:v>
                </c:pt>
                <c:pt idx="6">
                  <c:v>2011 (3)</c:v>
                </c:pt>
                <c:pt idx="7">
                  <c:v>2012 </c:v>
                </c:pt>
                <c:pt idx="8">
                  <c:v>2013 </c:v>
                </c:pt>
                <c:pt idx="9">
                  <c:v>2014 </c:v>
                </c:pt>
                <c:pt idx="10">
                  <c:v>2015 </c:v>
                </c:pt>
              </c:strCache>
            </c:strRef>
          </c:cat>
          <c:val>
            <c:numRef>
              <c:f>'13.11.7.1'!$B$9:$B$19</c:f>
              <c:numCache>
                <c:formatCode>#,##0.0_);\(#,##0.0\)</c:formatCode>
                <c:ptCount val="11"/>
                <c:pt idx="0">
                  <c:v>15880.4058132132</c:v>
                </c:pt>
                <c:pt idx="1">
                  <c:v>18096.015605497101</c:v>
                </c:pt>
                <c:pt idx="2">
                  <c:v>15606.68865</c:v>
                </c:pt>
                <c:pt idx="3">
                  <c:v>18734.905186</c:v>
                </c:pt>
                <c:pt idx="4">
                  <c:v>15387.013999999999</c:v>
                </c:pt>
                <c:pt idx="5">
                  <c:v>15875.53</c:v>
                </c:pt>
                <c:pt idx="6">
                  <c:v>14820.108</c:v>
                </c:pt>
                <c:pt idx="7">
                  <c:v>14069.736000000001</c:v>
                </c:pt>
                <c:pt idx="8">
                  <c:v>23343.371999999999</c:v>
                </c:pt>
                <c:pt idx="9">
                  <c:v>19206.263999999999</c:v>
                </c:pt>
                <c:pt idx="10">
                  <c:v>17539.621999999999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cat>
            <c:strRef>
              <c:f>'13.11.7.1'!$A$9:$A$19</c:f>
              <c:strCache>
                <c:ptCount val="11"/>
                <c:pt idx="0">
                  <c:v>2005 </c:v>
                </c:pt>
                <c:pt idx="1">
                  <c:v>2006 </c:v>
                </c:pt>
                <c:pt idx="2">
                  <c:v>2007 </c:v>
                </c:pt>
                <c:pt idx="3">
                  <c:v>2008 </c:v>
                </c:pt>
                <c:pt idx="4">
                  <c:v>2009 (2)</c:v>
                </c:pt>
                <c:pt idx="5">
                  <c:v>2010(3)</c:v>
                </c:pt>
                <c:pt idx="6">
                  <c:v>2011 (3)</c:v>
                </c:pt>
                <c:pt idx="7">
                  <c:v>2012 </c:v>
                </c:pt>
                <c:pt idx="8">
                  <c:v>2013 </c:v>
                </c:pt>
                <c:pt idx="9">
                  <c:v>2014 </c:v>
                </c:pt>
                <c:pt idx="10">
                  <c:v>2015 </c:v>
                </c:pt>
              </c:strCache>
            </c:strRef>
          </c:cat>
          <c:val>
            <c:numRef>
              <c:f>'13.11.7.1'!$C$9:$C$19</c:f>
              <c:numCache>
                <c:formatCode>#,##0.0_);\(#,##0.0\)</c:formatCode>
                <c:ptCount val="11"/>
                <c:pt idx="0">
                  <c:v>20556.459317116802</c:v>
                </c:pt>
                <c:pt idx="1">
                  <c:v>20811.295179245597</c:v>
                </c:pt>
                <c:pt idx="2">
                  <c:v>19602.025078000002</c:v>
                </c:pt>
                <c:pt idx="3">
                  <c:v>18631.987313999998</c:v>
                </c:pt>
                <c:pt idx="4">
                  <c:v>20102.28</c:v>
                </c:pt>
                <c:pt idx="5">
                  <c:v>19477.944</c:v>
                </c:pt>
                <c:pt idx="6">
                  <c:v>18889.014999999999</c:v>
                </c:pt>
                <c:pt idx="7">
                  <c:v>17052.824000000001</c:v>
                </c:pt>
                <c:pt idx="8">
                  <c:v>22735.172999999999</c:v>
                </c:pt>
                <c:pt idx="9">
                  <c:v>20287.417000000001</c:v>
                </c:pt>
                <c:pt idx="10">
                  <c:v>20162.902999999998</c:v>
                </c:pt>
              </c:numCache>
            </c:numRef>
          </c:val>
        </c:ser>
        <c:overlap val="100"/>
        <c:axId val="203315072"/>
        <c:axId val="203316608"/>
      </c:barChart>
      <c:catAx>
        <c:axId val="203315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316608"/>
        <c:crosses val="autoZero"/>
        <c:auto val="1"/>
        <c:lblAlgn val="ctr"/>
        <c:lblOffset val="100"/>
        <c:tickLblSkip val="1"/>
        <c:tickMarkSkip val="1"/>
      </c:catAx>
      <c:valAx>
        <c:axId val="2033166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315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9086"/>
          <c:y val="0.15180748189609505"/>
          <c:w val="0.26541549697592148"/>
          <c:h val="6.02409638554220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2015/2016</a:t>
            </a:r>
          </a:p>
        </c:rich>
      </c:tx>
      <c:layout>
        <c:manualLayout>
          <c:xMode val="edge"/>
          <c:yMode val="edge"/>
          <c:x val="0.30340593451587172"/>
          <c:y val="1.6917293233082709E-2"/>
        </c:manualLayout>
      </c:layout>
      <c:spPr>
        <a:noFill/>
        <a:ln w="381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7874135176945972"/>
          <c:y val="0.28571454794936108"/>
          <c:w val="0.26419015273291629"/>
          <c:h val="0.4812034491778660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254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80808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CC99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solidFill>
                <a:srgbClr val="0066CC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3399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8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9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4390277528490617E-3"/>
                  <c:y val="-0.1010950604858606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 Mancha
26,5%</a:t>
                    </a:r>
                  </a:p>
                </c:rich>
              </c:tx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10154811421614916"/>
                  <c:y val="-0.13321630848775534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7.5107861269571238E-2"/>
                  <c:y val="-3.4339391786553236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3288591651514323"/>
                  <c:y val="4.7019517297179958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5.0276540011289457E-2"/>
                  <c:y val="5.670159651096245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4.9669588803227423E-2"/>
                  <c:y val="0.12899243589630272"/>
                </c:manualLayout>
              </c:layout>
              <c:dLblPos val="bestFit"/>
              <c:showCatName val="1"/>
              <c:showPercent val="1"/>
            </c:dLbl>
            <c:dLbl>
              <c:idx val="6"/>
              <c:layout>
                <c:manualLayout>
                  <c:x val="-8.0319330747680343E-2"/>
                  <c:y val="0.15021372328458937"/>
                </c:manualLayout>
              </c:layout>
              <c:dLblPos val="bestFit"/>
              <c:showCatName val="1"/>
              <c:showPercent val="1"/>
            </c:dLbl>
            <c:dLbl>
              <c:idx val="7"/>
              <c:layout>
                <c:manualLayout>
                  <c:x val="-7.0894755598563064E-2"/>
                  <c:y val="8.7999723718745579E-2"/>
                </c:manualLayout>
              </c:layout>
              <c:tx>
                <c:rich>
                  <a:bodyPr/>
                  <a:lstStyle/>
                  <a:p>
                    <a:r>
                      <a:rPr lang="es-ES"/>
                      <a:t>Ribera</a:t>
                    </a:r>
                    <a:r>
                      <a:rPr lang="es-ES" baseline="0"/>
                      <a:t> del Duero</a:t>
                    </a:r>
                    <a:r>
                      <a:rPr lang="es-ES"/>
                      <a:t>
4%</a:t>
                    </a:r>
                  </a:p>
                </c:rich>
              </c:tx>
              <c:dLblPos val="bestFit"/>
            </c:dLbl>
            <c:dLbl>
              <c:idx val="8"/>
              <c:layout>
                <c:manualLayout>
                  <c:x val="-0.10804429426500119"/>
                  <c:y val="4.7114439642413387E-2"/>
                </c:manualLayout>
              </c:layout>
              <c:dLblPos val="bestFit"/>
              <c:showCatName val="1"/>
              <c:showPercent val="1"/>
            </c:dLbl>
            <c:dLbl>
              <c:idx val="9"/>
              <c:layout>
                <c:manualLayout>
                  <c:x val="-0.11210517416740159"/>
                  <c:y val="-2.0709845479841459E-2"/>
                </c:manualLayout>
              </c:layout>
              <c:dLblPos val="bestFit"/>
              <c:showCatName val="1"/>
              <c:showPercent val="1"/>
            </c:dLbl>
            <c:dLbl>
              <c:idx val="10"/>
              <c:layout>
                <c:manualLayout>
                  <c:x val="-0.11822843750081292"/>
                  <c:y val="-9.4624553509759068E-2"/>
                </c:manualLayout>
              </c:layout>
              <c:dLblPos val="bestFit"/>
              <c:showCatName val="1"/>
              <c:showPercent val="1"/>
            </c:dLbl>
            <c:dLbl>
              <c:idx val="11"/>
              <c:layout>
                <c:manualLayout>
                  <c:x val="-0.11428357381987309"/>
                  <c:y val="-0.13474789335543663"/>
                </c:manualLayout>
              </c:layout>
              <c:dLblPos val="bestFit"/>
              <c:showCatName val="1"/>
              <c:showPercent val="1"/>
            </c:dLbl>
            <c:dLbl>
              <c:idx val="12"/>
              <c:layout>
                <c:manualLayout>
                  <c:x val="-0.10074879886793139"/>
                  <c:y val="-0.22322637301916209"/>
                </c:manualLayout>
              </c:layout>
              <c:dLblPos val="bestFit"/>
              <c:showCatName val="1"/>
              <c:showPercent val="1"/>
            </c:dLbl>
            <c:dLbl>
              <c:idx val="13"/>
              <c:layout>
                <c:manualLayout>
                  <c:x val="-6.9061907400326514E-2"/>
                  <c:y val="-9.5982673218479253E-2"/>
                </c:manualLayout>
              </c:layout>
              <c:dLblPos val="bestFit"/>
              <c:showCatName val="1"/>
              <c:showPercent val="1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Utiel-Requena</c:v>
              </c:pt>
              <c:pt idx="4">
                <c:v>Cava</c:v>
              </c:pt>
              <c:pt idx="5">
                <c:v>Ribera del Guadiana</c:v>
              </c:pt>
              <c:pt idx="6">
                <c:v>Valdepeñas</c:v>
              </c:pt>
              <c:pt idx="7">
                <c:v>Ribera del Duero</c:v>
              </c:pt>
              <c:pt idx="8">
                <c:v>Jumilla</c:v>
              </c:pt>
              <c:pt idx="9">
                <c:v>Penedés</c:v>
              </c:pt>
              <c:pt idx="10">
                <c:v>Cariñena</c:v>
              </c:pt>
              <c:pt idx="11">
                <c:v>Valencia</c:v>
              </c:pt>
              <c:pt idx="12">
                <c:v>Rueda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4"/>
              <c:pt idx="0">
                <c:v>26.5</c:v>
              </c:pt>
              <c:pt idx="1">
                <c:v>10.5</c:v>
              </c:pt>
              <c:pt idx="2">
                <c:v>7.1</c:v>
              </c:pt>
              <c:pt idx="3">
                <c:v>5.5</c:v>
              </c:pt>
              <c:pt idx="4">
                <c:v>5.4</c:v>
              </c:pt>
              <c:pt idx="5">
                <c:v>5.4</c:v>
              </c:pt>
              <c:pt idx="6">
                <c:v>3.7</c:v>
              </c:pt>
              <c:pt idx="7">
                <c:v>3.6</c:v>
              </c:pt>
              <c:pt idx="8">
                <c:v>3.5</c:v>
              </c:pt>
              <c:pt idx="9">
                <c:v>2.9</c:v>
              </c:pt>
              <c:pt idx="10">
                <c:v>2.4</c:v>
              </c:pt>
              <c:pt idx="11">
                <c:v>2.1</c:v>
              </c:pt>
              <c:pt idx="12">
                <c:v>2.1</c:v>
              </c:pt>
              <c:pt idx="13">
                <c:v>19.3</c:v>
              </c:pt>
            </c:numLit>
          </c:val>
        </c:ser>
        <c:dLbls>
          <c:showCatName val="1"/>
          <c:showPercent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2015/2016</a:t>
            </a:r>
          </a:p>
        </c:rich>
      </c:tx>
      <c:layout>
        <c:manualLayout>
          <c:xMode val="edge"/>
          <c:yMode val="edge"/>
          <c:x val="0.15082641410489694"/>
          <c:y val="3.0303030303030311E-2"/>
        </c:manualLayout>
      </c:layout>
      <c:spPr>
        <a:solidFill>
          <a:srgbClr val="FFFFFF"/>
        </a:solidFill>
        <a:ln w="381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669421487603676"/>
          <c:y val="0.13636388857549758"/>
          <c:w val="0.8088842975206616"/>
          <c:h val="0.73674378688703479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</c:dLbls>
          <c:cat>
            <c:strRef>
              <c:f>('13.11.7.7 '!$A$76,'13.11.7.7 '!$A$90,'13.11.7.7 '!$A$24,'13.11.7.7 '!$A$64,'13.11.7.7 '!$A$46,'13.11.7.7 '!$A$72,'13.11.7.7 '!$A$89,'13.11.7.7 '!$A$73,'13.11.7.7 '!$A$27,'13.11.7.7 '!$A$87,'13.11.7.7 '!$A$26,'13.11.7.7 '!$A$75,'13.11.7.7 '!$A$48)</c:f>
              <c:strCache>
                <c:ptCount val="13"/>
                <c:pt idx="0">
                  <c:v>Rueda</c:v>
                </c:pt>
                <c:pt idx="1">
                  <c:v>Valencia</c:v>
                </c:pt>
                <c:pt idx="2">
                  <c:v>Cariñena</c:v>
                </c:pt>
                <c:pt idx="3">
                  <c:v>Penedés</c:v>
                </c:pt>
                <c:pt idx="4">
                  <c:v>Jumilla</c:v>
                </c:pt>
                <c:pt idx="5">
                  <c:v>Ribera del Duero</c:v>
                </c:pt>
                <c:pt idx="6">
                  <c:v>Valdepeñas</c:v>
                </c:pt>
                <c:pt idx="7">
                  <c:v>Ribera del Guadiana</c:v>
                </c:pt>
                <c:pt idx="8">
                  <c:v>Cava</c:v>
                </c:pt>
                <c:pt idx="9">
                  <c:v>Utiel-Requena</c:v>
                </c:pt>
                <c:pt idx="10">
                  <c:v>Cataluña</c:v>
                </c:pt>
                <c:pt idx="11">
                  <c:v>Rioja</c:v>
                </c:pt>
                <c:pt idx="12">
                  <c:v>La Mancha</c:v>
                </c:pt>
              </c:strCache>
            </c:strRef>
          </c:cat>
          <c:val>
            <c:numRef>
              <c:f>('13.11.7.7 '!$B$76,'13.11.7.7 '!$B$90,'13.11.7.7 '!$B$24,'13.11.7.7 '!$B$64,'13.11.7.7 '!$B$46,'13.11.7.7 '!$B$72,'13.11.7.7 '!$B$89,'13.11.7.7 '!$B$73,'13.11.7.7 '!$B$27,'13.11.7.7 '!$B$87,'13.11.7.7 '!$B$26,'13.11.7.7 '!$B$75,'13.11.7.7 '!$B$48)</c:f>
              <c:numCache>
                <c:formatCode>#,##0__;\–#,##0__;0__;@__</c:formatCode>
                <c:ptCount val="13"/>
                <c:pt idx="0">
                  <c:v>12995</c:v>
                </c:pt>
                <c:pt idx="1">
                  <c:v>13080</c:v>
                </c:pt>
                <c:pt idx="2">
                  <c:v>14459</c:v>
                </c:pt>
                <c:pt idx="3">
                  <c:v>17894</c:v>
                </c:pt>
                <c:pt idx="4">
                  <c:v>21620</c:v>
                </c:pt>
                <c:pt idx="5">
                  <c:v>21964</c:v>
                </c:pt>
                <c:pt idx="6">
                  <c:v>22461</c:v>
                </c:pt>
                <c:pt idx="7">
                  <c:v>33281</c:v>
                </c:pt>
                <c:pt idx="8">
                  <c:v>33325</c:v>
                </c:pt>
                <c:pt idx="9">
                  <c:v>33658</c:v>
                </c:pt>
                <c:pt idx="10">
                  <c:v>43655</c:v>
                </c:pt>
                <c:pt idx="11">
                  <c:v>64539</c:v>
                </c:pt>
                <c:pt idx="12">
                  <c:v>163167</c:v>
                </c:pt>
              </c:numCache>
            </c:numRef>
          </c:val>
        </c:ser>
        <c:dLbls>
          <c:showVal val="1"/>
        </c:dLbls>
        <c:axId val="203241728"/>
        <c:axId val="203268096"/>
      </c:barChart>
      <c:catAx>
        <c:axId val="203241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268096"/>
        <c:crosses val="autoZero"/>
        <c:lblAlgn val="ctr"/>
        <c:lblOffset val="100"/>
        <c:tickLblSkip val="1"/>
        <c:tickMarkSkip val="1"/>
      </c:catAx>
      <c:valAx>
        <c:axId val="20326809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241728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7798211986875188"/>
          <c:y val="5.48200750607108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'13.1.8.2'!$D$8:$D$18</c:f>
              <c:numCache>
                <c:formatCode>#,##0.0_);\(#,##0.0\)</c:formatCode>
                <c:ptCount val="11"/>
                <c:pt idx="0">
                  <c:v>3504.6790000000001</c:v>
                </c:pt>
                <c:pt idx="1">
                  <c:v>3332.4740000000002</c:v>
                </c:pt>
                <c:pt idx="2">
                  <c:v>3534.0259999999998</c:v>
                </c:pt>
                <c:pt idx="3">
                  <c:v>3615.1170000000002</c:v>
                </c:pt>
                <c:pt idx="4">
                  <c:v>3482.098</c:v>
                </c:pt>
                <c:pt idx="5">
                  <c:v>3250.0839999999998</c:v>
                </c:pt>
                <c:pt idx="6">
                  <c:v>4084.1669999999999</c:v>
                </c:pt>
                <c:pt idx="7">
                  <c:v>4186.0730000000003</c:v>
                </c:pt>
                <c:pt idx="8">
                  <c:v>4779.482</c:v>
                </c:pt>
                <c:pt idx="9">
                  <c:v>4715.1679999999997</c:v>
                </c:pt>
                <c:pt idx="10">
                  <c:v>4439.3720000000003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'13.1.8.2'!$F$8:$F$18</c:f>
              <c:numCache>
                <c:formatCode>#,##0.0_);\(#,##0.0\)</c:formatCode>
                <c:ptCount val="11"/>
                <c:pt idx="0">
                  <c:v>476.69099999999997</c:v>
                </c:pt>
                <c:pt idx="1">
                  <c:v>23.248000000000001</c:v>
                </c:pt>
                <c:pt idx="2">
                  <c:v>76.911000000000001</c:v>
                </c:pt>
                <c:pt idx="3">
                  <c:v>45.316000000000003</c:v>
                </c:pt>
                <c:pt idx="4">
                  <c:v>33.518999999999998</c:v>
                </c:pt>
                <c:pt idx="5">
                  <c:v>74.736999999999995</c:v>
                </c:pt>
                <c:pt idx="6">
                  <c:v>115.76</c:v>
                </c:pt>
                <c:pt idx="7">
                  <c:v>75.995999999999995</c:v>
                </c:pt>
                <c:pt idx="8">
                  <c:v>108.979</c:v>
                </c:pt>
                <c:pt idx="9">
                  <c:v>95.477000000000004</c:v>
                </c:pt>
                <c:pt idx="10">
                  <c:v>125.044</c:v>
                </c:pt>
              </c:numCache>
            </c:numRef>
          </c:val>
        </c:ser>
        <c:marker val="1"/>
        <c:axId val="176404352"/>
        <c:axId val="176405888"/>
      </c:lineChart>
      <c:catAx>
        <c:axId val="176404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405888"/>
        <c:crosses val="autoZero"/>
        <c:auto val="1"/>
        <c:lblAlgn val="ctr"/>
        <c:lblOffset val="100"/>
        <c:tickLblSkip val="1"/>
        <c:tickMarkSkip val="1"/>
      </c:catAx>
      <c:valAx>
        <c:axId val="17640588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404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062"/>
          <c:h val="5.841121495327269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5103176274088734"/>
          <c:y val="0.1194918816966061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9788359308028"/>
          <c:y val="0.29741441905986143"/>
          <c:w val="0.84993470121428505"/>
          <c:h val="0.547414945226093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Lit>
              <c:formatCode>General</c:formatCode>
              <c:ptCount val="16"/>
              <c:pt idx="0">
                <c:v>3996984</c:v>
              </c:pt>
              <c:pt idx="1">
                <c:v>3165407</c:v>
              </c:pt>
              <c:pt idx="2">
                <c:v>1252679</c:v>
              </c:pt>
              <c:pt idx="3">
                <c:v>1533934</c:v>
              </c:pt>
              <c:pt idx="4">
                <c:v>2312463</c:v>
              </c:pt>
              <c:pt idx="5">
                <c:v>4148738</c:v>
              </c:pt>
              <c:pt idx="6">
                <c:v>4225375</c:v>
              </c:pt>
              <c:pt idx="7">
                <c:v>4316114</c:v>
              </c:pt>
              <c:pt idx="8">
                <c:v>4618570</c:v>
              </c:pt>
              <c:pt idx="9">
                <c:v>3157704</c:v>
              </c:pt>
              <c:pt idx="10">
                <c:v>5768733</c:v>
              </c:pt>
              <c:pt idx="11">
                <c:v>6592929</c:v>
              </c:pt>
              <c:pt idx="12">
                <c:v>6903131</c:v>
              </c:pt>
              <c:pt idx="13">
                <c:v>4390818</c:v>
              </c:pt>
              <c:pt idx="14">
                <c:v>5286940</c:v>
              </c:pt>
              <c:pt idx="15">
                <c:v>5579965</c:v>
              </c:pt>
            </c:numLit>
          </c:val>
        </c:ser>
        <c:marker val="1"/>
        <c:axId val="202805248"/>
        <c:axId val="202806784"/>
      </c:lineChart>
      <c:catAx>
        <c:axId val="202805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806784"/>
        <c:crosses val="autoZero"/>
        <c:auto val="1"/>
        <c:lblAlgn val="ctr"/>
        <c:lblOffset val="100"/>
        <c:tickLblSkip val="1"/>
        <c:tickMarkSkip val="1"/>
      </c:catAx>
      <c:valAx>
        <c:axId val="20280678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8052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2606387053023996"/>
          <c:y val="7.0175780779696106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08510638297879E-2"/>
          <c:y val="0.30263287517508292"/>
          <c:w val="0.88696808510638259"/>
          <c:h val="0.539475994877307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'13.11.7.8'!$F$8:$F$18</c:f>
              <c:numCache>
                <c:formatCode>#,##0\ _€;\-#,##0\ _€</c:formatCode>
                <c:ptCount val="11"/>
                <c:pt idx="0">
                  <c:v>401</c:v>
                </c:pt>
                <c:pt idx="1">
                  <c:v>1049</c:v>
                </c:pt>
                <c:pt idx="2">
                  <c:v>1340</c:v>
                </c:pt>
                <c:pt idx="3">
                  <c:v>869</c:v>
                </c:pt>
                <c:pt idx="4">
                  <c:v>828</c:v>
                </c:pt>
                <c:pt idx="5">
                  <c:v>3073</c:v>
                </c:pt>
                <c:pt idx="6">
                  <c:v>509</c:v>
                </c:pt>
                <c:pt idx="7">
                  <c:v>986</c:v>
                </c:pt>
                <c:pt idx="8">
                  <c:v>452</c:v>
                </c:pt>
                <c:pt idx="9">
                  <c:v>289</c:v>
                </c:pt>
                <c:pt idx="10">
                  <c:v>328</c:v>
                </c:pt>
              </c:numCache>
            </c:numRef>
          </c:val>
        </c:ser>
        <c:marker val="1"/>
        <c:axId val="202834688"/>
        <c:axId val="202836224"/>
      </c:lineChart>
      <c:catAx>
        <c:axId val="202834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836224"/>
        <c:crosses val="autoZero"/>
        <c:auto val="1"/>
        <c:lblAlgn val="ctr"/>
        <c:lblOffset val="100"/>
        <c:tickLblSkip val="1"/>
        <c:tickMarkSkip val="1"/>
      </c:catAx>
      <c:valAx>
        <c:axId val="2028362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8346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2015</a:t>
            </a:r>
          </a:p>
        </c:rich>
      </c:tx>
      <c:layout>
        <c:manualLayout>
          <c:xMode val="edge"/>
          <c:yMode val="edge"/>
          <c:x val="0.27697478440195195"/>
          <c:y val="0.1084439768304826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245076698203574"/>
          <c:y val="0.31148361180467576"/>
          <c:w val="0.62366737739873235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562"/>
                  <c:y val="4.2731073415863924E-4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24521510914185024"/>
                  <c:y val="-3.0939018254507056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'13.12.1.1'!$B$8:$B$9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'13.12.1.1'!$E$8:$E$9</c:f>
              <c:numCache>
                <c:formatCode>#,##0__;\–#,##0__;0__;@__</c:formatCode>
                <c:ptCount val="2"/>
                <c:pt idx="0">
                  <c:v>163414</c:v>
                </c:pt>
                <c:pt idx="1">
                  <c:v>2363082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2015</a:t>
            </a:r>
          </a:p>
        </c:rich>
      </c:tx>
      <c:layout>
        <c:manualLayout>
          <c:xMode val="edge"/>
          <c:yMode val="edge"/>
          <c:x val="0.21560872890888347"/>
          <c:y val="2.617789165903000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174639569175208"/>
          <c:y val="0.36387481066296279"/>
          <c:w val="0.55026526106933726"/>
          <c:h val="0.4319377248876817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6991E-2"/>
                  <c:y val="-5.4985524840100572E-3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'13.12.1.2'!$E$9:$E$10</c:f>
              <c:numCache>
                <c:formatCode>#,##0__;\–#,##0__;0__;@__</c:formatCode>
                <c:ptCount val="2"/>
                <c:pt idx="0">
                  <c:v>540484</c:v>
                </c:pt>
                <c:pt idx="1">
                  <c:v>6811611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2015-2016</a:t>
            </a:r>
          </a:p>
        </c:rich>
      </c:tx>
      <c:layout>
        <c:manualLayout>
          <c:xMode val="edge"/>
          <c:yMode val="edge"/>
          <c:x val="0.25170998632010944"/>
          <c:y val="3.10262529832936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20113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0476238240920521E-3"/>
                  <c:y val="-0.23074723303893238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6.7333939945405943E-2"/>
                  <c:y val="0.15909000454506575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'13.12.1.3'!$F$6:$F$10</c:f>
              <c:numCache>
                <c:formatCode>#,##0__;\–#,##0__;0__;@__</c:formatCode>
                <c:ptCount val="5"/>
                <c:pt idx="0">
                  <c:v>601750</c:v>
                </c:pt>
                <c:pt idx="1">
                  <c:v>1390865</c:v>
                </c:pt>
                <c:pt idx="2">
                  <c:v>69345</c:v>
                </c:pt>
                <c:pt idx="3">
                  <c:v>4763956</c:v>
                </c:pt>
                <c:pt idx="4">
                  <c:v>44302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2015-2016</a:t>
            </a:r>
          </a:p>
        </c:rich>
      </c:tx>
      <c:layout>
        <c:manualLayout>
          <c:xMode val="edge"/>
          <c:yMode val="edge"/>
          <c:x val="0.10709318497914053"/>
          <c:y val="3.18627450980392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41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108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6083552055993036E-2"/>
                  <c:y val="-0.16914849586110001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'13.12.1.4'!$F$7:$F$9</c:f>
              <c:numCache>
                <c:formatCode>#,##0__;\–#,##0__;0__;@__</c:formatCode>
                <c:ptCount val="3"/>
                <c:pt idx="0">
                  <c:v>924879</c:v>
                </c:pt>
                <c:pt idx="1">
                  <c:v>259000</c:v>
                </c:pt>
                <c:pt idx="2">
                  <c:v>206985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1577122924622241"/>
          <c:y val="9.345794392523576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519397825043867E-2"/>
          <c:y val="0.24065420560747691"/>
          <c:w val="0.92414951579460003"/>
          <c:h val="0.6775700934579439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'13.12.1.5'!$C$10:$C$20</c:f>
              <c:numCache>
                <c:formatCode>#,##0.0_);\(#,##0.0\)</c:formatCode>
                <c:ptCount val="11"/>
                <c:pt idx="0">
                  <c:v>166.80799999999999</c:v>
                </c:pt>
                <c:pt idx="1">
                  <c:v>169.828</c:v>
                </c:pt>
                <c:pt idx="2">
                  <c:v>170.84</c:v>
                </c:pt>
                <c:pt idx="3">
                  <c:v>169.892</c:v>
                </c:pt>
                <c:pt idx="4">
                  <c:v>169.37200000000001</c:v>
                </c:pt>
                <c:pt idx="5">
                  <c:v>166.006</c:v>
                </c:pt>
                <c:pt idx="6">
                  <c:v>165.762</c:v>
                </c:pt>
                <c:pt idx="7">
                  <c:v>166.679</c:v>
                </c:pt>
                <c:pt idx="8">
                  <c:v>163.79499999999999</c:v>
                </c:pt>
                <c:pt idx="9">
                  <c:v>164.37899999999999</c:v>
                </c:pt>
                <c:pt idx="10">
                  <c:v>163.41399999999999</c:v>
                </c:pt>
              </c:numCache>
            </c:numRef>
          </c:val>
        </c:ser>
        <c:marker val="1"/>
        <c:axId val="203730944"/>
        <c:axId val="203732480"/>
      </c:lineChart>
      <c:catAx>
        <c:axId val="203730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732480"/>
        <c:crosses val="autoZero"/>
        <c:auto val="1"/>
        <c:lblAlgn val="ctr"/>
        <c:lblOffset val="100"/>
        <c:tickLblSkip val="1"/>
        <c:tickMarkSkip val="1"/>
      </c:catAx>
      <c:valAx>
        <c:axId val="203732480"/>
        <c:scaling>
          <c:orientation val="minMax"/>
          <c:max val="2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730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6274846432173227"/>
          <c:y val="7.142857142857142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357101507921804E-2"/>
          <c:y val="0.15205810275976511"/>
          <c:w val="0.92270796450229553"/>
          <c:h val="0.7077205703469432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'13.12.1.5'!$F$10:$F$20</c:f>
              <c:numCache>
                <c:formatCode>#,##0.0_);\(#,##0.0\)</c:formatCode>
                <c:ptCount val="11"/>
                <c:pt idx="0">
                  <c:v>375.41899999999998</c:v>
                </c:pt>
                <c:pt idx="1">
                  <c:v>395.67599999999999</c:v>
                </c:pt>
                <c:pt idx="2">
                  <c:v>438.572</c:v>
                </c:pt>
                <c:pt idx="3">
                  <c:v>396.43200000000002</c:v>
                </c:pt>
                <c:pt idx="4">
                  <c:v>489.36799999999999</c:v>
                </c:pt>
                <c:pt idx="5">
                  <c:v>515.59100000000001</c:v>
                </c:pt>
                <c:pt idx="6">
                  <c:v>467.363</c:v>
                </c:pt>
                <c:pt idx="7">
                  <c:v>400.65100000000001</c:v>
                </c:pt>
                <c:pt idx="8">
                  <c:v>483.71300000000002</c:v>
                </c:pt>
                <c:pt idx="9">
                  <c:v>442.47800000000001</c:v>
                </c:pt>
                <c:pt idx="10">
                  <c:v>540.48400000000004</c:v>
                </c:pt>
              </c:numCache>
            </c:numRef>
          </c:val>
        </c:ser>
        <c:marker val="1"/>
        <c:axId val="203834112"/>
        <c:axId val="203835648"/>
      </c:lineChart>
      <c:catAx>
        <c:axId val="203834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835648"/>
        <c:crosses val="autoZero"/>
        <c:auto val="1"/>
        <c:lblAlgn val="ctr"/>
        <c:lblOffset val="100"/>
        <c:tickLblSkip val="1"/>
        <c:tickMarkSkip val="1"/>
      </c:catAx>
      <c:valAx>
        <c:axId val="203835648"/>
        <c:scaling>
          <c:orientation val="minMax"/>
          <c:max val="6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8341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136195127818515"/>
          <c:y val="6.37560886284563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'13.12.1.5'!$G$10:$G$20</c:f>
              <c:numCache>
                <c:formatCode>#,##0.0_);\(#,##0.0\)</c:formatCode>
                <c:ptCount val="11"/>
                <c:pt idx="0">
                  <c:v>2298.4499999999998</c:v>
                </c:pt>
                <c:pt idx="1">
                  <c:v>2313.8690000000001</c:v>
                </c:pt>
                <c:pt idx="2">
                  <c:v>2299.3220000000001</c:v>
                </c:pt>
                <c:pt idx="3">
                  <c:v>2280.5790000000002</c:v>
                </c:pt>
                <c:pt idx="4">
                  <c:v>2280.4560000000001</c:v>
                </c:pt>
                <c:pt idx="5">
                  <c:v>2309.46</c:v>
                </c:pt>
                <c:pt idx="6">
                  <c:v>2337.913</c:v>
                </c:pt>
                <c:pt idx="7">
                  <c:v>2337.5819999999999</c:v>
                </c:pt>
                <c:pt idx="8">
                  <c:v>2343.1840000000002</c:v>
                </c:pt>
                <c:pt idx="9">
                  <c:v>2351.4279999999999</c:v>
                </c:pt>
                <c:pt idx="10">
                  <c:v>2363.0819999999999</c:v>
                </c:pt>
              </c:numCache>
            </c:numRef>
          </c:val>
        </c:ser>
        <c:marker val="1"/>
        <c:axId val="203871744"/>
        <c:axId val="203873280"/>
      </c:lineChart>
      <c:catAx>
        <c:axId val="203871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873280"/>
        <c:crosses val="autoZero"/>
        <c:auto val="1"/>
        <c:lblAlgn val="ctr"/>
        <c:lblOffset val="100"/>
        <c:tickLblSkip val="1"/>
        <c:tickMarkSkip val="1"/>
      </c:catAx>
      <c:valAx>
        <c:axId val="203873280"/>
        <c:scaling>
          <c:orientation val="minMax"/>
          <c:max val="2800"/>
          <c:min val="1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871744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verticalDpi="0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519346815090534"/>
          <c:y val="4.357798165137618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2586234288785E-2"/>
          <c:y val="0.22054138285188529"/>
          <c:w val="0.90682173784204978"/>
          <c:h val="0.6831293014909868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'13.12.1.5'!$J$10:$J$20</c:f>
              <c:numCache>
                <c:formatCode>#,##0.0_);\(#,##0.0\)</c:formatCode>
                <c:ptCount val="11"/>
                <c:pt idx="0">
                  <c:v>3646.3009999999999</c:v>
                </c:pt>
                <c:pt idx="1">
                  <c:v>5283.3450000000003</c:v>
                </c:pt>
                <c:pt idx="2">
                  <c:v>5701.6790000000001</c:v>
                </c:pt>
                <c:pt idx="3">
                  <c:v>5008.8999999999996</c:v>
                </c:pt>
                <c:pt idx="4">
                  <c:v>6482.7259999999997</c:v>
                </c:pt>
                <c:pt idx="5">
                  <c:v>6682.009</c:v>
                </c:pt>
                <c:pt idx="6">
                  <c:v>7352.6970000000001</c:v>
                </c:pt>
                <c:pt idx="7">
                  <c:v>3448.6120000000001</c:v>
                </c:pt>
                <c:pt idx="8">
                  <c:v>8766.8970000000008</c:v>
                </c:pt>
                <c:pt idx="9">
                  <c:v>4136.7299999999996</c:v>
                </c:pt>
                <c:pt idx="10">
                  <c:v>6811.6109999999999</c:v>
                </c:pt>
              </c:numCache>
            </c:numRef>
          </c:val>
        </c:ser>
        <c:marker val="1"/>
        <c:axId val="203757824"/>
        <c:axId val="203788288"/>
      </c:lineChart>
      <c:catAx>
        <c:axId val="203757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788288"/>
        <c:crosses val="autoZero"/>
        <c:auto val="1"/>
        <c:lblAlgn val="ctr"/>
        <c:lblOffset val="100"/>
        <c:tickLblSkip val="1"/>
        <c:tickMarkSkip val="1"/>
      </c:catAx>
      <c:valAx>
        <c:axId val="203788288"/>
        <c:scaling>
          <c:orientation val="minMax"/>
          <c:max val="9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757824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1969699253588264"/>
          <c:y val="3.67816091954022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'13.1.9.1'!$B$9:$B$19</c:f>
              <c:numCache>
                <c:formatCode>#,##0.0_);\(#,##0.0\)</c:formatCode>
                <c:ptCount val="11"/>
                <c:pt idx="0">
                  <c:v>6.5110000000000001</c:v>
                </c:pt>
                <c:pt idx="1">
                  <c:v>5.4020000000000001</c:v>
                </c:pt>
                <c:pt idx="2">
                  <c:v>7.14</c:v>
                </c:pt>
                <c:pt idx="3">
                  <c:v>6.8289999999999997</c:v>
                </c:pt>
                <c:pt idx="4">
                  <c:v>7.5410000000000004</c:v>
                </c:pt>
                <c:pt idx="5">
                  <c:v>7.14</c:v>
                </c:pt>
                <c:pt idx="6">
                  <c:v>8.4819999999999993</c:v>
                </c:pt>
                <c:pt idx="7">
                  <c:v>7.7290000000000001</c:v>
                </c:pt>
                <c:pt idx="8">
                  <c:v>8.9700000000000006</c:v>
                </c:pt>
                <c:pt idx="9">
                  <c:v>7.2880000000000003</c:v>
                </c:pt>
                <c:pt idx="10">
                  <c:v>8.375</c:v>
                </c:pt>
              </c:numCache>
            </c:numRef>
          </c:val>
        </c:ser>
        <c:marker val="1"/>
        <c:axId val="176745856"/>
        <c:axId val="176755840"/>
      </c:lineChart>
      <c:catAx>
        <c:axId val="176745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755840"/>
        <c:crosses val="autoZero"/>
        <c:auto val="1"/>
        <c:lblAlgn val="ctr"/>
        <c:lblOffset val="100"/>
        <c:tickLblSkip val="1"/>
        <c:tickMarkSkip val="1"/>
      </c:catAx>
      <c:valAx>
        <c:axId val="176755840"/>
        <c:scaling>
          <c:orientation val="minMax"/>
          <c:min val="4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745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74865350089767"/>
          <c:y val="0.1108547459281217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51526032316022"/>
          <c:y val="0.32563547113556057"/>
          <c:w val="0.85457809694793541"/>
          <c:h val="0.59122468518227556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'13.12.1.6'!$A$8:$A$18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'13.12.1.6'!$B$8:$B$18</c:f>
              <c:numCache>
                <c:formatCode>#,##0.0__;\–#,##0.0__;0.0__;@__</c:formatCode>
                <c:ptCount val="11"/>
                <c:pt idx="0">
                  <c:v>4021.72</c:v>
                </c:pt>
                <c:pt idx="1">
                  <c:v>5679.0209999999997</c:v>
                </c:pt>
                <c:pt idx="2">
                  <c:v>6140.2510000000002</c:v>
                </c:pt>
                <c:pt idx="3">
                  <c:v>5485.3739999999998</c:v>
                </c:pt>
                <c:pt idx="4">
                  <c:v>6972.0940000000001</c:v>
                </c:pt>
                <c:pt idx="5">
                  <c:v>7197.6</c:v>
                </c:pt>
                <c:pt idx="6">
                  <c:v>7820.06</c:v>
                </c:pt>
                <c:pt idx="7">
                  <c:v>3849.2629999999999</c:v>
                </c:pt>
                <c:pt idx="8">
                  <c:v>9250.61</c:v>
                </c:pt>
                <c:pt idx="9">
                  <c:v>4579.2079999999996</c:v>
                </c:pt>
                <c:pt idx="10">
                  <c:v>7352.0950000000003</c:v>
                </c:pt>
              </c:numCache>
            </c:numRef>
          </c:val>
        </c:ser>
        <c:marker val="1"/>
        <c:axId val="203812224"/>
        <c:axId val="204424320"/>
      </c:lineChart>
      <c:catAx>
        <c:axId val="203812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24320"/>
        <c:crosses val="autoZero"/>
        <c:auto val="1"/>
        <c:lblAlgn val="ctr"/>
        <c:lblOffset val="100"/>
        <c:tickLblSkip val="2"/>
        <c:tickMarkSkip val="1"/>
      </c:catAx>
      <c:valAx>
        <c:axId val="204424320"/>
        <c:scaling>
          <c:orientation val="minMax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8122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8024274139646002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511"/>
          <c:h val="0.6604223008707882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'13.12.2.1'!$C$10:$C$20</c:f>
              <c:numCache>
                <c:formatCode>#,##0.0_);\(#,##0.0\)</c:formatCode>
                <c:ptCount val="11"/>
                <c:pt idx="0">
                  <c:v>387.803</c:v>
                </c:pt>
                <c:pt idx="1">
                  <c:v>495.98599999999999</c:v>
                </c:pt>
                <c:pt idx="2">
                  <c:v>497.9</c:v>
                </c:pt>
                <c:pt idx="3">
                  <c:v>396.4</c:v>
                </c:pt>
                <c:pt idx="4">
                  <c:v>408.89699999999999</c:v>
                </c:pt>
                <c:pt idx="5">
                  <c:v>484.197</c:v>
                </c:pt>
                <c:pt idx="6">
                  <c:v>425.95499999999998</c:v>
                </c:pt>
                <c:pt idx="7">
                  <c:v>461.96300000000002</c:v>
                </c:pt>
                <c:pt idx="8">
                  <c:v>554.74900000000002</c:v>
                </c:pt>
                <c:pt idx="9">
                  <c:v>518.23</c:v>
                </c:pt>
                <c:pt idx="10">
                  <c:v>606.78899999999999</c:v>
                </c:pt>
              </c:numCache>
            </c:numRef>
          </c:val>
        </c:ser>
        <c:marker val="1"/>
        <c:axId val="203940608"/>
        <c:axId val="203942144"/>
      </c:lineChart>
      <c:catAx>
        <c:axId val="203940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942144"/>
        <c:crosses val="autoZero"/>
        <c:auto val="1"/>
        <c:lblAlgn val="ctr"/>
        <c:lblOffset val="100"/>
        <c:tickLblSkip val="2"/>
        <c:tickMarkSkip val="1"/>
      </c:catAx>
      <c:valAx>
        <c:axId val="203942144"/>
        <c:scaling>
          <c:orientation val="minMax"/>
          <c:max val="6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9406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568968021192125"/>
          <c:y val="8.07600950118782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89656173942765"/>
          <c:y val="0.31116425637927625"/>
          <c:w val="0.8465524368201417"/>
          <c:h val="0.577197819085208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'13.12.2.1'!$B$10:$B$20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'13.12.2.1'!$E$10:$E$20</c:f>
              <c:numCache>
                <c:formatCode>#,##0\ _€;\-#,##0\ _€</c:formatCode>
                <c:ptCount val="11"/>
                <c:pt idx="0">
                  <c:v>215036.7635</c:v>
                </c:pt>
                <c:pt idx="1">
                  <c:v>339502.41700000002</c:v>
                </c:pt>
                <c:pt idx="2">
                  <c:v>326124.5</c:v>
                </c:pt>
                <c:pt idx="3">
                  <c:v>207000.08</c:v>
                </c:pt>
                <c:pt idx="4">
                  <c:v>192222.4797</c:v>
                </c:pt>
                <c:pt idx="5">
                  <c:v>234593.44650000002</c:v>
                </c:pt>
                <c:pt idx="6">
                  <c:v>168933.753</c:v>
                </c:pt>
                <c:pt idx="7">
                  <c:v>208668.68710000004</c:v>
                </c:pt>
                <c:pt idx="8">
                  <c:v>235213.576</c:v>
                </c:pt>
                <c:pt idx="9">
                  <c:v>242272.52500000002</c:v>
                </c:pt>
                <c:pt idx="10">
                  <c:v>434946</c:v>
                </c:pt>
              </c:numCache>
            </c:numRef>
          </c:val>
        </c:ser>
        <c:marker val="1"/>
        <c:axId val="204498432"/>
        <c:axId val="204499968"/>
      </c:lineChart>
      <c:catAx>
        <c:axId val="204498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99968"/>
        <c:crosses val="autoZero"/>
        <c:auto val="1"/>
        <c:lblAlgn val="ctr"/>
        <c:lblOffset val="100"/>
        <c:tickLblSkip val="2"/>
        <c:tickMarkSkip val="1"/>
      </c:catAx>
      <c:valAx>
        <c:axId val="204499968"/>
        <c:scaling>
          <c:orientation val="minMax"/>
          <c:max val="4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98432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30153162865973199"/>
          <c:y val="8.115446184380786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55374832284227E-2"/>
          <c:y val="0.24541311887758346"/>
          <c:w val="0.88127347651080079"/>
          <c:h val="0.6743126817757778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'13.12.2.4'!$A$8:$A$18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'13.12.2.4'!$B$8:$B$18</c:f>
              <c:numCache>
                <c:formatCode>#,##0.0_);\(#,##0.0\)</c:formatCode>
                <c:ptCount val="11"/>
                <c:pt idx="0">
                  <c:v>3646.3009999999999</c:v>
                </c:pt>
                <c:pt idx="1">
                  <c:v>5183.0349999999999</c:v>
                </c:pt>
                <c:pt idx="2">
                  <c:v>5701.6790000000001</c:v>
                </c:pt>
                <c:pt idx="3">
                  <c:v>5088.942</c:v>
                </c:pt>
                <c:pt idx="4">
                  <c:v>6482.7259999999997</c:v>
                </c:pt>
                <c:pt idx="5">
                  <c:v>6682.009</c:v>
                </c:pt>
                <c:pt idx="6">
                  <c:v>7352.6970000000001</c:v>
                </c:pt>
                <c:pt idx="7">
                  <c:v>3387.3</c:v>
                </c:pt>
                <c:pt idx="8">
                  <c:v>8695.8610000000008</c:v>
                </c:pt>
                <c:pt idx="9">
                  <c:v>4060.9780000000001</c:v>
                </c:pt>
                <c:pt idx="10">
                  <c:v>6745.3059999999996</c:v>
                </c:pt>
              </c:numCache>
            </c:numRef>
          </c:val>
        </c:ser>
        <c:marker val="1"/>
        <c:axId val="204597888"/>
        <c:axId val="204599680"/>
      </c:lineChart>
      <c:catAx>
        <c:axId val="204597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599680"/>
        <c:crosses val="autoZero"/>
        <c:auto val="1"/>
        <c:lblAlgn val="ctr"/>
        <c:lblOffset val="100"/>
        <c:tickLblSkip val="2"/>
        <c:tickMarkSkip val="1"/>
      </c:catAx>
      <c:valAx>
        <c:axId val="204599680"/>
        <c:scaling>
          <c:orientation val="minMax"/>
          <c:max val="9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5978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2015</a:t>
            </a:r>
          </a:p>
        </c:rich>
      </c:tx>
      <c:layout>
        <c:manualLayout>
          <c:xMode val="edge"/>
          <c:yMode val="edge"/>
          <c:x val="0.2339670073540549"/>
          <c:y val="6.57155177618131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136729355861028E-2"/>
          <c:y val="0.17394054385042435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6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2.9706493406670442E-3"/>
                  <c:y val="-0.22305180636648236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2242806443198942"/>
                  <c:y val="-0.18602742581858916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1714654531232692"/>
                  <c:y val="-0.10765426775103454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CatName val="1"/>
              <c:showPercent val="1"/>
            </c:dLbl>
            <c:dLbl>
              <c:idx val="6"/>
              <c:layout>
                <c:manualLayout>
                  <c:x val="0.12457168939810102"/>
                  <c:y val="0.10271634723083203"/>
                </c:manualLayout>
              </c:layout>
              <c:dLblPos val="bestFit"/>
              <c:showCatName val="1"/>
              <c:showPercent val="1"/>
            </c:dLbl>
            <c:dLbl>
              <c:idx val="7"/>
              <c:layout>
                <c:manualLayout>
                  <c:x val="2.7155520288646206E-4"/>
                  <c:y val="0.2595351484678837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('13.13.1.1'!$A$9,'13.13.1.1'!$A$16,'13.13.1.1'!$A$10,'13.13.1.1'!$A$11,'13.13.1.1'!$A$12,'13.13.1.1'!$A$13,'13.13.1.1'!$A$15)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Morera (Hoja)</c:v>
                </c:pt>
              </c:strCache>
            </c:strRef>
          </c:cat>
          <c:val>
            <c:numRef>
              <c:f>('13.13.1.1'!$D$9,'13.13.1.1'!$D$16,'13.13.1.1'!$D$10,'13.13.1.1'!$D$11,'13.13.1.1'!$D$12,'13.13.1.1'!$D$13,'13.13.1.1'!$D$15)</c:f>
              <c:numCache>
                <c:formatCode>#,##0__;\–#,##0__;0__;@__</c:formatCode>
                <c:ptCount val="7"/>
                <c:pt idx="0">
                  <c:v>40353</c:v>
                </c:pt>
                <c:pt idx="1">
                  <c:v>141</c:v>
                </c:pt>
                <c:pt idx="2">
                  <c:v>450</c:v>
                </c:pt>
                <c:pt idx="3">
                  <c:v>1</c:v>
                </c:pt>
                <c:pt idx="4">
                  <c:v>21</c:v>
                </c:pt>
                <c:pt idx="5">
                  <c:v>530</c:v>
                </c:pt>
                <c:pt idx="6">
                  <c:v>3</c:v>
                </c:pt>
              </c:numCache>
            </c:numRef>
          </c:val>
        </c:ser>
        <c:dLbls>
          <c:showCatName val="1"/>
          <c:showPercent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2015</a:t>
            </a:r>
          </a:p>
        </c:rich>
      </c:tx>
      <c:layout>
        <c:manualLayout>
          <c:xMode val="edge"/>
          <c:yMode val="edge"/>
          <c:x val="0.30085985449537439"/>
          <c:y val="8.5324232081911266E-3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207246570719568E-2"/>
          <c:y val="0.21932930258718103"/>
          <c:w val="0.75062418998284608"/>
          <c:h val="0.71609181664793387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4081E-2"/>
                  <c:y val="0.1978705005624299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9.3867110220239566E-2"/>
                  <c:y val="-3.259158626298473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3.5325099912838713E-2"/>
                  <c:y val="-4.696425270784816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5492198858637468"/>
                  <c:y val="-1.0640763189049007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2.6855605768021706E-2"/>
                  <c:y val="-6.5227784026997034E-3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2.331514723092163E-2"/>
                  <c:y val="0.21231294579128329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1.3130391017074311E-2"/>
                  <c:y val="5.9209504622849622E-2"/>
                </c:manualLayout>
              </c:layout>
              <c:showCatName val="1"/>
              <c:showPercent val="1"/>
            </c:dLbl>
            <c:dLbl>
              <c:idx val="7"/>
              <c:layout>
                <c:manualLayout>
                  <c:x val="2.1353979243591253E-2"/>
                  <c:y val="-1.2050759280090001E-2"/>
                </c:manualLayout>
              </c:layout>
              <c:dLblPos val="bestFit"/>
              <c:showCatName val="1"/>
              <c:showPercent val="1"/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'13.13.1.2'!$A$9:$A$16</c:f>
              <c:strCache>
                <c:ptCount val="8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Morera (Hoja)</c:v>
                </c:pt>
                <c:pt idx="7">
                  <c:v>  Otros</c:v>
                </c:pt>
              </c:strCache>
            </c:strRef>
          </c:cat>
          <c:val>
            <c:numRef>
              <c:f>'13.13.1.2'!$H$9:$H$16</c:f>
              <c:numCache>
                <c:formatCode>#,##0__;\–#,##0__;0__;@__</c:formatCode>
                <c:ptCount val="8"/>
                <c:pt idx="0">
                  <c:v>36894</c:v>
                </c:pt>
                <c:pt idx="1">
                  <c:v>313</c:v>
                </c:pt>
                <c:pt idx="2">
                  <c:v>8</c:v>
                </c:pt>
                <c:pt idx="3">
                  <c:v>132</c:v>
                </c:pt>
                <c:pt idx="4">
                  <c:v>10261</c:v>
                </c:pt>
                <c:pt idx="5">
                  <c:v>12</c:v>
                </c:pt>
                <c:pt idx="6">
                  <c:v>13</c:v>
                </c:pt>
                <c:pt idx="7">
                  <c:v>56</c:v>
                </c:pt>
              </c:numCache>
            </c:numRef>
          </c:val>
        </c:ser>
        <c:dLbls>
          <c:showCatName val="1"/>
          <c:showPercent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153164317279489"/>
          <c:y val="9.24170616113741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493925745443623E-2"/>
          <c:y val="0.23222748815165944"/>
          <c:w val="0.92674855994889804"/>
          <c:h val="0.6824644549763033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'13.13.2.1'!$B$10:$B$20</c:f>
              <c:numCache>
                <c:formatCode>#,##0.0__;\–#,##0.0__;0.0__;@__</c:formatCode>
                <c:ptCount val="11"/>
                <c:pt idx="0">
                  <c:v>57.48</c:v>
                </c:pt>
                <c:pt idx="1">
                  <c:v>38.058</c:v>
                </c:pt>
                <c:pt idx="2">
                  <c:v>46.707999999999998</c:v>
                </c:pt>
                <c:pt idx="3">
                  <c:v>46.404000000000003</c:v>
                </c:pt>
                <c:pt idx="4">
                  <c:v>46.655999999999999</c:v>
                </c:pt>
                <c:pt idx="5">
                  <c:v>46.243000000000002</c:v>
                </c:pt>
                <c:pt idx="6">
                  <c:v>43.883000000000003</c:v>
                </c:pt>
                <c:pt idx="7">
                  <c:v>43.646999999999998</c:v>
                </c:pt>
                <c:pt idx="8">
                  <c:v>43.695</c:v>
                </c:pt>
                <c:pt idx="9">
                  <c:v>43.447000000000003</c:v>
                </c:pt>
                <c:pt idx="10">
                  <c:v>40.353000000000002</c:v>
                </c:pt>
              </c:numCache>
            </c:numRef>
          </c:val>
        </c:ser>
        <c:marker val="1"/>
        <c:axId val="204177408"/>
        <c:axId val="204178944"/>
      </c:lineChart>
      <c:catAx>
        <c:axId val="204177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178944"/>
        <c:crosses val="autoZero"/>
        <c:auto val="1"/>
        <c:lblAlgn val="ctr"/>
        <c:lblOffset val="100"/>
        <c:tickLblSkip val="1"/>
        <c:tickMarkSkip val="1"/>
      </c:catAx>
      <c:valAx>
        <c:axId val="204178944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177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4395615932624162"/>
          <c:y val="8.9861751152073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2978"/>
          <c:h val="0.698156682027649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'13.13.2.1'!$F$10:$F$20</c:f>
              <c:numCache>
                <c:formatCode>#,##0.0__;\–#,##0.0__;0.0__;@__</c:formatCode>
                <c:ptCount val="11"/>
                <c:pt idx="0">
                  <c:v>64.066999999999993</c:v>
                </c:pt>
                <c:pt idx="1">
                  <c:v>56.081000000000003</c:v>
                </c:pt>
                <c:pt idx="2">
                  <c:v>59.448999999999998</c:v>
                </c:pt>
                <c:pt idx="3">
                  <c:v>60.795000000000002</c:v>
                </c:pt>
                <c:pt idx="4">
                  <c:v>53.201999999999998</c:v>
                </c:pt>
                <c:pt idx="5">
                  <c:v>56.286000000000001</c:v>
                </c:pt>
                <c:pt idx="6">
                  <c:v>38.380000000000003</c:v>
                </c:pt>
                <c:pt idx="7">
                  <c:v>45.414000000000001</c:v>
                </c:pt>
                <c:pt idx="8">
                  <c:v>38.881999999999998</c:v>
                </c:pt>
                <c:pt idx="9">
                  <c:v>60.4</c:v>
                </c:pt>
                <c:pt idx="10">
                  <c:v>36.893999999999998</c:v>
                </c:pt>
              </c:numCache>
            </c:numRef>
          </c:val>
        </c:ser>
        <c:marker val="1"/>
        <c:axId val="204215040"/>
        <c:axId val="204216576"/>
      </c:lineChart>
      <c:catAx>
        <c:axId val="204215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16576"/>
        <c:crosses val="autoZero"/>
        <c:auto val="1"/>
        <c:lblAlgn val="ctr"/>
        <c:lblOffset val="100"/>
        <c:tickLblSkip val="1"/>
        <c:tickMarkSkip val="1"/>
      </c:catAx>
      <c:valAx>
        <c:axId val="204216576"/>
        <c:scaling>
          <c:orientation val="minMax"/>
          <c:max val="2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150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27796269652339967"/>
          <c:y val="4.3902439024391567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552675492148134E-2"/>
          <c:y val="0.22926829268293214"/>
          <c:w val="0.9114074086891446"/>
          <c:h val="0.6829268292682927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'13.13.2.1'!$H$10:$H$20</c:f>
              <c:numCache>
                <c:formatCode>#,##0__;\–#,##0__;0__;@__</c:formatCode>
                <c:ptCount val="11"/>
                <c:pt idx="0">
                  <c:v>25460.2258</c:v>
                </c:pt>
                <c:pt idx="1">
                  <c:v>21170.577499999999</c:v>
                </c:pt>
                <c:pt idx="2">
                  <c:v>19261.475999999999</c:v>
                </c:pt>
                <c:pt idx="3">
                  <c:v>17411.688000000002</c:v>
                </c:pt>
                <c:pt idx="4">
                  <c:v>11720.400600000001</c:v>
                </c:pt>
                <c:pt idx="5">
                  <c:v>9197.1324000000004</c:v>
                </c:pt>
                <c:pt idx="6">
                  <c:v>6163.8279999999995</c:v>
                </c:pt>
                <c:pt idx="7">
                  <c:v>9804.8826000000008</c:v>
                </c:pt>
                <c:pt idx="8">
                  <c:v>7410.9091999999982</c:v>
                </c:pt>
                <c:pt idx="9">
                  <c:v>11518</c:v>
                </c:pt>
                <c:pt idx="10">
                  <c:v>9297</c:v>
                </c:pt>
              </c:numCache>
            </c:numRef>
          </c:val>
        </c:ser>
        <c:marker val="1"/>
        <c:axId val="204269056"/>
        <c:axId val="204270592"/>
      </c:lineChart>
      <c:catAx>
        <c:axId val="204269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70592"/>
        <c:crosses val="autoZero"/>
        <c:auto val="1"/>
        <c:lblAlgn val="ctr"/>
        <c:lblOffset val="100"/>
        <c:tickLblSkip val="1"/>
        <c:tickMarkSkip val="1"/>
      </c:catAx>
      <c:valAx>
        <c:axId val="204270592"/>
        <c:scaling>
          <c:orientation val="minMax"/>
          <c:max val="35000"/>
          <c:min val="5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2690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verticalDpi="0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4917672886937431"/>
          <c:y val="8.23529411764707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733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'13.13.3.1'!$B$10:$B$20</c:f>
              <c:numCache>
                <c:formatCode>#,##0\ _€;\-#,##0\ _€</c:formatCode>
                <c:ptCount val="11"/>
                <c:pt idx="0">
                  <c:v>747</c:v>
                </c:pt>
                <c:pt idx="1">
                  <c:v>662</c:v>
                </c:pt>
                <c:pt idx="2">
                  <c:v>588</c:v>
                </c:pt>
                <c:pt idx="3">
                  <c:v>548</c:v>
                </c:pt>
                <c:pt idx="4">
                  <c:v>501</c:v>
                </c:pt>
                <c:pt idx="5">
                  <c:v>504</c:v>
                </c:pt>
                <c:pt idx="6">
                  <c:v>471</c:v>
                </c:pt>
                <c:pt idx="7">
                  <c:v>467</c:v>
                </c:pt>
                <c:pt idx="8">
                  <c:v>456</c:v>
                </c:pt>
                <c:pt idx="9">
                  <c:v>443</c:v>
                </c:pt>
                <c:pt idx="10">
                  <c:v>450</c:v>
                </c:pt>
              </c:numCache>
            </c:numRef>
          </c:val>
        </c:ser>
        <c:marker val="1"/>
        <c:axId val="204323456"/>
        <c:axId val="204341632"/>
      </c:lineChart>
      <c:catAx>
        <c:axId val="204323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341632"/>
        <c:crosses val="autoZero"/>
        <c:auto val="1"/>
        <c:lblAlgn val="ctr"/>
        <c:lblOffset val="100"/>
        <c:tickLblSkip val="1"/>
        <c:tickMarkSkip val="1"/>
      </c:catAx>
      <c:valAx>
        <c:axId val="204341632"/>
        <c:scaling>
          <c:orientation val="minMax"/>
          <c:max val="55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323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21112517395057162"/>
          <c:y val="2.68948655256732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0682680151708336E-2"/>
          <c:y val="0.13936446955760112"/>
          <c:w val="0.89506953223767383"/>
          <c:h val="0.7726170593017689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'13.1.9.1'!$D$9:$D$19</c:f>
              <c:numCache>
                <c:formatCode>#,##0.0_);\(#,##0.0\)</c:formatCode>
                <c:ptCount val="11"/>
                <c:pt idx="0">
                  <c:v>22.119</c:v>
                </c:pt>
                <c:pt idx="1">
                  <c:v>20.518999999999998</c:v>
                </c:pt>
                <c:pt idx="2">
                  <c:v>26.21</c:v>
                </c:pt>
                <c:pt idx="3">
                  <c:v>22.396999999999998</c:v>
                </c:pt>
                <c:pt idx="4">
                  <c:v>32.781999999999996</c:v>
                </c:pt>
                <c:pt idx="5">
                  <c:v>36.561</c:v>
                </c:pt>
                <c:pt idx="6">
                  <c:v>38.643000000000001</c:v>
                </c:pt>
                <c:pt idx="7">
                  <c:v>27.38</c:v>
                </c:pt>
                <c:pt idx="8">
                  <c:v>45.085000000000001</c:v>
                </c:pt>
                <c:pt idx="9">
                  <c:v>45.744</c:v>
                </c:pt>
                <c:pt idx="10">
                  <c:v>50.335000000000001</c:v>
                </c:pt>
              </c:numCache>
            </c:numRef>
          </c:val>
        </c:ser>
        <c:marker val="1"/>
        <c:axId val="176787840"/>
        <c:axId val="176789376"/>
      </c:lineChart>
      <c:catAx>
        <c:axId val="176787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789376"/>
        <c:crosses val="autoZero"/>
        <c:auto val="1"/>
        <c:lblAlgn val="ctr"/>
        <c:lblOffset val="100"/>
        <c:tickLblSkip val="1"/>
        <c:tickMarkSkip val="1"/>
      </c:catAx>
      <c:valAx>
        <c:axId val="176789376"/>
        <c:scaling>
          <c:orientation val="minMax"/>
          <c:max val="6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78784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067919494729097"/>
          <c:y val="4.7846889952153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4906924345247824E-2"/>
          <c:y val="0.22248829817431973"/>
          <c:w val="0.92442546700944461"/>
          <c:h val="0.691388367444919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'13.13.3.1'!$F$10:$F$20</c:f>
              <c:numCache>
                <c:formatCode>#,##0\ _€;\-#,##0\ _€</c:formatCode>
                <c:ptCount val="11"/>
                <c:pt idx="0">
                  <c:v>133</c:v>
                </c:pt>
                <c:pt idx="1">
                  <c:v>144</c:v>
                </c:pt>
                <c:pt idx="2">
                  <c:v>121</c:v>
                </c:pt>
                <c:pt idx="3">
                  <c:v>87</c:v>
                </c:pt>
                <c:pt idx="4">
                  <c:v>61</c:v>
                </c:pt>
                <c:pt idx="5">
                  <c:v>39</c:v>
                </c:pt>
                <c:pt idx="6">
                  <c:v>22</c:v>
                </c:pt>
                <c:pt idx="7">
                  <c:v>344</c:v>
                </c:pt>
                <c:pt idx="8">
                  <c:v>339</c:v>
                </c:pt>
                <c:pt idx="9">
                  <c:v>313</c:v>
                </c:pt>
                <c:pt idx="10">
                  <c:v>313</c:v>
                </c:pt>
              </c:numCache>
            </c:numRef>
          </c:val>
        </c:ser>
        <c:marker val="1"/>
        <c:axId val="204361088"/>
        <c:axId val="204371072"/>
      </c:lineChart>
      <c:catAx>
        <c:axId val="20436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371072"/>
        <c:crosses val="autoZero"/>
        <c:auto val="1"/>
        <c:lblAlgn val="ctr"/>
        <c:lblOffset val="100"/>
        <c:tickLblSkip val="1"/>
        <c:tickMarkSkip val="1"/>
      </c:catAx>
      <c:valAx>
        <c:axId val="204371072"/>
        <c:scaling>
          <c:orientation val="minMax"/>
          <c:max val="75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361088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5901662292213484"/>
          <c:y val="4.65116279069771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666737818839195E-2"/>
          <c:y val="0.16534284278295044"/>
          <c:w val="0.90929058795528939"/>
          <c:h val="0.750937462604421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'13.13.3.1'!$H$10:$H$20</c:f>
              <c:numCache>
                <c:formatCode>#,##0\ _€;\-#,##0\ _€</c:formatCode>
                <c:ptCount val="11"/>
                <c:pt idx="0">
                  <c:v>233.98690000000002</c:v>
                </c:pt>
                <c:pt idx="1">
                  <c:v>268.2</c:v>
                </c:pt>
                <c:pt idx="2">
                  <c:v>233.65099999999998</c:v>
                </c:pt>
                <c:pt idx="3">
                  <c:v>175.53990000000002</c:v>
                </c:pt>
                <c:pt idx="4">
                  <c:v>123.07970000000002</c:v>
                </c:pt>
                <c:pt idx="5">
                  <c:v>87.75</c:v>
                </c:pt>
                <c:pt idx="6">
                  <c:v>49.5</c:v>
                </c:pt>
                <c:pt idx="7">
                  <c:v>516</c:v>
                </c:pt>
                <c:pt idx="8">
                  <c:v>508.5</c:v>
                </c:pt>
                <c:pt idx="9">
                  <c:v>470</c:v>
                </c:pt>
                <c:pt idx="10">
                  <c:v>530</c:v>
                </c:pt>
              </c:numCache>
            </c:numRef>
          </c:val>
        </c:ser>
        <c:marker val="1"/>
        <c:axId val="204403072"/>
        <c:axId val="204404608"/>
      </c:lineChart>
      <c:catAx>
        <c:axId val="204403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04608"/>
        <c:crosses val="autoZero"/>
        <c:auto val="1"/>
        <c:lblAlgn val="ctr"/>
        <c:lblOffset val="100"/>
        <c:tickLblSkip val="1"/>
        <c:tickMarkSkip val="1"/>
      </c:catAx>
      <c:valAx>
        <c:axId val="204404608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403072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25316472335783402"/>
          <c:y val="2.6378896882494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'13.1.9.1'!$G$9:$G$19</c:f>
              <c:numCache>
                <c:formatCode>#,##0\ _€;\-#,##0\ _€</c:formatCode>
                <c:ptCount val="11"/>
                <c:pt idx="0">
                  <c:v>2968.3697999999999</c:v>
                </c:pt>
                <c:pt idx="1">
                  <c:v>3071.6942999999997</c:v>
                </c:pt>
                <c:pt idx="2">
                  <c:v>5192.201</c:v>
                </c:pt>
                <c:pt idx="3">
                  <c:v>3699.9843999999994</c:v>
                </c:pt>
                <c:pt idx="4">
                  <c:v>4481.2993999999999</c:v>
                </c:pt>
                <c:pt idx="5">
                  <c:v>6873.4680000000008</c:v>
                </c:pt>
                <c:pt idx="6">
                  <c:v>7728.6</c:v>
                </c:pt>
                <c:pt idx="7">
                  <c:v>6283.71</c:v>
                </c:pt>
                <c:pt idx="8">
                  <c:v>8656.32</c:v>
                </c:pt>
                <c:pt idx="9">
                  <c:v>7525</c:v>
                </c:pt>
                <c:pt idx="10">
                  <c:v>8476</c:v>
                </c:pt>
              </c:numCache>
            </c:numRef>
          </c:val>
        </c:ser>
        <c:marker val="1"/>
        <c:axId val="176829568"/>
        <c:axId val="176831104"/>
      </c:lineChart>
      <c:catAx>
        <c:axId val="176829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831104"/>
        <c:crosses val="autoZero"/>
        <c:auto val="1"/>
        <c:lblAlgn val="ctr"/>
        <c:lblOffset val="100"/>
        <c:tickLblSkip val="1"/>
        <c:tickMarkSkip val="1"/>
      </c:catAx>
      <c:valAx>
        <c:axId val="17683110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829568"/>
        <c:crosses val="autoZero"/>
        <c:crossBetween val="between"/>
        <c:maj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6535433070866143"/>
          <c:y val="2.35849056603774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'13.2.1.1'!$B$7:$B$17</c:f>
              <c:numCache>
                <c:formatCode>#,##0\ _€;\-#,##0\ _€</c:formatCode>
                <c:ptCount val="11"/>
                <c:pt idx="0">
                  <c:v>564.94200000000001</c:v>
                </c:pt>
                <c:pt idx="1">
                  <c:v>317.54199999999997</c:v>
                </c:pt>
                <c:pt idx="2">
                  <c:v>280.11200000000002</c:v>
                </c:pt>
                <c:pt idx="3">
                  <c:v>209.36099999999999</c:v>
                </c:pt>
                <c:pt idx="4">
                  <c:v>311.11900000000003</c:v>
                </c:pt>
                <c:pt idx="5">
                  <c:v>446.98099999999999</c:v>
                </c:pt>
                <c:pt idx="6">
                  <c:v>530.29</c:v>
                </c:pt>
                <c:pt idx="7">
                  <c:v>445.63</c:v>
                </c:pt>
                <c:pt idx="8">
                  <c:v>378.113</c:v>
                </c:pt>
                <c:pt idx="9">
                  <c:v>458.38099999999997</c:v>
                </c:pt>
                <c:pt idx="10">
                  <c:v>489.39</c:v>
                </c:pt>
              </c:numCache>
            </c:numRef>
          </c:val>
        </c:ser>
        <c:marker val="1"/>
        <c:axId val="178407296"/>
        <c:axId val="178408832"/>
      </c:lineChart>
      <c:catAx>
        <c:axId val="178407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408832"/>
        <c:crosses val="autoZero"/>
        <c:auto val="1"/>
        <c:lblAlgn val="ctr"/>
        <c:lblOffset val="100"/>
        <c:tickLblSkip val="1"/>
        <c:tickMarkSkip val="1"/>
      </c:catAx>
      <c:valAx>
        <c:axId val="178408832"/>
        <c:scaling>
          <c:orientation val="minMax"/>
          <c:max val="750"/>
          <c:min val="1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407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986593353334544"/>
          <c:y val="6.24806578512620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24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'13.2.1.1'!$C$7:$C$17</c:f>
              <c:numCache>
                <c:formatCode>#,##0\ _€;\-#,##0\ _€</c:formatCode>
                <c:ptCount val="11"/>
                <c:pt idx="0">
                  <c:v>285.50900000000001</c:v>
                </c:pt>
                <c:pt idx="1">
                  <c:v>346.48899999999998</c:v>
                </c:pt>
                <c:pt idx="2">
                  <c:v>305.79199999999997</c:v>
                </c:pt>
                <c:pt idx="3">
                  <c:v>249.98400000000001</c:v>
                </c:pt>
                <c:pt idx="4">
                  <c:v>285.87900000000002</c:v>
                </c:pt>
                <c:pt idx="5">
                  <c:v>515.80200000000002</c:v>
                </c:pt>
                <c:pt idx="6">
                  <c:v>520.28800000000001</c:v>
                </c:pt>
                <c:pt idx="7">
                  <c:v>324.471</c:v>
                </c:pt>
                <c:pt idx="8">
                  <c:v>503.06900000000002</c:v>
                </c:pt>
                <c:pt idx="9">
                  <c:v>450.50700000000001</c:v>
                </c:pt>
                <c:pt idx="10">
                  <c:v>503.33100000000002</c:v>
                </c:pt>
              </c:numCache>
            </c:numRef>
          </c:val>
        </c:ser>
        <c:marker val="1"/>
        <c:axId val="178666112"/>
        <c:axId val="178676096"/>
      </c:lineChart>
      <c:catAx>
        <c:axId val="178666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676096"/>
        <c:crosses val="autoZero"/>
        <c:auto val="1"/>
        <c:lblAlgn val="ctr"/>
        <c:lblOffset val="100"/>
        <c:tickLblSkip val="1"/>
        <c:tickMarkSkip val="1"/>
      </c:catAx>
      <c:valAx>
        <c:axId val="178676096"/>
        <c:scaling>
          <c:orientation val="minMax"/>
          <c:max val="700"/>
          <c:min val="1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666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20030487098203634"/>
          <c:y val="7.63713910761155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69793322734499"/>
          <c:y val="0.20370416418946699"/>
          <c:w val="0.8553259141494568"/>
          <c:h val="0.70833493456790397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'13.2.1.1'!$D$7:$D$17</c:f>
              <c:numCache>
                <c:formatCode>#,##0\ _€;\-#,##0\ _€</c:formatCode>
                <c:ptCount val="11"/>
                <c:pt idx="0">
                  <c:v>107411.34129999999</c:v>
                </c:pt>
                <c:pt idx="1">
                  <c:v>82751.323900000003</c:v>
                </c:pt>
                <c:pt idx="2">
                  <c:v>106590.46089999999</c:v>
                </c:pt>
                <c:pt idx="3">
                  <c:v>92023.431799999991</c:v>
                </c:pt>
                <c:pt idx="4">
                  <c:v>104521.39019404138</c:v>
                </c:pt>
                <c:pt idx="5">
                  <c:v>164853</c:v>
                </c:pt>
                <c:pt idx="6">
                  <c:v>176441</c:v>
                </c:pt>
                <c:pt idx="7">
                  <c:v>119054.32370079443</c:v>
                </c:pt>
                <c:pt idx="8">
                  <c:v>197282.86700635156</c:v>
                </c:pt>
                <c:pt idx="9">
                  <c:v>163368.07939278899</c:v>
                </c:pt>
                <c:pt idx="10">
                  <c:v>181398</c:v>
                </c:pt>
              </c:numCache>
            </c:numRef>
          </c:val>
        </c:ser>
        <c:marker val="1"/>
        <c:axId val="178687360"/>
        <c:axId val="178709632"/>
      </c:lineChart>
      <c:catAx>
        <c:axId val="178687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09632"/>
        <c:crosses val="autoZero"/>
        <c:auto val="1"/>
        <c:lblAlgn val="ctr"/>
        <c:lblOffset val="100"/>
        <c:tickLblSkip val="1"/>
        <c:tickMarkSkip val="1"/>
      </c:catAx>
      <c:valAx>
        <c:axId val="178709632"/>
        <c:scaling>
          <c:orientation val="minMax"/>
          <c:min val="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687360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2015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2904186109997462"/>
          <c:y val="2.8978535217344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4678"/>
          <c:h val="0.4337909215158665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2893266879544721"/>
                  <c:y val="-9.0062380816412047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1631993369249558"/>
                  <c:y val="7.696392055470713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multiLvlStrRef>
              <c:f>('13.2.1.3'!$B$7,'13.2.1.3'!$C$7,'13.2.1.3'!$D$6:$D$7,'13.2.1.3'!$E$5:$E$7)</c:f>
              <c:multiLvlStrCache>
                <c:ptCount val="4"/>
                <c:lvl>
                  <c:pt idx="0">
                    <c:v>Semilla</c:v>
                  </c:pt>
                  <c:pt idx="1">
                    <c:v>Pienso</c:v>
                  </c:pt>
                  <c:pt idx="2">
                    <c:v>humana</c:v>
                  </c:pt>
                  <c:pt idx="3">
                    <c:v>explotación</c:v>
                  </c:pt>
                </c:lvl>
                <c:lvl>
                  <c:pt idx="2">
                    <c:v>Alimentación</c:v>
                  </c:pt>
                  <c:pt idx="3">
                    <c:v>fuera de la</c:v>
                  </c:pt>
                </c:lvl>
                <c:lvl>
                  <c:pt idx="3">
                    <c:v>Ventas</c:v>
                  </c:pt>
                </c:lvl>
              </c:multiLvlStrCache>
            </c:multiLvlStrRef>
          </c:cat>
          <c:val>
            <c:numRef>
              <c:f>'13.2.1.3'!$B$38:$E$38</c:f>
              <c:numCache>
                <c:formatCode>#,##0__;\–#,##0__;0__;@__</c:formatCode>
                <c:ptCount val="4"/>
                <c:pt idx="0">
                  <c:v>35966</c:v>
                </c:pt>
                <c:pt idx="1">
                  <c:v>49607</c:v>
                </c:pt>
                <c:pt idx="2">
                  <c:v>3369</c:v>
                </c:pt>
                <c:pt idx="3">
                  <c:v>414389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13453551466688418"/>
          <c:y val="5.96330275229374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'13.2.2.1'!$B$10:$B$20</c:f>
              <c:numCache>
                <c:formatCode>#,##0.0_);\(#,##0.0\)</c:formatCode>
                <c:ptCount val="11"/>
                <c:pt idx="0">
                  <c:v>10.614000000000001</c:v>
                </c:pt>
                <c:pt idx="1">
                  <c:v>9.2059999999999995</c:v>
                </c:pt>
                <c:pt idx="2">
                  <c:v>8.5069999999999997</c:v>
                </c:pt>
                <c:pt idx="3">
                  <c:v>7.18</c:v>
                </c:pt>
                <c:pt idx="4">
                  <c:v>7.9820000000000002</c:v>
                </c:pt>
                <c:pt idx="5">
                  <c:v>7.13</c:v>
                </c:pt>
                <c:pt idx="6">
                  <c:v>6.9889999999999999</c:v>
                </c:pt>
                <c:pt idx="7">
                  <c:v>6.5540000000000003</c:v>
                </c:pt>
                <c:pt idx="8">
                  <c:v>6.8289999999999997</c:v>
                </c:pt>
                <c:pt idx="9">
                  <c:v>7.7370000000000001</c:v>
                </c:pt>
                <c:pt idx="10">
                  <c:v>8.8019999999999996</c:v>
                </c:pt>
              </c:numCache>
            </c:numRef>
          </c:val>
        </c:ser>
        <c:marker val="1"/>
        <c:axId val="178726016"/>
        <c:axId val="178727552"/>
      </c:lineChart>
      <c:catAx>
        <c:axId val="178726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27552"/>
        <c:crosses val="autoZero"/>
        <c:auto val="1"/>
        <c:lblAlgn val="ctr"/>
        <c:lblOffset val="100"/>
        <c:tickLblSkip val="1"/>
        <c:tickMarkSkip val="1"/>
      </c:catAx>
      <c:valAx>
        <c:axId val="17872755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26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2015	</a:t>
            </a:r>
          </a:p>
        </c:rich>
      </c:tx>
      <c:layout>
        <c:manualLayout>
          <c:xMode val="edge"/>
          <c:yMode val="edge"/>
          <c:x val="0.23623807760226595"/>
          <c:y val="2.33951475019870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344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226"/>
                  <c:y val="-0.3972544137111068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'13.1.1.3'!$D$36:$G$36</c:f>
              <c:numCache>
                <c:formatCode>#,##0__;\–#,##0__;0__;@__</c:formatCode>
                <c:ptCount val="4"/>
                <c:pt idx="0">
                  <c:v>685702</c:v>
                </c:pt>
                <c:pt idx="1">
                  <c:v>1813545</c:v>
                </c:pt>
                <c:pt idx="2">
                  <c:v>30277</c:v>
                </c:pt>
                <c:pt idx="3">
                  <c:v>17611419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13711916445227312"/>
          <c:y val="4.69483568075117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'13.2.2.1'!$D$10:$D$20</c:f>
              <c:numCache>
                <c:formatCode>#,##0.0_);\(#,##0.0\)</c:formatCode>
                <c:ptCount val="11"/>
                <c:pt idx="0">
                  <c:v>14.815</c:v>
                </c:pt>
                <c:pt idx="1">
                  <c:v>13.983000000000001</c:v>
                </c:pt>
                <c:pt idx="2">
                  <c:v>11.085000000000001</c:v>
                </c:pt>
                <c:pt idx="3">
                  <c:v>11.048</c:v>
                </c:pt>
                <c:pt idx="4">
                  <c:v>13.175000000000001</c:v>
                </c:pt>
                <c:pt idx="5">
                  <c:v>12.226000000000001</c:v>
                </c:pt>
                <c:pt idx="6">
                  <c:v>11.701000000000001</c:v>
                </c:pt>
                <c:pt idx="7">
                  <c:v>9.9710000000000001</c:v>
                </c:pt>
                <c:pt idx="8">
                  <c:v>11.337</c:v>
                </c:pt>
                <c:pt idx="9">
                  <c:v>12.629</c:v>
                </c:pt>
                <c:pt idx="10">
                  <c:v>17.125</c:v>
                </c:pt>
              </c:numCache>
            </c:numRef>
          </c:val>
        </c:ser>
        <c:marker val="1"/>
        <c:axId val="178763648"/>
        <c:axId val="178765184"/>
      </c:lineChart>
      <c:catAx>
        <c:axId val="178763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65184"/>
        <c:crosses val="autoZero"/>
        <c:auto val="1"/>
        <c:lblAlgn val="ctr"/>
        <c:lblOffset val="100"/>
        <c:tickLblSkip val="1"/>
        <c:tickMarkSkip val="1"/>
      </c:catAx>
      <c:valAx>
        <c:axId val="178765184"/>
        <c:scaling>
          <c:orientation val="minMax"/>
          <c:max val="4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763648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17728537810747252"/>
          <c:y val="4.85436893203883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'13.2.2.1'!$F$10:$F$20</c:f>
              <c:numCache>
                <c:formatCode>#,##0\ _€;\-#,##0\ _€</c:formatCode>
                <c:ptCount val="11"/>
                <c:pt idx="0">
                  <c:v>21658.048500000001</c:v>
                </c:pt>
                <c:pt idx="1">
                  <c:v>23036.9925</c:v>
                </c:pt>
                <c:pt idx="2">
                  <c:v>22696.537500000006</c:v>
                </c:pt>
                <c:pt idx="3">
                  <c:v>21912.603199999998</c:v>
                </c:pt>
                <c:pt idx="4">
                  <c:v>27515.987500000003</c:v>
                </c:pt>
                <c:pt idx="5">
                  <c:v>21751.276600000001</c:v>
                </c:pt>
                <c:pt idx="6">
                  <c:v>21735.777600000001</c:v>
                </c:pt>
                <c:pt idx="7">
                  <c:v>18845.189999999999</c:v>
                </c:pt>
                <c:pt idx="8">
                  <c:v>28136.1666</c:v>
                </c:pt>
                <c:pt idx="9">
                  <c:v>29742.557899999996</c:v>
                </c:pt>
                <c:pt idx="10">
                  <c:v>30200</c:v>
                </c:pt>
              </c:numCache>
            </c:numRef>
          </c:val>
        </c:ser>
        <c:marker val="1"/>
        <c:axId val="178928256"/>
        <c:axId val="178934144"/>
      </c:lineChart>
      <c:catAx>
        <c:axId val="178928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934144"/>
        <c:crosses val="autoZero"/>
        <c:auto val="1"/>
        <c:lblAlgn val="ctr"/>
        <c:lblOffset val="100"/>
        <c:tickLblSkip val="1"/>
        <c:tickMarkSkip val="1"/>
      </c:catAx>
      <c:valAx>
        <c:axId val="178934144"/>
        <c:scaling>
          <c:orientation val="minMax"/>
          <c:max val="30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928256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8621089030537888"/>
          <c:y val="5.77420479782685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2333804809052434E-2"/>
          <c:y val="0.29370696229186388"/>
          <c:w val="0.925035360678925"/>
          <c:h val="0.622379039142262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'13.2.2.2'!$B$9:$B$19</c:f>
              <c:numCache>
                <c:formatCode>#,##0.0_);\(#,##0.0\)</c:formatCode>
                <c:ptCount val="11"/>
                <c:pt idx="0">
                  <c:v>7.4870000000000001</c:v>
                </c:pt>
                <c:pt idx="1">
                  <c:v>6.9050000000000002</c:v>
                </c:pt>
                <c:pt idx="2">
                  <c:v>6.5439999999999996</c:v>
                </c:pt>
                <c:pt idx="3">
                  <c:v>5.0750000000000002</c:v>
                </c:pt>
                <c:pt idx="4">
                  <c:v>6.2160000000000002</c:v>
                </c:pt>
                <c:pt idx="5">
                  <c:v>5.7919999999999998</c:v>
                </c:pt>
                <c:pt idx="6">
                  <c:v>5.6260000000000003</c:v>
                </c:pt>
                <c:pt idx="7">
                  <c:v>4.9820000000000002</c:v>
                </c:pt>
                <c:pt idx="8">
                  <c:v>5.3780000000000001</c:v>
                </c:pt>
                <c:pt idx="9">
                  <c:v>6.3049999999999997</c:v>
                </c:pt>
                <c:pt idx="10">
                  <c:v>7.2270000000000003</c:v>
                </c:pt>
              </c:numCache>
            </c:numRef>
          </c:val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'13.2.2.2'!$D$9:$D$19</c:f>
              <c:numCache>
                <c:formatCode>#,##0.0_);\(#,##0.0\)</c:formatCode>
                <c:ptCount val="11"/>
                <c:pt idx="0">
                  <c:v>3.1269999999999998</c:v>
                </c:pt>
                <c:pt idx="1">
                  <c:v>2.3010000000000002</c:v>
                </c:pt>
                <c:pt idx="2">
                  <c:v>1.9630000000000001</c:v>
                </c:pt>
                <c:pt idx="3">
                  <c:v>2.105</c:v>
                </c:pt>
                <c:pt idx="4">
                  <c:v>1.766</c:v>
                </c:pt>
                <c:pt idx="5">
                  <c:v>1.3380000000000001</c:v>
                </c:pt>
                <c:pt idx="6">
                  <c:v>1.363</c:v>
                </c:pt>
                <c:pt idx="7">
                  <c:v>1.5720000000000001</c:v>
                </c:pt>
                <c:pt idx="8">
                  <c:v>1.4510000000000001</c:v>
                </c:pt>
                <c:pt idx="9">
                  <c:v>1.4319999999999999</c:v>
                </c:pt>
                <c:pt idx="10">
                  <c:v>1.575</c:v>
                </c:pt>
              </c:numCache>
            </c:numRef>
          </c:val>
        </c:ser>
        <c:marker val="1"/>
        <c:axId val="178975488"/>
        <c:axId val="178977024"/>
      </c:lineChart>
      <c:catAx>
        <c:axId val="178975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977024"/>
        <c:crosses val="autoZero"/>
        <c:auto val="1"/>
        <c:lblAlgn val="ctr"/>
        <c:lblOffset val="100"/>
        <c:tickLblSkip val="1"/>
        <c:tickMarkSkip val="1"/>
      </c:catAx>
      <c:valAx>
        <c:axId val="17897702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975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957"/>
          <c:y val="0.2027976922465112"/>
          <c:w val="0.37765202426619743"/>
          <c:h val="5.827530299971244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6823648261994082"/>
          <c:y val="5.9129160167628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827966482809273E-2"/>
          <c:y val="0.28639618138426343"/>
          <c:w val="0.91396395806976549"/>
          <c:h val="0.62768496420049058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'13.2.2.2'!$C$9:$C$19</c:f>
              <c:numCache>
                <c:formatCode>#,##0.0_);\(#,##0.0\)</c:formatCode>
                <c:ptCount val="11"/>
                <c:pt idx="0">
                  <c:v>12.704000000000001</c:v>
                </c:pt>
                <c:pt idx="1">
                  <c:v>12.446999999999999</c:v>
                </c:pt>
                <c:pt idx="2">
                  <c:v>9.7789999999999999</c:v>
                </c:pt>
                <c:pt idx="3">
                  <c:v>8.9830000000000005</c:v>
                </c:pt>
                <c:pt idx="4">
                  <c:v>11.367000000000001</c:v>
                </c:pt>
                <c:pt idx="5">
                  <c:v>10.837</c:v>
                </c:pt>
                <c:pt idx="6">
                  <c:v>10.269</c:v>
                </c:pt>
                <c:pt idx="7">
                  <c:v>8.2200000000000006</c:v>
                </c:pt>
                <c:pt idx="8">
                  <c:v>9.15</c:v>
                </c:pt>
                <c:pt idx="9">
                  <c:v>10.154999999999999</c:v>
                </c:pt>
                <c:pt idx="10">
                  <c:v>14.413</c:v>
                </c:pt>
              </c:numCache>
            </c:numRef>
          </c:val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'13.2.2.2'!$E$9:$E$19</c:f>
              <c:numCache>
                <c:formatCode>#,##0.0_);\(#,##0.0\)</c:formatCode>
                <c:ptCount val="11"/>
                <c:pt idx="0">
                  <c:v>2.1110000000000002</c:v>
                </c:pt>
                <c:pt idx="1">
                  <c:v>1.536</c:v>
                </c:pt>
                <c:pt idx="2">
                  <c:v>1.306</c:v>
                </c:pt>
                <c:pt idx="3">
                  <c:v>2.0649999999999999</c:v>
                </c:pt>
                <c:pt idx="4">
                  <c:v>1.8080000000000001</c:v>
                </c:pt>
                <c:pt idx="5">
                  <c:v>1.389</c:v>
                </c:pt>
                <c:pt idx="6">
                  <c:v>1.4319999999999999</c:v>
                </c:pt>
                <c:pt idx="7">
                  <c:v>1.7509999999999999</c:v>
                </c:pt>
                <c:pt idx="8">
                  <c:v>2.1869999999999998</c:v>
                </c:pt>
                <c:pt idx="9">
                  <c:v>2.4740000000000002</c:v>
                </c:pt>
                <c:pt idx="10">
                  <c:v>2.7120000000000002</c:v>
                </c:pt>
              </c:numCache>
            </c:numRef>
          </c:val>
        </c:ser>
        <c:marker val="1"/>
        <c:axId val="179010176"/>
        <c:axId val="179016064"/>
      </c:lineChart>
      <c:catAx>
        <c:axId val="179010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16064"/>
        <c:crosses val="autoZero"/>
        <c:auto val="1"/>
        <c:lblAlgn val="ctr"/>
        <c:lblOffset val="100"/>
        <c:tickLblSkip val="1"/>
        <c:tickMarkSkip val="1"/>
      </c:catAx>
      <c:valAx>
        <c:axId val="1790160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10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029632258208895"/>
          <c:y val="0.19331742243437025"/>
          <c:w val="0.39351229695558165"/>
          <c:h val="5.96658711217185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16735279871131989"/>
          <c:y val="6.49038461538465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103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2009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'13.2.3.1'!$B$10:$B$20</c:f>
              <c:numCache>
                <c:formatCode>#,##0.0_);\(#,##0.0\)</c:formatCode>
                <c:ptCount val="11"/>
                <c:pt idx="0">
                  <c:v>59.515000000000001</c:v>
                </c:pt>
                <c:pt idx="1">
                  <c:v>36.640999999999998</c:v>
                </c:pt>
                <c:pt idx="2">
                  <c:v>25.672000000000001</c:v>
                </c:pt>
                <c:pt idx="3">
                  <c:v>21.228000000000002</c:v>
                </c:pt>
                <c:pt idx="4">
                  <c:v>18.704000000000001</c:v>
                </c:pt>
                <c:pt idx="5">
                  <c:v>24.675000000000001</c:v>
                </c:pt>
                <c:pt idx="6">
                  <c:v>27.957000000000001</c:v>
                </c:pt>
                <c:pt idx="7">
                  <c:v>24.564</c:v>
                </c:pt>
                <c:pt idx="8">
                  <c:v>17.542000000000002</c:v>
                </c:pt>
                <c:pt idx="9">
                  <c:v>23.164999999999999</c:v>
                </c:pt>
                <c:pt idx="10">
                  <c:v>50.072000000000003</c:v>
                </c:pt>
              </c:numCache>
            </c:numRef>
          </c:val>
        </c:ser>
        <c:marker val="1"/>
        <c:axId val="179085696"/>
        <c:axId val="179087232"/>
      </c:lineChart>
      <c:catAx>
        <c:axId val="179085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87232"/>
        <c:crosses val="autoZero"/>
        <c:auto val="1"/>
        <c:lblAlgn val="ctr"/>
        <c:lblOffset val="100"/>
        <c:tickLblSkip val="1"/>
        <c:tickMarkSkip val="1"/>
      </c:catAx>
      <c:valAx>
        <c:axId val="17908723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85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18381369354693247"/>
          <c:y val="5.38641686182669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869"/>
          <c:h val="0.7517572999273867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2009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'13.2.3.1'!$D$10:$D$20</c:f>
              <c:numCache>
                <c:formatCode>#,##0.0_);\(#,##0.0\)</c:formatCode>
                <c:ptCount val="11"/>
                <c:pt idx="0">
                  <c:v>40.6</c:v>
                </c:pt>
                <c:pt idx="1">
                  <c:v>47.886000000000003</c:v>
                </c:pt>
                <c:pt idx="2">
                  <c:v>38.183999999999997</c:v>
                </c:pt>
                <c:pt idx="3">
                  <c:v>27.475000000000001</c:v>
                </c:pt>
                <c:pt idx="4">
                  <c:v>27.866</c:v>
                </c:pt>
                <c:pt idx="5">
                  <c:v>36.305</c:v>
                </c:pt>
                <c:pt idx="6">
                  <c:v>42.881999999999998</c:v>
                </c:pt>
                <c:pt idx="7">
                  <c:v>25.888000000000002</c:v>
                </c:pt>
                <c:pt idx="8">
                  <c:v>27.759</c:v>
                </c:pt>
                <c:pt idx="9">
                  <c:v>38.941000000000003</c:v>
                </c:pt>
                <c:pt idx="10">
                  <c:v>65.531999999999996</c:v>
                </c:pt>
              </c:numCache>
            </c:numRef>
          </c:val>
        </c:ser>
        <c:marker val="1"/>
        <c:axId val="179102848"/>
        <c:axId val="179104384"/>
      </c:lineChart>
      <c:catAx>
        <c:axId val="179102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104384"/>
        <c:crosses val="autoZero"/>
        <c:auto val="1"/>
        <c:lblAlgn val="ctr"/>
        <c:lblOffset val="100"/>
        <c:tickLblSkip val="1"/>
        <c:tickMarkSkip val="1"/>
      </c:catAx>
      <c:valAx>
        <c:axId val="179104384"/>
        <c:scaling>
          <c:orientation val="minMax"/>
          <c:max val="7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102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19615936236912071"/>
          <c:y val="6.54205607476635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721"/>
          <c:h val="0.754672897196261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2009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'13.2.3.1'!$F$10:$F$20</c:f>
              <c:numCache>
                <c:formatCode>#,##0.0_);\(#,##0.0\)</c:formatCode>
                <c:ptCount val="11"/>
                <c:pt idx="0">
                  <c:v>14263.014599999999</c:v>
                </c:pt>
                <c:pt idx="1">
                  <c:v>9984.2310000000016</c:v>
                </c:pt>
                <c:pt idx="2">
                  <c:v>9511.634399999999</c:v>
                </c:pt>
                <c:pt idx="3">
                  <c:v>8432.0774999999994</c:v>
                </c:pt>
                <c:pt idx="4">
                  <c:v>9059.2366000000002</c:v>
                </c:pt>
                <c:pt idx="5">
                  <c:v>6730.9470000000001</c:v>
                </c:pt>
                <c:pt idx="6">
                  <c:v>11007.809400000002</c:v>
                </c:pt>
                <c:pt idx="7">
                  <c:v>8020.1024000000007</c:v>
                </c:pt>
                <c:pt idx="8">
                  <c:v>8422.0806000000011</c:v>
                </c:pt>
                <c:pt idx="9">
                  <c:v>9715.7795000000006</c:v>
                </c:pt>
                <c:pt idx="10">
                  <c:v>14725</c:v>
                </c:pt>
              </c:numCache>
            </c:numRef>
          </c:val>
        </c:ser>
        <c:marker val="1"/>
        <c:axId val="178300800"/>
        <c:axId val="178302336"/>
      </c:lineChart>
      <c:catAx>
        <c:axId val="178300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302336"/>
        <c:crosses val="autoZero"/>
        <c:auto val="1"/>
        <c:lblAlgn val="ctr"/>
        <c:lblOffset val="100"/>
        <c:tickLblSkip val="1"/>
        <c:tickMarkSkip val="1"/>
      </c:catAx>
      <c:valAx>
        <c:axId val="17830233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30080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6785511811023621"/>
          <c:y val="4.36102424995918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57894736842118E-2"/>
          <c:y val="0.28708167506364152"/>
          <c:w val="0.89802631578947367"/>
          <c:h val="0.62679499055561583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'13.2.3.2'!$C$9:$C$18</c:f>
              <c:numCache>
                <c:formatCode>#,##0.0_);\(#,##0.0\)</c:formatCode>
                <c:ptCount val="10"/>
                <c:pt idx="0">
                  <c:v>58.484000000000002</c:v>
                </c:pt>
                <c:pt idx="1">
                  <c:v>36.441000000000003</c:v>
                </c:pt>
                <c:pt idx="2">
                  <c:v>25.236999999999998</c:v>
                </c:pt>
                <c:pt idx="3">
                  <c:v>20.238</c:v>
                </c:pt>
                <c:pt idx="4">
                  <c:v>18.585999999999999</c:v>
                </c:pt>
                <c:pt idx="5">
                  <c:v>27.596</c:v>
                </c:pt>
                <c:pt idx="6">
                  <c:v>24.155999999999999</c:v>
                </c:pt>
                <c:pt idx="7">
                  <c:v>17.100000000000001</c:v>
                </c:pt>
                <c:pt idx="8">
                  <c:v>22.917999999999999</c:v>
                </c:pt>
                <c:pt idx="9">
                  <c:v>49.204000000000001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'13.2.3.2'!$E$9:$E$18</c:f>
              <c:numCache>
                <c:formatCode>#,##0.0_);\(#,##0.0\)</c:formatCode>
                <c:ptCount val="10"/>
                <c:pt idx="0">
                  <c:v>0.90400000000000003</c:v>
                </c:pt>
                <c:pt idx="1">
                  <c:v>0.16200000000000001</c:v>
                </c:pt>
                <c:pt idx="2">
                  <c:v>0.435</c:v>
                </c:pt>
                <c:pt idx="3">
                  <c:v>0.96899999999999997</c:v>
                </c:pt>
                <c:pt idx="4">
                  <c:v>0.11799999999999999</c:v>
                </c:pt>
                <c:pt idx="5">
                  <c:v>0.36099999999999999</c:v>
                </c:pt>
                <c:pt idx="6">
                  <c:v>0.40799999999999997</c:v>
                </c:pt>
                <c:pt idx="7">
                  <c:v>0.442</c:v>
                </c:pt>
                <c:pt idx="8">
                  <c:v>0.247</c:v>
                </c:pt>
                <c:pt idx="9">
                  <c:v>0.86799999999999999</c:v>
                </c:pt>
              </c:numCache>
            </c:numRef>
          </c:val>
        </c:ser>
        <c:marker val="1"/>
        <c:axId val="178356224"/>
        <c:axId val="178357760"/>
      </c:lineChart>
      <c:catAx>
        <c:axId val="178356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357760"/>
        <c:crosses val="autoZero"/>
        <c:auto val="1"/>
        <c:lblAlgn val="ctr"/>
        <c:lblOffset val="100"/>
        <c:tickLblSkip val="1"/>
        <c:tickMarkSkip val="1"/>
      </c:catAx>
      <c:valAx>
        <c:axId val="178357760"/>
        <c:scaling>
          <c:orientation val="minMax"/>
          <c:max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35622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618423778108831"/>
          <c:y val="0.18181843298296443"/>
          <c:w val="0.48190792367170338"/>
          <c:h val="5.980861244018990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706420568396693"/>
          <c:y val="5.2759405074365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782598028372034E-2"/>
          <c:y val="0.30714357129737285"/>
          <c:w val="0.89621159407465756"/>
          <c:h val="0.60714426884363104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'13.2.3.2'!$D$9:$D$18</c:f>
              <c:numCache>
                <c:formatCode>#,##0.0_);\(#,##0.0\)</c:formatCode>
                <c:ptCount val="10"/>
                <c:pt idx="0">
                  <c:v>39.774999999999999</c:v>
                </c:pt>
                <c:pt idx="1">
                  <c:v>47.634999999999998</c:v>
                </c:pt>
                <c:pt idx="2">
                  <c:v>37.523000000000003</c:v>
                </c:pt>
                <c:pt idx="3">
                  <c:v>25.954999999999998</c:v>
                </c:pt>
                <c:pt idx="4">
                  <c:v>27.701000000000001</c:v>
                </c:pt>
                <c:pt idx="5">
                  <c:v>42.262</c:v>
                </c:pt>
                <c:pt idx="6">
                  <c:v>25.317</c:v>
                </c:pt>
                <c:pt idx="7">
                  <c:v>27.212</c:v>
                </c:pt>
                <c:pt idx="8">
                  <c:v>38.703000000000003</c:v>
                </c:pt>
                <c:pt idx="9">
                  <c:v>63.378999999999998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strCache>
            </c:strRef>
          </c:cat>
          <c:val>
            <c:numRef>
              <c:f>'13.2.3.2'!$F$9:$F$18</c:f>
              <c:numCache>
                <c:formatCode>#,##0.0_);\(#,##0.0\)</c:formatCode>
                <c:ptCount val="10"/>
                <c:pt idx="0">
                  <c:v>0.81</c:v>
                </c:pt>
                <c:pt idx="1">
                  <c:v>0.20899999999999999</c:v>
                </c:pt>
                <c:pt idx="2">
                  <c:v>0.66100000000000003</c:v>
                </c:pt>
                <c:pt idx="3">
                  <c:v>1.5049999999999999</c:v>
                </c:pt>
                <c:pt idx="4">
                  <c:v>0.16500000000000001</c:v>
                </c:pt>
                <c:pt idx="5">
                  <c:v>0.62</c:v>
                </c:pt>
                <c:pt idx="6">
                  <c:v>0.57099999999999995</c:v>
                </c:pt>
                <c:pt idx="7">
                  <c:v>0.54700000000000004</c:v>
                </c:pt>
                <c:pt idx="8">
                  <c:v>0.23799999999999999</c:v>
                </c:pt>
                <c:pt idx="9">
                  <c:v>2.153</c:v>
                </c:pt>
              </c:numCache>
            </c:numRef>
          </c:val>
        </c:ser>
        <c:marker val="1"/>
        <c:axId val="179382144"/>
        <c:axId val="179383680"/>
      </c:lineChart>
      <c:catAx>
        <c:axId val="179382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383680"/>
        <c:crosses val="autoZero"/>
        <c:auto val="1"/>
        <c:lblAlgn val="ctr"/>
        <c:lblOffset val="100"/>
        <c:tickLblSkip val="1"/>
        <c:tickMarkSkip val="1"/>
      </c:catAx>
      <c:valAx>
        <c:axId val="1793836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382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841864928175075"/>
          <c:y val="0.1904766904136983"/>
          <c:w val="0.48434961758812201"/>
          <c:h val="5.952405949256348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16872465079796367"/>
          <c:y val="5.7736720554274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245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'13.2.4.1'!$B$10:$B$20</c:f>
              <c:numCache>
                <c:formatCode>#,##0.0_);\(#,##0.0\)</c:formatCode>
                <c:ptCount val="11"/>
                <c:pt idx="0">
                  <c:v>36.151000000000003</c:v>
                </c:pt>
                <c:pt idx="1">
                  <c:v>18.125</c:v>
                </c:pt>
                <c:pt idx="2">
                  <c:v>16.913</c:v>
                </c:pt>
                <c:pt idx="3">
                  <c:v>16.931999999999999</c:v>
                </c:pt>
                <c:pt idx="4">
                  <c:v>23.088000000000001</c:v>
                </c:pt>
                <c:pt idx="5">
                  <c:v>29.478000000000002</c:v>
                </c:pt>
                <c:pt idx="6">
                  <c:v>38.549999999999997</c:v>
                </c:pt>
                <c:pt idx="7">
                  <c:v>36.298000000000002</c:v>
                </c:pt>
                <c:pt idx="8">
                  <c:v>31.506</c:v>
                </c:pt>
                <c:pt idx="9">
                  <c:v>31.35</c:v>
                </c:pt>
                <c:pt idx="10">
                  <c:v>29.72</c:v>
                </c:pt>
              </c:numCache>
            </c:numRef>
          </c:val>
        </c:ser>
        <c:marker val="1"/>
        <c:axId val="179395968"/>
        <c:axId val="179508352"/>
      </c:lineChart>
      <c:catAx>
        <c:axId val="179395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508352"/>
        <c:crosses val="autoZero"/>
        <c:auto val="1"/>
        <c:lblAlgn val="ctr"/>
        <c:lblOffset val="100"/>
        <c:tickLblSkip val="1"/>
        <c:tickMarkSkip val="1"/>
      </c:catAx>
      <c:valAx>
        <c:axId val="179508352"/>
        <c:scaling>
          <c:orientation val="minMax"/>
          <c:min val="1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395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08"/>
          <c:h val="0.807780320366132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'13.1.2.1'!$B$9:$B$19</c:f>
              <c:numCache>
                <c:formatCode>#,##0.0_);\(#,##0.0\)</c:formatCode>
                <c:ptCount val="11"/>
                <c:pt idx="0">
                  <c:v>2274.1089999999999</c:v>
                </c:pt>
                <c:pt idx="1">
                  <c:v>1920.2329999999999</c:v>
                </c:pt>
                <c:pt idx="2">
                  <c:v>1803.3130000000001</c:v>
                </c:pt>
                <c:pt idx="3">
                  <c:v>2057.87</c:v>
                </c:pt>
                <c:pt idx="4">
                  <c:v>1772.752</c:v>
                </c:pt>
                <c:pt idx="5">
                  <c:v>1948.0730000000001</c:v>
                </c:pt>
                <c:pt idx="6">
                  <c:v>1994.653</c:v>
                </c:pt>
                <c:pt idx="7">
                  <c:v>2188.1709999999998</c:v>
                </c:pt>
                <c:pt idx="8">
                  <c:v>2124.9690000000001</c:v>
                </c:pt>
                <c:pt idx="9">
                  <c:v>2171.672</c:v>
                </c:pt>
                <c:pt idx="10">
                  <c:v>2176.3530000000001</c:v>
                </c:pt>
              </c:numCache>
            </c:numRef>
          </c:val>
        </c:ser>
        <c:marker val="1"/>
        <c:axId val="151795968"/>
        <c:axId val="151830528"/>
      </c:lineChart>
      <c:catAx>
        <c:axId val="151795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830528"/>
        <c:crossesAt val="1400"/>
        <c:auto val="1"/>
        <c:lblAlgn val="ctr"/>
        <c:lblOffset val="100"/>
        <c:tickLblSkip val="1"/>
        <c:tickMarkSkip val="1"/>
      </c:catAx>
      <c:valAx>
        <c:axId val="151830528"/>
        <c:scaling>
          <c:orientation val="minMax"/>
          <c:max val="2800"/>
          <c:min val="1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95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17558319003228387"/>
          <c:y val="6.92124105011940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869"/>
          <c:h val="0.7517899761336657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'13.2.4.1'!$D$10:$D$20</c:f>
              <c:numCache>
                <c:formatCode>#,##0.0_);\(#,##0.0\)</c:formatCode>
                <c:ptCount val="11"/>
                <c:pt idx="0">
                  <c:v>6.9</c:v>
                </c:pt>
                <c:pt idx="1">
                  <c:v>12</c:v>
                </c:pt>
                <c:pt idx="2">
                  <c:v>14.496</c:v>
                </c:pt>
                <c:pt idx="3">
                  <c:v>12.516</c:v>
                </c:pt>
                <c:pt idx="4">
                  <c:v>11.9</c:v>
                </c:pt>
                <c:pt idx="5">
                  <c:v>22.715</c:v>
                </c:pt>
                <c:pt idx="6">
                  <c:v>20.425999999999998</c:v>
                </c:pt>
                <c:pt idx="7">
                  <c:v>15.045999999999999</c:v>
                </c:pt>
                <c:pt idx="8">
                  <c:v>40.57</c:v>
                </c:pt>
                <c:pt idx="9">
                  <c:v>23.905000000000001</c:v>
                </c:pt>
                <c:pt idx="10">
                  <c:v>23.193000000000001</c:v>
                </c:pt>
              </c:numCache>
            </c:numRef>
          </c:val>
        </c:ser>
        <c:marker val="1"/>
        <c:axId val="179552640"/>
        <c:axId val="179554176"/>
      </c:lineChart>
      <c:catAx>
        <c:axId val="179552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554176"/>
        <c:crosses val="autoZero"/>
        <c:auto val="1"/>
        <c:lblAlgn val="ctr"/>
        <c:lblOffset val="100"/>
        <c:tickLblSkip val="1"/>
        <c:tickMarkSkip val="1"/>
      </c:catAx>
      <c:valAx>
        <c:axId val="179554176"/>
        <c:scaling>
          <c:orientation val="minMax"/>
          <c:max val="45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552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1947904787764108"/>
          <c:y val="6.7633103833035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791612803836599E-2"/>
          <c:y val="0.17391345371342876"/>
          <c:w val="0.88065961593850106"/>
          <c:h val="0.73913217828204758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'13.2.4.1'!$F$10:$F$20</c:f>
              <c:numCache>
                <c:formatCode>#,##0\ _€;\-#,##0\ _€</c:formatCode>
                <c:ptCount val="11"/>
                <c:pt idx="0">
                  <c:v>4411.8885</c:v>
                </c:pt>
                <c:pt idx="1">
                  <c:v>6843.6</c:v>
                </c:pt>
                <c:pt idx="2">
                  <c:v>8820.8160000000007</c:v>
                </c:pt>
                <c:pt idx="3">
                  <c:v>7246.7639999999992</c:v>
                </c:pt>
                <c:pt idx="4">
                  <c:v>7234.01</c:v>
                </c:pt>
                <c:pt idx="5">
                  <c:v>16307.098500000002</c:v>
                </c:pt>
                <c:pt idx="6">
                  <c:v>15562.569399999997</c:v>
                </c:pt>
                <c:pt idx="7">
                  <c:v>11960.065399999999</c:v>
                </c:pt>
                <c:pt idx="8">
                  <c:v>22313.5</c:v>
                </c:pt>
                <c:pt idx="9">
                  <c:v>11051.281500000001</c:v>
                </c:pt>
                <c:pt idx="10">
                  <c:v>13811</c:v>
                </c:pt>
              </c:numCache>
            </c:numRef>
          </c:val>
        </c:ser>
        <c:marker val="1"/>
        <c:axId val="179577984"/>
        <c:axId val="179579520"/>
      </c:lineChart>
      <c:catAx>
        <c:axId val="179577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579520"/>
        <c:crosses val="autoZero"/>
        <c:auto val="1"/>
        <c:lblAlgn val="ctr"/>
        <c:lblOffset val="100"/>
        <c:tickLblSkip val="1"/>
        <c:tickMarkSkip val="1"/>
      </c:catAx>
      <c:valAx>
        <c:axId val="179579520"/>
        <c:scaling>
          <c:orientation val="minMax"/>
          <c:max val="2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577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17379308686071018"/>
          <c:y val="7.51176173400878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517241379310341E-2"/>
          <c:y val="0.15727735584781624"/>
          <c:w val="0.87724137931034485"/>
          <c:h val="0.7558702773581633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'13.2.5.1'!$C$10:$C$20</c:f>
              <c:numCache>
                <c:formatCode>#,##0.0_);\(#,##0.0\)</c:formatCode>
                <c:ptCount val="11"/>
                <c:pt idx="0">
                  <c:v>61.015000000000001</c:v>
                </c:pt>
                <c:pt idx="1">
                  <c:v>25.204999999999998</c:v>
                </c:pt>
                <c:pt idx="2">
                  <c:v>30.632999999999999</c:v>
                </c:pt>
                <c:pt idx="3">
                  <c:v>20.832000000000001</c:v>
                </c:pt>
                <c:pt idx="4">
                  <c:v>25.195</c:v>
                </c:pt>
                <c:pt idx="5">
                  <c:v>30.725000000000001</c:v>
                </c:pt>
                <c:pt idx="6">
                  <c:v>36.097000000000001</c:v>
                </c:pt>
                <c:pt idx="7">
                  <c:v>33.840000000000003</c:v>
                </c:pt>
                <c:pt idx="8">
                  <c:v>27.251999999999999</c:v>
                </c:pt>
                <c:pt idx="9">
                  <c:v>38.61</c:v>
                </c:pt>
                <c:pt idx="10">
                  <c:v>37.869</c:v>
                </c:pt>
              </c:numCache>
            </c:numRef>
          </c:val>
        </c:ser>
        <c:marker val="1"/>
        <c:axId val="178477312"/>
        <c:axId val="178495488"/>
      </c:lineChart>
      <c:catAx>
        <c:axId val="178477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495488"/>
        <c:crosses val="autoZero"/>
        <c:auto val="1"/>
        <c:lblAlgn val="ctr"/>
        <c:lblOffset val="100"/>
        <c:tickLblSkip val="1"/>
        <c:tickMarkSkip val="1"/>
      </c:catAx>
      <c:valAx>
        <c:axId val="178495488"/>
        <c:scaling>
          <c:orientation val="minMax"/>
          <c:max val="11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477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17842346498496744"/>
          <c:y val="5.81395348837220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75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'13.2.5.1'!$E$10:$E$20</c:f>
              <c:numCache>
                <c:formatCode>#,##0.0_);\(#,##0.0\)</c:formatCode>
                <c:ptCount val="11"/>
                <c:pt idx="0">
                  <c:v>18.7</c:v>
                </c:pt>
                <c:pt idx="1">
                  <c:v>19.763999999999999</c:v>
                </c:pt>
                <c:pt idx="2">
                  <c:v>30.029</c:v>
                </c:pt>
                <c:pt idx="3">
                  <c:v>20.515000000000001</c:v>
                </c:pt>
                <c:pt idx="4">
                  <c:v>21.568000000000001</c:v>
                </c:pt>
                <c:pt idx="5">
                  <c:v>30.143000000000001</c:v>
                </c:pt>
                <c:pt idx="6">
                  <c:v>32.408000000000001</c:v>
                </c:pt>
                <c:pt idx="7">
                  <c:v>20.03</c:v>
                </c:pt>
                <c:pt idx="8">
                  <c:v>26.073</c:v>
                </c:pt>
                <c:pt idx="9">
                  <c:v>33.954000000000001</c:v>
                </c:pt>
                <c:pt idx="10">
                  <c:v>27.347999999999999</c:v>
                </c:pt>
              </c:numCache>
            </c:numRef>
          </c:val>
        </c:ser>
        <c:marker val="1"/>
        <c:axId val="178592768"/>
        <c:axId val="179405568"/>
      </c:lineChart>
      <c:catAx>
        <c:axId val="178592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405568"/>
        <c:crosses val="autoZero"/>
        <c:auto val="1"/>
        <c:lblAlgn val="ctr"/>
        <c:lblOffset val="100"/>
        <c:tickLblSkip val="1"/>
        <c:tickMarkSkip val="1"/>
      </c:catAx>
      <c:valAx>
        <c:axId val="179405568"/>
        <c:scaling>
          <c:orientation val="minMax"/>
          <c:max val="10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592768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0885225907126384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75391942470531E-2"/>
          <c:y val="0.16037754318242561"/>
          <c:w val="0.87828611023690117"/>
          <c:h val="0.754717850270225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'13.2.5.1'!$G$10:$G$20</c:f>
              <c:numCache>
                <c:formatCode>#,##0\ _€;\-#,##0\ _€</c:formatCode>
                <c:ptCount val="11"/>
                <c:pt idx="0">
                  <c:v>12899.030999999999</c:v>
                </c:pt>
                <c:pt idx="1">
                  <c:v>11089.580399999999</c:v>
                </c:pt>
                <c:pt idx="2">
                  <c:v>18993.342499999999</c:v>
                </c:pt>
                <c:pt idx="3">
                  <c:v>13484.509500000002</c:v>
                </c:pt>
                <c:pt idx="4">
                  <c:v>14465.657599999999</c:v>
                </c:pt>
                <c:pt idx="5">
                  <c:v>18938.8469</c:v>
                </c:pt>
                <c:pt idx="6">
                  <c:v>21152.7016</c:v>
                </c:pt>
                <c:pt idx="7">
                  <c:v>13103.626000000002</c:v>
                </c:pt>
                <c:pt idx="8">
                  <c:v>17341.152300000002</c:v>
                </c:pt>
                <c:pt idx="9">
                  <c:v>18630.559799999999</c:v>
                </c:pt>
                <c:pt idx="10">
                  <c:v>16111</c:v>
                </c:pt>
              </c:numCache>
            </c:numRef>
          </c:val>
        </c:ser>
        <c:marker val="1"/>
        <c:axId val="178520064"/>
        <c:axId val="178521600"/>
      </c:lineChart>
      <c:catAx>
        <c:axId val="178520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521600"/>
        <c:crosses val="autoZero"/>
        <c:auto val="1"/>
        <c:lblAlgn val="ctr"/>
        <c:lblOffset val="100"/>
        <c:tickLblSkip val="1"/>
        <c:tickMarkSkip val="1"/>
      </c:catAx>
      <c:valAx>
        <c:axId val="178521600"/>
        <c:scaling>
          <c:orientation val="minMax"/>
          <c:max val="6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52006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20083348178763194"/>
          <c:y val="7.2233275718583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060008579585768E-2"/>
          <c:y val="0.20975609756097977"/>
          <c:w val="0.86593126627446282"/>
          <c:h val="0.7024390243902438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'13.2.6.1'!$B$10:$B$20</c:f>
              <c:numCache>
                <c:formatCode>#,##0.0_);\(#,##0.0\)</c:formatCode>
                <c:ptCount val="11"/>
                <c:pt idx="0">
                  <c:v>151.54</c:v>
                </c:pt>
                <c:pt idx="1">
                  <c:v>149.251</c:v>
                </c:pt>
                <c:pt idx="2">
                  <c:v>142.19900000000001</c:v>
                </c:pt>
                <c:pt idx="3">
                  <c:v>101.745</c:v>
                </c:pt>
                <c:pt idx="4">
                  <c:v>160.173</c:v>
                </c:pt>
                <c:pt idx="5">
                  <c:v>201.458</c:v>
                </c:pt>
                <c:pt idx="6">
                  <c:v>241.34700000000001</c:v>
                </c:pt>
                <c:pt idx="7">
                  <c:v>153.482</c:v>
                </c:pt>
                <c:pt idx="8">
                  <c:v>122.246</c:v>
                </c:pt>
                <c:pt idx="9">
                  <c:v>139.386</c:v>
                </c:pt>
                <c:pt idx="10">
                  <c:v>161.74600000000001</c:v>
                </c:pt>
              </c:numCache>
            </c:numRef>
          </c:val>
        </c:ser>
        <c:marker val="1"/>
        <c:axId val="179364992"/>
        <c:axId val="179366528"/>
      </c:lineChart>
      <c:catAx>
        <c:axId val="179364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366528"/>
        <c:crosses val="autoZero"/>
        <c:auto val="1"/>
        <c:lblAlgn val="ctr"/>
        <c:lblOffset val="100"/>
        <c:tickLblSkip val="1"/>
        <c:tickMarkSkip val="1"/>
      </c:catAx>
      <c:valAx>
        <c:axId val="17936652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364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20252205762415287"/>
          <c:y val="8.36318341563237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9367"/>
          <c:h val="0.7070217917675545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'13.2.6.1'!$D$10:$D$20</c:f>
              <c:numCache>
                <c:formatCode>#,##0.0_);\(#,##0.0\)</c:formatCode>
                <c:ptCount val="11"/>
                <c:pt idx="0">
                  <c:v>132.5</c:v>
                </c:pt>
                <c:pt idx="1">
                  <c:v>189.81899999999999</c:v>
                </c:pt>
                <c:pt idx="2">
                  <c:v>160.20699999999999</c:v>
                </c:pt>
                <c:pt idx="3">
                  <c:v>137.56700000000001</c:v>
                </c:pt>
                <c:pt idx="4">
                  <c:v>147.87</c:v>
                </c:pt>
                <c:pt idx="5">
                  <c:v>251.57499999999999</c:v>
                </c:pt>
                <c:pt idx="6">
                  <c:v>253.42699999999999</c:v>
                </c:pt>
                <c:pt idx="7">
                  <c:v>121.017</c:v>
                </c:pt>
                <c:pt idx="8">
                  <c:v>201.32599999999999</c:v>
                </c:pt>
                <c:pt idx="9">
                  <c:v>141.85499999999999</c:v>
                </c:pt>
                <c:pt idx="10">
                  <c:v>193.38900000000001</c:v>
                </c:pt>
              </c:numCache>
            </c:numRef>
          </c:val>
        </c:ser>
        <c:marker val="1"/>
        <c:axId val="179853184"/>
        <c:axId val="179854720"/>
      </c:lineChart>
      <c:catAx>
        <c:axId val="179853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854720"/>
        <c:crosses val="autoZero"/>
        <c:auto val="1"/>
        <c:lblAlgn val="ctr"/>
        <c:lblOffset val="100"/>
        <c:tickLblSkip val="1"/>
        <c:tickMarkSkip val="1"/>
      </c:catAx>
      <c:valAx>
        <c:axId val="17985472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853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14173228346457012"/>
          <c:y val="4.77326968973769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'13.2.6.1'!$F$10:$F$20</c:f>
              <c:numCache>
                <c:formatCode>#,##0\ _€;\-#,##0\ _€</c:formatCode>
                <c:ptCount val="11"/>
                <c:pt idx="0">
                  <c:v>27163.868200000001</c:v>
                </c:pt>
                <c:pt idx="1">
                  <c:v>29383.981199999998</c:v>
                </c:pt>
                <c:pt idx="2">
                  <c:v>35293.602099999996</c:v>
                </c:pt>
                <c:pt idx="3">
                  <c:v>29934.579200000004</c:v>
                </c:pt>
                <c:pt idx="4">
                  <c:v>27725.625</c:v>
                </c:pt>
                <c:pt idx="5">
                  <c:v>51044.56749999999</c:v>
                </c:pt>
                <c:pt idx="6">
                  <c:v>56666.277199999997</c:v>
                </c:pt>
                <c:pt idx="7">
                  <c:v>32251.030499999997</c:v>
                </c:pt>
                <c:pt idx="8">
                  <c:v>52203.8318</c:v>
                </c:pt>
                <c:pt idx="9">
                  <c:v>36116.282999999996</c:v>
                </c:pt>
                <c:pt idx="10">
                  <c:v>44267</c:v>
                </c:pt>
              </c:numCache>
            </c:numRef>
          </c:val>
        </c:ser>
        <c:marker val="1"/>
        <c:axId val="179907200"/>
        <c:axId val="179908992"/>
      </c:lineChart>
      <c:catAx>
        <c:axId val="179907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908992"/>
        <c:crosses val="autoZero"/>
        <c:auto val="1"/>
        <c:lblAlgn val="ctr"/>
        <c:lblOffset val="100"/>
        <c:tickLblSkip val="1"/>
        <c:tickMarkSkip val="1"/>
      </c:catAx>
      <c:valAx>
        <c:axId val="17990899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907200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3256100544107094"/>
          <c:y val="5.96554395458278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38596971712747E-2"/>
          <c:y val="0.26652011043342"/>
          <c:w val="0.88621933565475952"/>
          <c:h val="0.6541857256093086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'13.2.6.2'!$B$9:$B$19</c:f>
              <c:numCache>
                <c:formatCode>#,##0.0_);\(#,##0.0\)</c:formatCode>
                <c:ptCount val="11"/>
                <c:pt idx="0">
                  <c:v>141.256</c:v>
                </c:pt>
                <c:pt idx="1">
                  <c:v>134.078</c:v>
                </c:pt>
                <c:pt idx="2">
                  <c:v>134.99</c:v>
                </c:pt>
                <c:pt idx="3">
                  <c:v>83.73</c:v>
                </c:pt>
                <c:pt idx="4">
                  <c:v>150.44200000000001</c:v>
                </c:pt>
                <c:pt idx="5">
                  <c:v>172.14500000000001</c:v>
                </c:pt>
                <c:pt idx="6">
                  <c:v>203.446</c:v>
                </c:pt>
                <c:pt idx="7">
                  <c:v>143.303</c:v>
                </c:pt>
                <c:pt idx="8">
                  <c:v>112.86499999999999</c:v>
                </c:pt>
                <c:pt idx="9">
                  <c:v>127.342</c:v>
                </c:pt>
                <c:pt idx="10">
                  <c:v>156.411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'13.2.6.2'!$D$9:$D$19</c:f>
              <c:numCache>
                <c:formatCode>#,##0.0_);\(#,##0.0\)</c:formatCode>
                <c:ptCount val="11"/>
                <c:pt idx="0">
                  <c:v>0.222</c:v>
                </c:pt>
                <c:pt idx="1">
                  <c:v>7.032</c:v>
                </c:pt>
                <c:pt idx="2">
                  <c:v>7.2089999999999996</c:v>
                </c:pt>
                <c:pt idx="3">
                  <c:v>9.4309999999999992</c:v>
                </c:pt>
                <c:pt idx="4">
                  <c:v>9.7309999999999999</c:v>
                </c:pt>
                <c:pt idx="5">
                  <c:v>29.312999999999999</c:v>
                </c:pt>
                <c:pt idx="6">
                  <c:v>37.901000000000003</c:v>
                </c:pt>
                <c:pt idx="7">
                  <c:v>10.179</c:v>
                </c:pt>
                <c:pt idx="8">
                  <c:v>9.3810000000000002</c:v>
                </c:pt>
                <c:pt idx="9">
                  <c:v>12.044</c:v>
                </c:pt>
                <c:pt idx="10">
                  <c:v>5.335</c:v>
                </c:pt>
              </c:numCache>
            </c:numRef>
          </c:val>
        </c:ser>
        <c:marker val="1"/>
        <c:axId val="179946240"/>
        <c:axId val="179947776"/>
      </c:lineChart>
      <c:catAx>
        <c:axId val="179946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947776"/>
        <c:crosses val="autoZero"/>
        <c:auto val="1"/>
        <c:lblAlgn val="ctr"/>
        <c:lblOffset val="100"/>
        <c:tickLblSkip val="1"/>
        <c:tickMarkSkip val="1"/>
      </c:catAx>
      <c:valAx>
        <c:axId val="179947776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946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647487389014526"/>
          <c:y val="0.16740111230589574"/>
          <c:w val="0.46955208684556782"/>
          <c:h val="5.50660792951541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1727648194919488"/>
          <c:y val="4.25759789076139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'13.2.6.2'!$C$9:$C$19</c:f>
              <c:numCache>
                <c:formatCode>#,##0.0_);\(#,##0.0\)</c:formatCode>
                <c:ptCount val="11"/>
                <c:pt idx="0">
                  <c:v>127.913</c:v>
                </c:pt>
                <c:pt idx="1">
                  <c:v>171.28899999999999</c:v>
                </c:pt>
                <c:pt idx="2">
                  <c:v>147.595</c:v>
                </c:pt>
                <c:pt idx="3">
                  <c:v>126.979</c:v>
                </c:pt>
                <c:pt idx="4">
                  <c:v>138.52199999999999</c:v>
                </c:pt>
                <c:pt idx="5">
                  <c:v>217.39699999999999</c:v>
                </c:pt>
                <c:pt idx="6">
                  <c:v>228.03200000000001</c:v>
                </c:pt>
                <c:pt idx="7">
                  <c:v>120.217</c:v>
                </c:pt>
                <c:pt idx="8">
                  <c:v>189.03100000000001</c:v>
                </c:pt>
                <c:pt idx="9">
                  <c:v>132.68700000000001</c:v>
                </c:pt>
                <c:pt idx="10">
                  <c:v>186.37899999999999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'13.2.6.2'!$E$9:$E$19</c:f>
              <c:numCache>
                <c:formatCode>#,##0.0_);\(#,##0.0\)</c:formatCode>
                <c:ptCount val="11"/>
                <c:pt idx="0">
                  <c:v>0.17799999999999999</c:v>
                </c:pt>
                <c:pt idx="1">
                  <c:v>9.2650000000000006</c:v>
                </c:pt>
                <c:pt idx="2">
                  <c:v>12.612</c:v>
                </c:pt>
                <c:pt idx="3">
                  <c:v>7.4480000000000004</c:v>
                </c:pt>
                <c:pt idx="4">
                  <c:v>9.3480000000000008</c:v>
                </c:pt>
                <c:pt idx="5">
                  <c:v>34.177999999999997</c:v>
                </c:pt>
                <c:pt idx="6">
                  <c:v>25.395</c:v>
                </c:pt>
                <c:pt idx="7">
                  <c:v>0.85699999999999998</c:v>
                </c:pt>
                <c:pt idx="8">
                  <c:v>12.295</c:v>
                </c:pt>
                <c:pt idx="9">
                  <c:v>9.1679999999999993</c:v>
                </c:pt>
                <c:pt idx="10">
                  <c:v>7.01</c:v>
                </c:pt>
              </c:numCache>
            </c:numRef>
          </c:val>
        </c:ser>
        <c:marker val="1"/>
        <c:axId val="179993216"/>
        <c:axId val="180003200"/>
      </c:lineChart>
      <c:catAx>
        <c:axId val="179993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03200"/>
        <c:crosses val="autoZero"/>
        <c:auto val="1"/>
        <c:lblAlgn val="ctr"/>
        <c:lblOffset val="100"/>
        <c:tickLblSkip val="1"/>
        <c:tickMarkSkip val="1"/>
      </c:catAx>
      <c:valAx>
        <c:axId val="18000320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993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552722890770738"/>
          <c:y val="0.18676167741475755"/>
          <c:w val="0.46964855808117817"/>
          <c:h val="5.910191090367099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'13.1.2.1'!$D$9:$D$19</c:f>
              <c:numCache>
                <c:formatCode>#,##0.0_);\(#,##0.0\)</c:formatCode>
                <c:ptCount val="11"/>
                <c:pt idx="0">
                  <c:v>4026.694</c:v>
                </c:pt>
                <c:pt idx="1">
                  <c:v>5521.5820000000003</c:v>
                </c:pt>
                <c:pt idx="2">
                  <c:v>6436.3590000000004</c:v>
                </c:pt>
                <c:pt idx="3">
                  <c:v>6831.4610000000002</c:v>
                </c:pt>
                <c:pt idx="4">
                  <c:v>4804.7719999999999</c:v>
                </c:pt>
                <c:pt idx="5">
                  <c:v>5941.1970000000001</c:v>
                </c:pt>
                <c:pt idx="6">
                  <c:v>6876.6509999999998</c:v>
                </c:pt>
                <c:pt idx="7">
                  <c:v>5189.8280000000004</c:v>
                </c:pt>
                <c:pt idx="8">
                  <c:v>7744.9279999999999</c:v>
                </c:pt>
                <c:pt idx="9">
                  <c:v>6472.7340000000004</c:v>
                </c:pt>
                <c:pt idx="10">
                  <c:v>6362.692</c:v>
                </c:pt>
              </c:numCache>
            </c:numRef>
          </c:val>
        </c:ser>
        <c:marker val="1"/>
        <c:axId val="151923712"/>
        <c:axId val="151925504"/>
      </c:lineChart>
      <c:catAx>
        <c:axId val="151923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925504"/>
        <c:crosses val="autoZero"/>
        <c:auto val="1"/>
        <c:lblAlgn val="ctr"/>
        <c:lblOffset val="100"/>
        <c:tickLblSkip val="1"/>
        <c:tickMarkSkip val="1"/>
      </c:catAx>
      <c:valAx>
        <c:axId val="151925504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923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3248425946757006"/>
          <c:y val="7.16051974984607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901430842609323E-2"/>
          <c:y val="0.16790163942332345"/>
          <c:w val="0.87281399046104924"/>
          <c:h val="0.743211668623828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'13.2.7.1'!$A$10:$A$20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'13.2.7.1'!$B$10:$B$20</c:f>
              <c:numCache>
                <c:formatCode>#,##0.0_);\(#,##0.0\)</c:formatCode>
                <c:ptCount val="11"/>
                <c:pt idx="0">
                  <c:v>142.13999999999999</c:v>
                </c:pt>
                <c:pt idx="1">
                  <c:v>47.790999999999997</c:v>
                </c:pt>
                <c:pt idx="2">
                  <c:v>34.591999999999999</c:v>
                </c:pt>
                <c:pt idx="3">
                  <c:v>22.52</c:v>
                </c:pt>
                <c:pt idx="4">
                  <c:v>47.3</c:v>
                </c:pt>
                <c:pt idx="5">
                  <c:v>99.058000000000007</c:v>
                </c:pt>
                <c:pt idx="6">
                  <c:v>105.49</c:v>
                </c:pt>
                <c:pt idx="7">
                  <c:v>100.2</c:v>
                </c:pt>
                <c:pt idx="8">
                  <c:v>71.44</c:v>
                </c:pt>
                <c:pt idx="9">
                  <c:v>94.69</c:v>
                </c:pt>
                <c:pt idx="10">
                  <c:v>103.977</c:v>
                </c:pt>
              </c:numCache>
            </c:numRef>
          </c:val>
        </c:ser>
        <c:marker val="1"/>
        <c:axId val="179208576"/>
        <c:axId val="179210112"/>
      </c:lineChart>
      <c:catAx>
        <c:axId val="179208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210112"/>
        <c:crosses val="autoZero"/>
        <c:auto val="1"/>
        <c:lblAlgn val="ctr"/>
        <c:lblOffset val="100"/>
        <c:tickLblSkip val="1"/>
        <c:tickMarkSkip val="1"/>
      </c:catAx>
      <c:valAx>
        <c:axId val="17921011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208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5822015005945831"/>
          <c:y val="7.72865307724384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4512"/>
          <c:h val="0.754672897196261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'13.2.7.1'!$A$10:$A$20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'13.2.7.1'!$D$10:$D$20</c:f>
              <c:numCache>
                <c:formatCode>#,##0.0_);\(#,##0.0\)</c:formatCode>
                <c:ptCount val="11"/>
                <c:pt idx="0">
                  <c:v>44.4</c:v>
                </c:pt>
                <c:pt idx="1">
                  <c:v>39.622</c:v>
                </c:pt>
                <c:pt idx="2">
                  <c:v>31.948</c:v>
                </c:pt>
                <c:pt idx="3">
                  <c:v>23.562999999999999</c:v>
                </c:pt>
                <c:pt idx="4">
                  <c:v>40.978999999999999</c:v>
                </c:pt>
                <c:pt idx="5">
                  <c:v>103.681</c:v>
                </c:pt>
                <c:pt idx="6">
                  <c:v>99.503</c:v>
                </c:pt>
                <c:pt idx="7">
                  <c:v>60.1</c:v>
                </c:pt>
                <c:pt idx="8">
                  <c:v>85.3</c:v>
                </c:pt>
                <c:pt idx="9">
                  <c:v>79.043000000000006</c:v>
                </c:pt>
                <c:pt idx="10">
                  <c:v>85.594999999999999</c:v>
                </c:pt>
              </c:numCache>
            </c:numRef>
          </c:val>
        </c:ser>
        <c:marker val="1"/>
        <c:axId val="180032640"/>
        <c:axId val="180034176"/>
      </c:lineChart>
      <c:catAx>
        <c:axId val="180032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34176"/>
        <c:crosses val="autoZero"/>
        <c:auto val="1"/>
        <c:lblAlgn val="ctr"/>
        <c:lblOffset val="100"/>
        <c:tickLblSkip val="1"/>
        <c:tickMarkSkip val="1"/>
      </c:catAx>
      <c:valAx>
        <c:axId val="180034176"/>
        <c:scaling>
          <c:orientation val="minMax"/>
          <c:max val="2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32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9992147472795028"/>
          <c:y val="8.44138436183849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174880763116058"/>
          <c:y val="0.16744205060189643"/>
          <c:w val="0.86327503974562803"/>
          <c:h val="0.7488380596362416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'13.2.7.1'!$A$10:$A$20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'13.2.7.1'!$F$10:$F$20</c:f>
              <c:numCache>
                <c:formatCode>#,##0\ _€;\-#,##0\ _€</c:formatCode>
                <c:ptCount val="11"/>
                <c:pt idx="0">
                  <c:v>12656.8014</c:v>
                </c:pt>
                <c:pt idx="1">
                  <c:v>7266.6747999999998</c:v>
                </c:pt>
                <c:pt idx="2">
                  <c:v>7737.8055999999997</c:v>
                </c:pt>
                <c:pt idx="3">
                  <c:v>6819.1322</c:v>
                </c:pt>
                <c:pt idx="4">
                  <c:v>10457.840799999998</c:v>
                </c:pt>
                <c:pt idx="5">
                  <c:v>24873.071899999999</c:v>
                </c:pt>
                <c:pt idx="6">
                  <c:v>21651.852800000001</c:v>
                </c:pt>
                <c:pt idx="7">
                  <c:v>15834</c:v>
                </c:pt>
                <c:pt idx="8">
                  <c:v>26306.52</c:v>
                </c:pt>
                <c:pt idx="9">
                  <c:v>27301.452200000003</c:v>
                </c:pt>
                <c:pt idx="10">
                  <c:v>33211</c:v>
                </c:pt>
              </c:numCache>
            </c:numRef>
          </c:val>
        </c:ser>
        <c:marker val="1"/>
        <c:axId val="180017024"/>
        <c:axId val="180018560"/>
      </c:lineChart>
      <c:catAx>
        <c:axId val="18001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18560"/>
        <c:crosses val="autoZero"/>
        <c:auto val="1"/>
        <c:lblAlgn val="ctr"/>
        <c:lblOffset val="100"/>
        <c:tickLblSkip val="1"/>
        <c:tickMarkSkip val="1"/>
      </c:catAx>
      <c:valAx>
        <c:axId val="180018560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17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6230982540226438"/>
          <c:y val="8.42681299682410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57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'13.2.8.1'!$B$10:$B$20</c:f>
              <c:numCache>
                <c:formatCode>#,##0.0_);\(#,##0.0\)</c:formatCode>
                <c:ptCount val="11"/>
                <c:pt idx="0">
                  <c:v>86.685000000000002</c:v>
                </c:pt>
                <c:pt idx="1">
                  <c:v>19.105</c:v>
                </c:pt>
                <c:pt idx="2">
                  <c:v>12.276</c:v>
                </c:pt>
                <c:pt idx="3">
                  <c:v>11.807</c:v>
                </c:pt>
                <c:pt idx="4">
                  <c:v>21.198</c:v>
                </c:pt>
                <c:pt idx="5">
                  <c:v>44.369</c:v>
                </c:pt>
                <c:pt idx="6">
                  <c:v>58.103999999999999</c:v>
                </c:pt>
                <c:pt idx="7">
                  <c:v>73.051000000000002</c:v>
                </c:pt>
                <c:pt idx="8">
                  <c:v>84.102999999999994</c:v>
                </c:pt>
                <c:pt idx="9">
                  <c:v>105.185</c:v>
                </c:pt>
                <c:pt idx="10">
                  <c:v>74.162000000000006</c:v>
                </c:pt>
              </c:numCache>
            </c:numRef>
          </c:val>
        </c:ser>
        <c:marker val="1"/>
        <c:axId val="180055040"/>
        <c:axId val="49943296"/>
      </c:lineChart>
      <c:catAx>
        <c:axId val="180055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43296"/>
        <c:crosses val="autoZero"/>
        <c:auto val="1"/>
        <c:lblAlgn val="ctr"/>
        <c:lblOffset val="100"/>
        <c:tickLblSkip val="1"/>
        <c:tickMarkSkip val="1"/>
      </c:catAx>
      <c:valAx>
        <c:axId val="4994329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55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31307577313706636"/>
          <c:y val="5.41066696806440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155918789889825E-2"/>
          <c:y val="0.15550257399280193"/>
          <c:w val="0.86850718194118859"/>
          <c:h val="0.7511970497498431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'13.2.8.1'!$D$10:$D$20</c:f>
              <c:numCache>
                <c:formatCode>#,##0.0_);\(#,##0.0\)</c:formatCode>
                <c:ptCount val="11"/>
                <c:pt idx="0">
                  <c:v>19.2</c:v>
                </c:pt>
                <c:pt idx="1">
                  <c:v>13.632</c:v>
                </c:pt>
                <c:pt idx="2">
                  <c:v>11.829000000000001</c:v>
                </c:pt>
                <c:pt idx="3">
                  <c:v>11.131</c:v>
                </c:pt>
                <c:pt idx="4">
                  <c:v>17.321000000000002</c:v>
                </c:pt>
                <c:pt idx="5">
                  <c:v>49.936999999999998</c:v>
                </c:pt>
                <c:pt idx="6">
                  <c:v>45.201999999999998</c:v>
                </c:pt>
                <c:pt idx="7">
                  <c:v>60.146999999999998</c:v>
                </c:pt>
                <c:pt idx="8">
                  <c:v>90.162999999999997</c:v>
                </c:pt>
                <c:pt idx="9">
                  <c:v>103.242</c:v>
                </c:pt>
                <c:pt idx="10">
                  <c:v>71.021000000000001</c:v>
                </c:pt>
              </c:numCache>
            </c:numRef>
          </c:val>
        </c:ser>
        <c:marker val="1"/>
        <c:axId val="49983488"/>
        <c:axId val="49985024"/>
      </c:lineChart>
      <c:catAx>
        <c:axId val="49983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5024"/>
        <c:crosses val="autoZero"/>
        <c:auto val="1"/>
        <c:lblAlgn val="ctr"/>
        <c:lblOffset val="100"/>
        <c:tickLblSkip val="1"/>
        <c:tickMarkSkip val="1"/>
      </c:catAx>
      <c:valAx>
        <c:axId val="49985024"/>
        <c:scaling>
          <c:orientation val="minMax"/>
          <c:max val="12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83488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8588976377953906"/>
          <c:y val="5.70608603502027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'13.2.8.1'!$F$10:$F$20</c:f>
              <c:numCache>
                <c:formatCode>#,##0\ _€;\-#,##0\ _€</c:formatCode>
                <c:ptCount val="11"/>
                <c:pt idx="0">
                  <c:v>4018.9769999999999</c:v>
                </c:pt>
                <c:pt idx="1">
                  <c:v>1953.4655999999998</c:v>
                </c:pt>
                <c:pt idx="2">
                  <c:v>2125.6713</c:v>
                </c:pt>
                <c:pt idx="3">
                  <c:v>2839.5181000000002</c:v>
                </c:pt>
                <c:pt idx="4">
                  <c:v>3689.3730000000005</c:v>
                </c:pt>
                <c:pt idx="5">
                  <c:v>8923.7419000000009</c:v>
                </c:pt>
                <c:pt idx="6">
                  <c:v>9108.2029999999977</c:v>
                </c:pt>
                <c:pt idx="7">
                  <c:v>14519.4858</c:v>
                </c:pt>
                <c:pt idx="8">
                  <c:v>20944.864899999997</c:v>
                </c:pt>
                <c:pt idx="9">
                  <c:v>21928.6008</c:v>
                </c:pt>
                <c:pt idx="10">
                  <c:v>17159</c:v>
                </c:pt>
              </c:numCache>
            </c:numRef>
          </c:val>
        </c:ser>
        <c:marker val="1"/>
        <c:axId val="180069120"/>
        <c:axId val="180070656"/>
      </c:lineChart>
      <c:catAx>
        <c:axId val="180069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70656"/>
        <c:crosses val="autoZero"/>
        <c:auto val="1"/>
        <c:lblAlgn val="ctr"/>
        <c:lblOffset val="100"/>
        <c:tickLblSkip val="1"/>
        <c:tickMarkSkip val="1"/>
      </c:catAx>
      <c:valAx>
        <c:axId val="18007065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6912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20403368388153409"/>
          <c:y val="9.98165876747420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286674965382013E-2"/>
          <c:y val="0.20383740781767395"/>
          <c:w val="0.88375864892162059"/>
          <c:h val="0.7098337966356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'13.2.9.1'!$B$10:$B$20</c:f>
              <c:numCache>
                <c:formatCode>#,##0.0_);\(#,##0.0\)</c:formatCode>
                <c:ptCount val="11"/>
                <c:pt idx="0">
                  <c:v>13.69</c:v>
                </c:pt>
                <c:pt idx="1">
                  <c:v>9.7050000000000001</c:v>
                </c:pt>
                <c:pt idx="2">
                  <c:v>7.452</c:v>
                </c:pt>
                <c:pt idx="3">
                  <c:v>5.1459999999999999</c:v>
                </c:pt>
                <c:pt idx="4">
                  <c:v>6.7610000000000001</c:v>
                </c:pt>
                <c:pt idx="5">
                  <c:v>6.0739999999999998</c:v>
                </c:pt>
                <c:pt idx="6">
                  <c:v>7.7359999999999998</c:v>
                </c:pt>
                <c:pt idx="7">
                  <c:v>6.6639999999999997</c:v>
                </c:pt>
                <c:pt idx="8">
                  <c:v>3.65</c:v>
                </c:pt>
                <c:pt idx="9">
                  <c:v>4.7060000000000004</c:v>
                </c:pt>
                <c:pt idx="10">
                  <c:v>3.8759999999999999</c:v>
                </c:pt>
              </c:numCache>
            </c:numRef>
          </c:val>
        </c:ser>
        <c:marker val="1"/>
        <c:axId val="180565888"/>
        <c:axId val="180567424"/>
      </c:lineChart>
      <c:catAx>
        <c:axId val="180565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67424"/>
        <c:crosses val="autoZero"/>
        <c:auto val="1"/>
        <c:lblAlgn val="ctr"/>
        <c:lblOffset val="100"/>
        <c:tickLblSkip val="1"/>
        <c:tickMarkSkip val="1"/>
      </c:catAx>
      <c:valAx>
        <c:axId val="18056742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65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797243206574824"/>
          <c:y val="6.99225186779710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098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'13.2.9.1'!$D$10:$D$20</c:f>
              <c:numCache>
                <c:formatCode>#,##0.0_);\(#,##0.0\)</c:formatCode>
                <c:ptCount val="11"/>
                <c:pt idx="0">
                  <c:v>5.8079999999999998</c:v>
                </c:pt>
                <c:pt idx="1">
                  <c:v>7.1</c:v>
                </c:pt>
                <c:pt idx="2">
                  <c:v>5.6289999999999996</c:v>
                </c:pt>
                <c:pt idx="3">
                  <c:v>3.9380000000000002</c:v>
                </c:pt>
                <c:pt idx="4">
                  <c:v>4.492</c:v>
                </c:pt>
                <c:pt idx="5">
                  <c:v>3.6890000000000001</c:v>
                </c:pt>
                <c:pt idx="6">
                  <c:v>5.1660000000000004</c:v>
                </c:pt>
                <c:pt idx="7">
                  <c:v>2.8069999999999999</c:v>
                </c:pt>
                <c:pt idx="8">
                  <c:v>2.508</c:v>
                </c:pt>
                <c:pt idx="9">
                  <c:v>2.9630000000000001</c:v>
                </c:pt>
                <c:pt idx="10">
                  <c:v>2.847</c:v>
                </c:pt>
              </c:numCache>
            </c:numRef>
          </c:val>
        </c:ser>
        <c:marker val="1"/>
        <c:axId val="180628096"/>
        <c:axId val="180642176"/>
      </c:lineChart>
      <c:catAx>
        <c:axId val="180628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642176"/>
        <c:crosses val="autoZero"/>
        <c:auto val="1"/>
        <c:lblAlgn val="ctr"/>
        <c:lblOffset val="100"/>
        <c:tickLblSkip val="1"/>
        <c:tickMarkSkip val="1"/>
      </c:catAx>
      <c:valAx>
        <c:axId val="180642176"/>
        <c:scaling>
          <c:orientation val="minMax"/>
          <c:max val="14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628096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4917869050152541"/>
          <c:y val="5.29598360024411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756"/>
          <c:h val="0.7629796839729119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'13.2.9.1'!$F$10:$F$20</c:f>
              <c:numCache>
                <c:formatCode>#,##0\ _€;\-#,##0\ _€</c:formatCode>
                <c:ptCount val="11"/>
                <c:pt idx="0">
                  <c:v>1241.1696000000002</c:v>
                </c:pt>
                <c:pt idx="1">
                  <c:v>1432.07</c:v>
                </c:pt>
                <c:pt idx="2">
                  <c:v>1363.9067</c:v>
                </c:pt>
                <c:pt idx="3">
                  <c:v>1039.2382</c:v>
                </c:pt>
                <c:pt idx="4">
                  <c:v>1100.9892</c:v>
                </c:pt>
                <c:pt idx="5">
                  <c:v>845.1499</c:v>
                </c:pt>
                <c:pt idx="6">
                  <c:v>1232.0910000000001</c:v>
                </c:pt>
                <c:pt idx="7">
                  <c:v>752.55669999999998</c:v>
                </c:pt>
                <c:pt idx="8">
                  <c:v>729.57719999999995</c:v>
                </c:pt>
                <c:pt idx="9">
                  <c:v>1047.1242000000002</c:v>
                </c:pt>
                <c:pt idx="10">
                  <c:v>975</c:v>
                </c:pt>
              </c:numCache>
            </c:numRef>
          </c:val>
        </c:ser>
        <c:marker val="1"/>
        <c:axId val="180653440"/>
        <c:axId val="180675712"/>
      </c:lineChart>
      <c:catAx>
        <c:axId val="180653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675712"/>
        <c:crosses val="autoZero"/>
        <c:auto val="1"/>
        <c:lblAlgn val="ctr"/>
        <c:lblOffset val="100"/>
        <c:tickLblSkip val="1"/>
        <c:tickMarkSkip val="1"/>
      </c:catAx>
      <c:valAx>
        <c:axId val="180675712"/>
        <c:scaling>
          <c:orientation val="minMax"/>
          <c:max val="25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653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2015</a:t>
            </a:r>
          </a:p>
        </c:rich>
      </c:tx>
      <c:layout>
        <c:manualLayout>
          <c:xMode val="edge"/>
          <c:yMode val="edge"/>
          <c:x val="0.31706941965588448"/>
          <c:y val="7.19372884625501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90"/>
      <c:perspective val="0"/>
    </c:view3D>
    <c:plotArea>
      <c:layout>
        <c:manualLayout>
          <c:layoutTarget val="inner"/>
          <c:xMode val="edge"/>
          <c:yMode val="edge"/>
          <c:x val="0.18345714695513146"/>
          <c:y val="0.33407572383074352"/>
          <c:w val="0.62036087265174245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1.6500485364559468E-2"/>
                  <c:y val="-8.308331874845674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'13.3.1.2'!$D$20:$G$20</c:f>
              <c:numCache>
                <c:formatCode>#,##0__;\–#,##0__;0__;@__</c:formatCode>
                <c:ptCount val="4"/>
                <c:pt idx="0">
                  <c:v>10337</c:v>
                </c:pt>
                <c:pt idx="1">
                  <c:v>74022</c:v>
                </c:pt>
                <c:pt idx="2">
                  <c:v>309289</c:v>
                </c:pt>
                <c:pt idx="3">
                  <c:v>1929882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446"/>
          <c:y val="5.42863396771121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5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'13.1.2.1'!$G$9:$G$19</c:f>
              <c:numCache>
                <c:formatCode>#,##0\ _€;\-#,##0\ _€</c:formatCode>
                <c:ptCount val="11"/>
                <c:pt idx="0">
                  <c:v>562126.48239999998</c:v>
                </c:pt>
                <c:pt idx="1">
                  <c:v>769156.3726</c:v>
                </c:pt>
                <c:pt idx="2">
                  <c:v>1353566.2977000002</c:v>
                </c:pt>
                <c:pt idx="3">
                  <c:v>1495406.8129</c:v>
                </c:pt>
                <c:pt idx="4">
                  <c:v>770204.95160000003</c:v>
                </c:pt>
                <c:pt idx="5">
                  <c:v>1034362.3977</c:v>
                </c:pt>
                <c:pt idx="6">
                  <c:v>1582317.3951000001</c:v>
                </c:pt>
                <c:pt idx="7">
                  <c:v>1286558.3612000002</c:v>
                </c:pt>
                <c:pt idx="8">
                  <c:v>1652767.6352000001</c:v>
                </c:pt>
                <c:pt idx="9">
                  <c:v>1357332.3198000002</c:v>
                </c:pt>
                <c:pt idx="10">
                  <c:v>1287809</c:v>
                </c:pt>
              </c:numCache>
            </c:numRef>
          </c:val>
        </c:ser>
        <c:marker val="1"/>
        <c:axId val="151953408"/>
        <c:axId val="151954944"/>
      </c:lineChart>
      <c:catAx>
        <c:axId val="151953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954944"/>
        <c:crossesAt val="300000"/>
        <c:auto val="1"/>
        <c:lblAlgn val="ctr"/>
        <c:lblOffset val="100"/>
        <c:tickLblSkip val="1"/>
        <c:tickMarkSkip val="1"/>
      </c:catAx>
      <c:valAx>
        <c:axId val="151954944"/>
        <c:scaling>
          <c:orientation val="minMax"/>
          <c:max val="1700000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953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4380259792366718"/>
          <c:y val="4.90442823087481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'13.3.2.1'!$B$10:$B$20</c:f>
              <c:numCache>
                <c:formatCode>#,##0.0_);\(#,##0.0\)</c:formatCode>
                <c:ptCount val="11"/>
                <c:pt idx="0">
                  <c:v>94.998000000000005</c:v>
                </c:pt>
                <c:pt idx="1">
                  <c:v>87.198999999999998</c:v>
                </c:pt>
                <c:pt idx="2">
                  <c:v>85.727999999999994</c:v>
                </c:pt>
                <c:pt idx="3">
                  <c:v>81.825000000000003</c:v>
                </c:pt>
                <c:pt idx="4">
                  <c:v>85.366</c:v>
                </c:pt>
                <c:pt idx="5">
                  <c:v>77.622</c:v>
                </c:pt>
                <c:pt idx="6">
                  <c:v>79.864999999999995</c:v>
                </c:pt>
                <c:pt idx="7">
                  <c:v>72.022999999999996</c:v>
                </c:pt>
                <c:pt idx="8">
                  <c:v>72.430999999999997</c:v>
                </c:pt>
                <c:pt idx="9">
                  <c:v>76.129000000000005</c:v>
                </c:pt>
                <c:pt idx="10">
                  <c:v>71.676000000000002</c:v>
                </c:pt>
              </c:numCache>
            </c:numRef>
          </c:val>
        </c:ser>
        <c:marker val="1"/>
        <c:axId val="180168192"/>
        <c:axId val="180169728"/>
      </c:lineChart>
      <c:catAx>
        <c:axId val="180168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169728"/>
        <c:crosses val="autoZero"/>
        <c:auto val="1"/>
        <c:lblAlgn val="ctr"/>
        <c:lblOffset val="100"/>
        <c:tickLblSkip val="1"/>
        <c:tickMarkSkip val="1"/>
      </c:catAx>
      <c:valAx>
        <c:axId val="180169728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168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147146894792038"/>
          <c:y val="6.99225186779710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839"/>
          <c:h val="0.748203191048390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'13.3.2.1'!$D$10:$D$20</c:f>
              <c:numCache>
                <c:formatCode>#,##0.0_);\(#,##0.0\)</c:formatCode>
                <c:ptCount val="11"/>
                <c:pt idx="0">
                  <c:v>2563.4639999999999</c:v>
                </c:pt>
                <c:pt idx="1">
                  <c:v>2515.0010000000002</c:v>
                </c:pt>
                <c:pt idx="2">
                  <c:v>2479.5819999999999</c:v>
                </c:pt>
                <c:pt idx="3">
                  <c:v>2145.1709999999998</c:v>
                </c:pt>
                <c:pt idx="4">
                  <c:v>2719.2910000000002</c:v>
                </c:pt>
                <c:pt idx="5">
                  <c:v>2297.6489999999999</c:v>
                </c:pt>
                <c:pt idx="6">
                  <c:v>2455.1010000000001</c:v>
                </c:pt>
                <c:pt idx="7">
                  <c:v>2192.2840000000001</c:v>
                </c:pt>
                <c:pt idx="8">
                  <c:v>2182.0819999999999</c:v>
                </c:pt>
                <c:pt idx="9">
                  <c:v>2544.009</c:v>
                </c:pt>
                <c:pt idx="10">
                  <c:v>2284.0729999999999</c:v>
                </c:pt>
              </c:numCache>
            </c:numRef>
          </c:val>
        </c:ser>
        <c:marker val="1"/>
        <c:axId val="181020928"/>
        <c:axId val="181026816"/>
      </c:lineChart>
      <c:catAx>
        <c:axId val="181020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26816"/>
        <c:crosses val="autoZero"/>
        <c:auto val="1"/>
        <c:lblAlgn val="ctr"/>
        <c:lblOffset val="100"/>
        <c:tickLblSkip val="1"/>
        <c:tickMarkSkip val="1"/>
      </c:catAx>
      <c:valAx>
        <c:axId val="181026816"/>
        <c:scaling>
          <c:orientation val="minMax"/>
          <c:max val="34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20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6356482215969618"/>
          <c:y val="6.45649758896421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75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'13.3.2.1'!$F$10:$F$20</c:f>
              <c:numCache>
                <c:formatCode>#,##0\ _€;\-#,##0\ _€</c:formatCode>
                <c:ptCount val="11"/>
                <c:pt idx="0">
                  <c:v>440403.11519999994</c:v>
                </c:pt>
                <c:pt idx="1">
                  <c:v>673768.76790000009</c:v>
                </c:pt>
                <c:pt idx="2">
                  <c:v>606505.75719999999</c:v>
                </c:pt>
                <c:pt idx="3">
                  <c:v>484594.12889999989</c:v>
                </c:pt>
                <c:pt idx="4">
                  <c:v>407893.65</c:v>
                </c:pt>
                <c:pt idx="5">
                  <c:v>595780.38569999998</c:v>
                </c:pt>
                <c:pt idx="6">
                  <c:v>522199.98270000005</c:v>
                </c:pt>
                <c:pt idx="7">
                  <c:v>540398.00600000005</c:v>
                </c:pt>
                <c:pt idx="8">
                  <c:v>759146.32779999997</c:v>
                </c:pt>
                <c:pt idx="9">
                  <c:v>441131.1606</c:v>
                </c:pt>
                <c:pt idx="10">
                  <c:v>520997</c:v>
                </c:pt>
              </c:numCache>
            </c:numRef>
          </c:val>
        </c:ser>
        <c:marker val="1"/>
        <c:axId val="181033984"/>
        <c:axId val="181060352"/>
      </c:lineChart>
      <c:catAx>
        <c:axId val="181033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60352"/>
        <c:crosses val="autoZero"/>
        <c:auto val="1"/>
        <c:lblAlgn val="ctr"/>
        <c:lblOffset val="100"/>
        <c:tickLblSkip val="1"/>
        <c:tickMarkSkip val="1"/>
      </c:catAx>
      <c:valAx>
        <c:axId val="181060352"/>
        <c:scaling>
          <c:orientation val="minMax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3398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7112292818565337"/>
          <c:y val="4.96440444944381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591"/>
          <c:h val="0.66904917468653413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'13.3.2.2'!$B$8:$B$18</c:f>
              <c:numCache>
                <c:formatCode>#,##0.0_);\(#,##0.0\)</c:formatCode>
                <c:ptCount val="11"/>
                <c:pt idx="0">
                  <c:v>3.6739999999999999</c:v>
                </c:pt>
                <c:pt idx="1">
                  <c:v>4.16</c:v>
                </c:pt>
                <c:pt idx="2">
                  <c:v>3.5419999999999998</c:v>
                </c:pt>
                <c:pt idx="3">
                  <c:v>3.7839999999999998</c:v>
                </c:pt>
                <c:pt idx="4">
                  <c:v>3.7130000000000001</c:v>
                </c:pt>
                <c:pt idx="5">
                  <c:v>3.488</c:v>
                </c:pt>
                <c:pt idx="6">
                  <c:v>3.4710000000000001</c:v>
                </c:pt>
                <c:pt idx="7">
                  <c:v>3.3090000000000002</c:v>
                </c:pt>
                <c:pt idx="8">
                  <c:v>3.8210000000000002</c:v>
                </c:pt>
                <c:pt idx="9">
                  <c:v>4.468</c:v>
                </c:pt>
                <c:pt idx="10">
                  <c:v>4.4649999999999999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17.434999999999999</c:v>
                </c:pt>
                <c:pt idx="1">
                  <c:v>16.814</c:v>
                </c:pt>
                <c:pt idx="2">
                  <c:v>15.925000000000001</c:v>
                </c:pt>
                <c:pt idx="3">
                  <c:v>13.629</c:v>
                </c:pt>
                <c:pt idx="4">
                  <c:v>15.804</c:v>
                </c:pt>
                <c:pt idx="5">
                  <c:v>11.444000000000001</c:v>
                </c:pt>
                <c:pt idx="6">
                  <c:v>13.439</c:v>
                </c:pt>
                <c:pt idx="7">
                  <c:v>12.004</c:v>
                </c:pt>
                <c:pt idx="8">
                  <c:v>12.090999999999999</c:v>
                </c:pt>
                <c:pt idx="9">
                  <c:v>14.725</c:v>
                </c:pt>
                <c:pt idx="10">
                  <c:v>14.085000000000001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'13.3.2.2'!$F$8:$F$18</c:f>
              <c:numCache>
                <c:formatCode>#,##0.0_);\(#,##0.0\)</c:formatCode>
                <c:ptCount val="11"/>
                <c:pt idx="0">
                  <c:v>48.734000000000002</c:v>
                </c:pt>
                <c:pt idx="1">
                  <c:v>44.395000000000003</c:v>
                </c:pt>
                <c:pt idx="2">
                  <c:v>42.734999999999999</c:v>
                </c:pt>
                <c:pt idx="3">
                  <c:v>42.134</c:v>
                </c:pt>
                <c:pt idx="4">
                  <c:v>42.188000000000002</c:v>
                </c:pt>
                <c:pt idx="5">
                  <c:v>40.198</c:v>
                </c:pt>
                <c:pt idx="6">
                  <c:v>39.332000000000001</c:v>
                </c:pt>
                <c:pt idx="7">
                  <c:v>36.223999999999997</c:v>
                </c:pt>
                <c:pt idx="8">
                  <c:v>35.095999999999997</c:v>
                </c:pt>
                <c:pt idx="9">
                  <c:v>33.546999999999997</c:v>
                </c:pt>
                <c:pt idx="10">
                  <c:v>33.109000000000002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'13.3.2.2'!$H$8:$H$18</c:f>
              <c:numCache>
                <c:formatCode>#,##0.0_);\(#,##0.0\)</c:formatCode>
                <c:ptCount val="11"/>
                <c:pt idx="0">
                  <c:v>25.155000000000001</c:v>
                </c:pt>
                <c:pt idx="1">
                  <c:v>21.83</c:v>
                </c:pt>
                <c:pt idx="2">
                  <c:v>23.526</c:v>
                </c:pt>
                <c:pt idx="3">
                  <c:v>22.277999999999999</c:v>
                </c:pt>
                <c:pt idx="4">
                  <c:v>23.661000000000001</c:v>
                </c:pt>
                <c:pt idx="5">
                  <c:v>22.492000000000001</c:v>
                </c:pt>
                <c:pt idx="6">
                  <c:v>23.623000000000001</c:v>
                </c:pt>
                <c:pt idx="7">
                  <c:v>20.486000000000001</c:v>
                </c:pt>
                <c:pt idx="8">
                  <c:v>21.423999999999999</c:v>
                </c:pt>
                <c:pt idx="9">
                  <c:v>23.388000000000002</c:v>
                </c:pt>
                <c:pt idx="10">
                  <c:v>20.016999999999999</c:v>
                </c:pt>
              </c:numCache>
            </c:numRef>
          </c:val>
        </c:ser>
        <c:marker val="1"/>
        <c:axId val="180939392"/>
        <c:axId val="180945280"/>
      </c:lineChart>
      <c:catAx>
        <c:axId val="180939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945280"/>
        <c:crosses val="autoZero"/>
        <c:auto val="1"/>
        <c:lblAlgn val="ctr"/>
        <c:lblOffset val="100"/>
        <c:tickLblSkip val="1"/>
        <c:tickMarkSkip val="1"/>
      </c:catAx>
      <c:valAx>
        <c:axId val="18094528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939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552957934775543"/>
          <c:y val="0.13809548806399638"/>
          <c:w val="0.42830365895069206"/>
          <c:h val="5.952405949256342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4770093616840858"/>
          <c:y val="6.47359034973901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79"/>
          <c:h val="0.63593527430390451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'13.3.2.2'!$C$8:$C$18</c:f>
              <c:numCache>
                <c:formatCode>#,##0.0_);\(#,##0.0\)</c:formatCode>
                <c:ptCount val="11"/>
                <c:pt idx="0">
                  <c:v>69.623999999999995</c:v>
                </c:pt>
                <c:pt idx="1">
                  <c:v>90.691000000000003</c:v>
                </c:pt>
                <c:pt idx="2">
                  <c:v>82.103999999999999</c:v>
                </c:pt>
                <c:pt idx="3">
                  <c:v>78.382999999999996</c:v>
                </c:pt>
                <c:pt idx="4">
                  <c:v>88.296000000000006</c:v>
                </c:pt>
                <c:pt idx="5">
                  <c:v>70.069999999999993</c:v>
                </c:pt>
                <c:pt idx="6">
                  <c:v>78.631</c:v>
                </c:pt>
                <c:pt idx="7">
                  <c:v>72.218999999999994</c:v>
                </c:pt>
                <c:pt idx="8">
                  <c:v>85.915999999999997</c:v>
                </c:pt>
                <c:pt idx="9">
                  <c:v>109.861</c:v>
                </c:pt>
                <c:pt idx="10">
                  <c:v>100.12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17.434999999999999</c:v>
                </c:pt>
                <c:pt idx="1">
                  <c:v>16.814</c:v>
                </c:pt>
                <c:pt idx="2">
                  <c:v>15.925000000000001</c:v>
                </c:pt>
                <c:pt idx="3">
                  <c:v>13.629</c:v>
                </c:pt>
                <c:pt idx="4">
                  <c:v>15.804</c:v>
                </c:pt>
                <c:pt idx="5">
                  <c:v>11.444000000000001</c:v>
                </c:pt>
                <c:pt idx="6">
                  <c:v>13.439</c:v>
                </c:pt>
                <c:pt idx="7">
                  <c:v>12.004</c:v>
                </c:pt>
                <c:pt idx="8">
                  <c:v>12.090999999999999</c:v>
                </c:pt>
                <c:pt idx="9">
                  <c:v>14.725</c:v>
                </c:pt>
                <c:pt idx="10">
                  <c:v>14.085000000000001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'13.3.2.2'!$F$8:$F$18</c:f>
              <c:numCache>
                <c:formatCode>#,##0.0_);\(#,##0.0\)</c:formatCode>
                <c:ptCount val="11"/>
                <c:pt idx="0">
                  <c:v>48.734000000000002</c:v>
                </c:pt>
                <c:pt idx="1">
                  <c:v>44.395000000000003</c:v>
                </c:pt>
                <c:pt idx="2">
                  <c:v>42.734999999999999</c:v>
                </c:pt>
                <c:pt idx="3">
                  <c:v>42.134</c:v>
                </c:pt>
                <c:pt idx="4">
                  <c:v>42.188000000000002</c:v>
                </c:pt>
                <c:pt idx="5">
                  <c:v>40.198</c:v>
                </c:pt>
                <c:pt idx="6">
                  <c:v>39.332000000000001</c:v>
                </c:pt>
                <c:pt idx="7">
                  <c:v>36.223999999999997</c:v>
                </c:pt>
                <c:pt idx="8">
                  <c:v>35.095999999999997</c:v>
                </c:pt>
                <c:pt idx="9">
                  <c:v>33.546999999999997</c:v>
                </c:pt>
                <c:pt idx="10">
                  <c:v>33.109000000000002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'13.3.2.2'!$H$8:$H$18</c:f>
              <c:numCache>
                <c:formatCode>#,##0.0_);\(#,##0.0\)</c:formatCode>
                <c:ptCount val="11"/>
                <c:pt idx="0">
                  <c:v>25.155000000000001</c:v>
                </c:pt>
                <c:pt idx="1">
                  <c:v>21.83</c:v>
                </c:pt>
                <c:pt idx="2">
                  <c:v>23.526</c:v>
                </c:pt>
                <c:pt idx="3">
                  <c:v>22.277999999999999</c:v>
                </c:pt>
                <c:pt idx="4">
                  <c:v>23.661000000000001</c:v>
                </c:pt>
                <c:pt idx="5">
                  <c:v>22.492000000000001</c:v>
                </c:pt>
                <c:pt idx="6">
                  <c:v>23.623000000000001</c:v>
                </c:pt>
                <c:pt idx="7">
                  <c:v>20.486000000000001</c:v>
                </c:pt>
                <c:pt idx="8">
                  <c:v>21.423999999999999</c:v>
                </c:pt>
                <c:pt idx="9">
                  <c:v>23.388000000000002</c:v>
                </c:pt>
                <c:pt idx="10">
                  <c:v>20.016999999999999</c:v>
                </c:pt>
              </c:numCache>
            </c:numRef>
          </c:val>
        </c:ser>
        <c:marker val="1"/>
        <c:axId val="181000448"/>
        <c:axId val="181342208"/>
      </c:lineChart>
      <c:catAx>
        <c:axId val="181000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342208"/>
        <c:crosses val="autoZero"/>
        <c:auto val="1"/>
        <c:lblAlgn val="ctr"/>
        <c:lblOffset val="100"/>
        <c:tickLblSkip val="1"/>
        <c:tickMarkSkip val="1"/>
      </c:catAx>
      <c:valAx>
        <c:axId val="1813422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00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382105475681936"/>
          <c:y val="0.16548514957075094"/>
          <c:w val="0.42590863591445233"/>
          <c:h val="5.91019237719438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2015</a:t>
            </a:r>
          </a:p>
        </c:rich>
      </c:tx>
      <c:layout>
        <c:manualLayout>
          <c:xMode val="edge"/>
          <c:yMode val="edge"/>
          <c:x val="0.16664705324932624"/>
          <c:y val="7.5342580085439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577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8803430899633697"/>
                  <c:y val="-0.10699046602747551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0.29144837498159532"/>
                  <c:y val="-5.936005432585911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1627963194525523"/>
                  <c:y val="7.510269635186793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('13.4.2'!$B$7:$B$8,'13.4.2'!$E$7,'13.4.2'!$B$20:$B$21,'13.4.2'!$D$20,'13.4.2'!$E$20:$E$21,'13.4.2'!$B$37:$C$37)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22172449693788276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220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'13.4.4.1'!$B$10:$B$20</c:f>
              <c:numCache>
                <c:formatCode>#,##0\ _€;\-#,##0\ _€</c:formatCode>
                <c:ptCount val="11"/>
                <c:pt idx="0">
                  <c:v>614</c:v>
                </c:pt>
                <c:pt idx="1">
                  <c:v>292</c:v>
                </c:pt>
                <c:pt idx="2">
                  <c:v>10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val>
        </c:ser>
        <c:marker val="1"/>
        <c:axId val="178836992"/>
        <c:axId val="178838528"/>
      </c:lineChart>
      <c:catAx>
        <c:axId val="178836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838528"/>
        <c:crosses val="autoZero"/>
        <c:auto val="1"/>
        <c:lblAlgn val="ctr"/>
        <c:lblOffset val="100"/>
        <c:tickLblSkip val="1"/>
        <c:tickMarkSkip val="1"/>
      </c:catAx>
      <c:valAx>
        <c:axId val="17883852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88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22122918495421021"/>
          <c:y val="6.08275060507948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'13.4.4.1'!$D$10:$D$20</c:f>
              <c:numCache>
                <c:formatCode>#,##0\ _€;\-#,##0\ _€</c:formatCode>
                <c:ptCount val="11"/>
                <c:pt idx="0">
                  <c:v>43000</c:v>
                </c:pt>
                <c:pt idx="1">
                  <c:v>16425</c:v>
                </c:pt>
                <c:pt idx="2">
                  <c:v>522</c:v>
                </c:pt>
                <c:pt idx="3">
                  <c:v>165</c:v>
                </c:pt>
                <c:pt idx="4">
                  <c:v>0</c:v>
                </c:pt>
                <c:pt idx="5">
                  <c:v>220</c:v>
                </c:pt>
                <c:pt idx="6">
                  <c:v>100</c:v>
                </c:pt>
                <c:pt idx="7">
                  <c:v>285</c:v>
                </c:pt>
                <c:pt idx="8">
                  <c:v>390</c:v>
                </c:pt>
                <c:pt idx="9">
                  <c:v>450</c:v>
                </c:pt>
                <c:pt idx="10">
                  <c:v>480</c:v>
                </c:pt>
              </c:numCache>
            </c:numRef>
          </c:val>
        </c:ser>
        <c:marker val="1"/>
        <c:axId val="181295360"/>
        <c:axId val="181313536"/>
      </c:lineChart>
      <c:catAx>
        <c:axId val="181295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313536"/>
        <c:crosses val="autoZero"/>
        <c:auto val="1"/>
        <c:lblAlgn val="ctr"/>
        <c:lblOffset val="100"/>
        <c:tickLblSkip val="1"/>
        <c:tickMarkSkip val="1"/>
      </c:catAx>
      <c:valAx>
        <c:axId val="181313536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9536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caña de azúcar (miles de euros)</a:t>
            </a:r>
          </a:p>
        </c:rich>
      </c:tx>
      <c:layout>
        <c:manualLayout>
          <c:xMode val="edge"/>
          <c:yMode val="edge"/>
          <c:x val="0.24137928032628073"/>
          <c:y val="4.36893203883494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39599555061179E-2"/>
          <c:y val="0.15048561524102991"/>
          <c:w val="0.88209121245831001"/>
          <c:h val="0.762136825575538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'13.4.4.1'!$G$10:$G$20</c:f>
              <c:numCache>
                <c:formatCode>#,##0\ _€;\-#,##0\ _€</c:formatCode>
                <c:ptCount val="11"/>
                <c:pt idx="0">
                  <c:v>1760.6316000000002</c:v>
                </c:pt>
                <c:pt idx="1">
                  <c:v>597.87</c:v>
                </c:pt>
                <c:pt idx="2">
                  <c:v>18.948599999999999</c:v>
                </c:pt>
                <c:pt idx="3">
                  <c:v>5.9894999999999996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81332992"/>
        <c:axId val="181940992"/>
      </c:lineChart>
      <c:catAx>
        <c:axId val="181332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940992"/>
        <c:crosses val="autoZero"/>
        <c:auto val="1"/>
        <c:lblAlgn val="ctr"/>
        <c:lblOffset val="100"/>
        <c:tickLblSkip val="1"/>
        <c:tickMarkSkip val="1"/>
      </c:catAx>
      <c:valAx>
        <c:axId val="181940992"/>
        <c:scaling>
          <c:orientation val="minMax"/>
          <c:max val="4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332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30658739554767711"/>
          <c:y val="5.37171712231624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899712085879167E-2"/>
          <c:y val="0.14709908544041203"/>
          <c:w val="0.9007475344910697"/>
          <c:h val="0.7697667139433658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'13.4.5.1'!$B$10:$B$20</c:f>
              <c:numCache>
                <c:formatCode>#,##0.0_);\(#,##0.0\)</c:formatCode>
                <c:ptCount val="11"/>
                <c:pt idx="0">
                  <c:v>102.104</c:v>
                </c:pt>
                <c:pt idx="1">
                  <c:v>85.516000000000005</c:v>
                </c:pt>
                <c:pt idx="2">
                  <c:v>68.171000000000006</c:v>
                </c:pt>
                <c:pt idx="3">
                  <c:v>52.289000000000001</c:v>
                </c:pt>
                <c:pt idx="4">
                  <c:v>49.813000000000002</c:v>
                </c:pt>
                <c:pt idx="5">
                  <c:v>43.381999999999998</c:v>
                </c:pt>
                <c:pt idx="6">
                  <c:v>44.930999999999997</c:v>
                </c:pt>
                <c:pt idx="7" formatCode="0.0">
                  <c:v>38.951999999999998</c:v>
                </c:pt>
                <c:pt idx="8" formatCode="0.0">
                  <c:v>32.052</c:v>
                </c:pt>
                <c:pt idx="9" formatCode="0.0">
                  <c:v>38.414000000000001</c:v>
                </c:pt>
                <c:pt idx="10" formatCode="0.0">
                  <c:v>37.604999999999997</c:v>
                </c:pt>
              </c:numCache>
            </c:numRef>
          </c:val>
        </c:ser>
        <c:marker val="1"/>
        <c:axId val="180830592"/>
        <c:axId val="180832128"/>
      </c:lineChart>
      <c:catAx>
        <c:axId val="180830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832128"/>
        <c:crosses val="autoZero"/>
        <c:auto val="1"/>
        <c:lblAlgn val="ctr"/>
        <c:lblOffset val="100"/>
        <c:tickLblSkip val="1"/>
        <c:tickMarkSkip val="1"/>
      </c:catAx>
      <c:valAx>
        <c:axId val="180832128"/>
        <c:scaling>
          <c:orientation val="minMax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830592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948015077611511"/>
          <c:y val="3.03738503275325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762711867151E-2"/>
          <c:y val="0.23130841121495327"/>
          <c:w val="0.89308996088657111"/>
          <c:h val="0.68457943925233644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'13.1.2.2'!$C$8:$C$18</c:f>
              <c:numCache>
                <c:formatCode>#,##0.0_);\(#,##0.0\)</c:formatCode>
                <c:ptCount val="11"/>
                <c:pt idx="0">
                  <c:v>910.44799999999998</c:v>
                </c:pt>
                <c:pt idx="1">
                  <c:v>614.02099999999996</c:v>
                </c:pt>
                <c:pt idx="2">
                  <c:v>413.41</c:v>
                </c:pt>
                <c:pt idx="3">
                  <c:v>531.66099999999994</c:v>
                </c:pt>
                <c:pt idx="4">
                  <c:v>541.58100000000002</c:v>
                </c:pt>
                <c:pt idx="5">
                  <c:v>488.30599999999998</c:v>
                </c:pt>
                <c:pt idx="6">
                  <c:v>378.05399999999997</c:v>
                </c:pt>
                <c:pt idx="7">
                  <c:v>411.053</c:v>
                </c:pt>
                <c:pt idx="8">
                  <c:v>343.38900000000001</c:v>
                </c:pt>
                <c:pt idx="9">
                  <c:v>297.13</c:v>
                </c:pt>
                <c:pt idx="10">
                  <c:v>347.93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'13.1.2.2'!$E$8:$E$18</c:f>
              <c:numCache>
                <c:formatCode>#,##0.0_);\(#,##0.0\)</c:formatCode>
                <c:ptCount val="11"/>
                <c:pt idx="0">
                  <c:v>1363.6610000000001</c:v>
                </c:pt>
                <c:pt idx="1">
                  <c:v>1306.212</c:v>
                </c:pt>
                <c:pt idx="2">
                  <c:v>1389.903</c:v>
                </c:pt>
                <c:pt idx="3">
                  <c:v>1526.2090000000001</c:v>
                </c:pt>
                <c:pt idx="4">
                  <c:v>1231.171</c:v>
                </c:pt>
                <c:pt idx="5">
                  <c:v>1459.7670000000001</c:v>
                </c:pt>
                <c:pt idx="6">
                  <c:v>1616.5989999999999</c:v>
                </c:pt>
                <c:pt idx="7">
                  <c:v>1777.1179999999999</c:v>
                </c:pt>
                <c:pt idx="8">
                  <c:v>1781.58</c:v>
                </c:pt>
                <c:pt idx="9">
                  <c:v>1874.5419999999999</c:v>
                </c:pt>
                <c:pt idx="10">
                  <c:v>1828.423</c:v>
                </c:pt>
              </c:numCache>
            </c:numRef>
          </c:val>
        </c:ser>
        <c:marker val="1"/>
        <c:axId val="151508864"/>
        <c:axId val="151510400"/>
      </c:lineChart>
      <c:catAx>
        <c:axId val="151508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10400"/>
        <c:crosses val="autoZero"/>
        <c:auto val="1"/>
        <c:lblAlgn val="ctr"/>
        <c:lblOffset val="100"/>
        <c:tickLblSkip val="1"/>
        <c:tickMarkSkip val="1"/>
      </c:catAx>
      <c:valAx>
        <c:axId val="15151040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0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91916558018907"/>
          <c:y val="0.12616822429906538"/>
          <c:w val="0.30769230769230782"/>
          <c:h val="5.841121495327272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30454094767791001"/>
          <c:y val="5.44157978745503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88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'13.4.5.1'!$D$10:$D$20</c:f>
              <c:numCache>
                <c:formatCode>#,##0\ _€;\-#,##0\ _€</c:formatCode>
                <c:ptCount val="11"/>
                <c:pt idx="0">
                  <c:v>7291.0919999999996</c:v>
                </c:pt>
                <c:pt idx="1">
                  <c:v>5827.0309999999999</c:v>
                </c:pt>
                <c:pt idx="2">
                  <c:v>4909.9579999999996</c:v>
                </c:pt>
                <c:pt idx="3">
                  <c:v>4170.442</c:v>
                </c:pt>
                <c:pt idx="4">
                  <c:v>4225.433</c:v>
                </c:pt>
                <c:pt idx="5">
                  <c:v>3534.5169999999998</c:v>
                </c:pt>
                <c:pt idx="6">
                  <c:v>4188.5349999999999</c:v>
                </c:pt>
                <c:pt idx="7">
                  <c:v>3460.23</c:v>
                </c:pt>
                <c:pt idx="8">
                  <c:v>2519.482</c:v>
                </c:pt>
                <c:pt idx="9">
                  <c:v>3723.3090000000002</c:v>
                </c:pt>
                <c:pt idx="10">
                  <c:v>3605.1120000000001</c:v>
                </c:pt>
              </c:numCache>
            </c:numRef>
          </c:val>
        </c:ser>
        <c:marker val="1"/>
        <c:axId val="181208192"/>
        <c:axId val="181209728"/>
      </c:lineChart>
      <c:catAx>
        <c:axId val="181208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09728"/>
        <c:crosses val="autoZero"/>
        <c:auto val="1"/>
        <c:lblAlgn val="ctr"/>
        <c:lblOffset val="100"/>
        <c:tickLblSkip val="1"/>
        <c:tickMarkSkip val="1"/>
      </c:catAx>
      <c:valAx>
        <c:axId val="181209728"/>
        <c:scaling>
          <c:orientation val="minMax"/>
          <c:max val="10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08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3045324601182718"/>
          <c:y val="5.3990908104327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359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'13.4.5.1'!$F$10:$F$20</c:f>
              <c:numCache>
                <c:formatCode>#,##0\ _€;\-#,##0\ _€</c:formatCode>
                <c:ptCount val="11"/>
                <c:pt idx="0">
                  <c:v>401010.06</c:v>
                </c:pt>
                <c:pt idx="1">
                  <c:v>254641.25469999999</c:v>
                </c:pt>
                <c:pt idx="2">
                  <c:v>172339.52579999997</c:v>
                </c:pt>
                <c:pt idx="3">
                  <c:v>154723.3982</c:v>
                </c:pt>
                <c:pt idx="4">
                  <c:v>156763.5643</c:v>
                </c:pt>
                <c:pt idx="5">
                  <c:v>126535.7086</c:v>
                </c:pt>
                <c:pt idx="6">
                  <c:v>130682.292</c:v>
                </c:pt>
                <c:pt idx="7">
                  <c:v>119377.93500000001</c:v>
                </c:pt>
                <c:pt idx="8">
                  <c:v>85662.387999999992</c:v>
                </c:pt>
                <c:pt idx="9">
                  <c:v>128081.8296</c:v>
                </c:pt>
                <c:pt idx="10">
                  <c:v>137355</c:v>
                </c:pt>
              </c:numCache>
            </c:numRef>
          </c:val>
        </c:ser>
        <c:marker val="1"/>
        <c:axId val="181245824"/>
        <c:axId val="181247360"/>
      </c:lineChart>
      <c:catAx>
        <c:axId val="181245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47360"/>
        <c:crosses val="autoZero"/>
        <c:auto val="1"/>
        <c:lblAlgn val="ctr"/>
        <c:lblOffset val="100"/>
        <c:tickLblSkip val="1"/>
        <c:tickMarkSkip val="1"/>
      </c:catAx>
      <c:valAx>
        <c:axId val="181247360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45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090538916281004"/>
          <c:y val="7.57946210268973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55"/>
          <c:h val="0.6454775432141366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'13.4.6.1'!$A$8:$A$18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'13.4.6.1'!$D$8:$D$18</c:f>
              <c:numCache>
                <c:formatCode>#,##0.0_);\(#,##0.0\)</c:formatCode>
                <c:ptCount val="11"/>
                <c:pt idx="0">
                  <c:v>1111.213</c:v>
                </c:pt>
                <c:pt idx="1">
                  <c:v>887.79399999999998</c:v>
                </c:pt>
                <c:pt idx="2">
                  <c:v>745.86900000000003</c:v>
                </c:pt>
                <c:pt idx="3">
                  <c:v>636.45900000000006</c:v>
                </c:pt>
                <c:pt idx="4">
                  <c:v>649.93499999999995</c:v>
                </c:pt>
                <c:pt idx="5">
                  <c:v>559.79499999999996</c:v>
                </c:pt>
                <c:pt idx="6">
                  <c:v>567.72199999999998</c:v>
                </c:pt>
                <c:pt idx="7">
                  <c:v>528.41399999999999</c:v>
                </c:pt>
                <c:pt idx="8">
                  <c:v>319.23700000000002</c:v>
                </c:pt>
                <c:pt idx="9">
                  <c:v>529.79399999999998</c:v>
                </c:pt>
                <c:pt idx="10">
                  <c:v>481.56900000000002</c:v>
                </c:pt>
              </c:numCache>
            </c:numRef>
          </c:val>
        </c:ser>
        <c:marker val="1"/>
        <c:axId val="181263360"/>
        <c:axId val="181158656"/>
      </c:lineChart>
      <c:catAx>
        <c:axId val="181263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58656"/>
        <c:crosses val="autoZero"/>
        <c:auto val="1"/>
        <c:lblAlgn val="ctr"/>
        <c:lblOffset val="100"/>
        <c:tickLblSkip val="1"/>
        <c:tickMarkSkip val="1"/>
      </c:catAx>
      <c:valAx>
        <c:axId val="181158656"/>
        <c:scaling>
          <c:orientation val="minMax"/>
          <c:max val="140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263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3212276763276932"/>
          <c:y val="8.09929694040043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26392866353594E-2"/>
          <c:y val="0.16786610055573167"/>
          <c:w val="0.88597697589244417"/>
          <c:h val="0.7458051038976000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'13.4.7.1'!$B$11:$B$21</c:f>
              <c:numCache>
                <c:formatCode>#,##0.0_);\(#,##0.0\)</c:formatCode>
                <c:ptCount val="11"/>
                <c:pt idx="0">
                  <c:v>86.072000000000003</c:v>
                </c:pt>
                <c:pt idx="1">
                  <c:v>62.529000000000003</c:v>
                </c:pt>
                <c:pt idx="2">
                  <c:v>65.238</c:v>
                </c:pt>
                <c:pt idx="3">
                  <c:v>52.639000000000003</c:v>
                </c:pt>
                <c:pt idx="4">
                  <c:v>58.649000000000001</c:v>
                </c:pt>
                <c:pt idx="5">
                  <c:v>63.216999999999999</c:v>
                </c:pt>
                <c:pt idx="6">
                  <c:v>67.117999999999995</c:v>
                </c:pt>
                <c:pt idx="7">
                  <c:v>69.662000000000006</c:v>
                </c:pt>
                <c:pt idx="8">
                  <c:v>63.52</c:v>
                </c:pt>
                <c:pt idx="9">
                  <c:v>74.265000000000001</c:v>
                </c:pt>
                <c:pt idx="10">
                  <c:v>63.326000000000001</c:v>
                </c:pt>
              </c:numCache>
            </c:numRef>
          </c:val>
        </c:ser>
        <c:marker val="1"/>
        <c:axId val="181739904"/>
        <c:axId val="181741440"/>
      </c:lineChart>
      <c:catAx>
        <c:axId val="181739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41440"/>
        <c:crosses val="autoZero"/>
        <c:auto val="1"/>
        <c:lblAlgn val="ctr"/>
        <c:lblOffset val="100"/>
        <c:tickLblSkip val="1"/>
        <c:tickMarkSkip val="1"/>
      </c:catAx>
      <c:valAx>
        <c:axId val="181741440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39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26210572911776148"/>
          <c:y val="7.7112860892388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530638852674737E-2"/>
          <c:y val="0.16507196316158967"/>
          <c:w val="0.88657105606259301"/>
          <c:h val="0.748804702457646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'13.4.7.1'!$D$11:$D$21</c:f>
              <c:numCache>
                <c:formatCode>#,##0.0_);\(#,##0.0\)</c:formatCode>
                <c:ptCount val="11"/>
                <c:pt idx="0">
                  <c:v>343.82299999999998</c:v>
                </c:pt>
                <c:pt idx="1">
                  <c:v>145.07900000000001</c:v>
                </c:pt>
                <c:pt idx="2">
                  <c:v>127.16500000000001</c:v>
                </c:pt>
                <c:pt idx="3">
                  <c:v>55.731000000000002</c:v>
                </c:pt>
                <c:pt idx="4">
                  <c:v>79.22</c:v>
                </c:pt>
                <c:pt idx="5">
                  <c:v>115.08799999999999</c:v>
                </c:pt>
                <c:pt idx="6">
                  <c:v>182.78100000000001</c:v>
                </c:pt>
                <c:pt idx="7">
                  <c:v>190.7</c:v>
                </c:pt>
                <c:pt idx="8">
                  <c:v>145.35599999999999</c:v>
                </c:pt>
                <c:pt idx="9">
                  <c:v>224.73400000000001</c:v>
                </c:pt>
                <c:pt idx="10">
                  <c:v>185.446</c:v>
                </c:pt>
              </c:numCache>
            </c:numRef>
          </c:val>
        </c:ser>
        <c:marker val="1"/>
        <c:axId val="181773440"/>
        <c:axId val="181774976"/>
      </c:lineChart>
      <c:catAx>
        <c:axId val="181773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74976"/>
        <c:crosses val="autoZero"/>
        <c:auto val="1"/>
        <c:lblAlgn val="ctr"/>
        <c:lblOffset val="100"/>
        <c:tickLblSkip val="1"/>
        <c:tickMarkSkip val="1"/>
      </c:catAx>
      <c:valAx>
        <c:axId val="181774976"/>
        <c:scaling>
          <c:orientation val="minMax"/>
          <c:max val="370"/>
          <c:min val="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1773440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29713214419626116"/>
          <c:y val="6.290553634066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'13.4.7.1'!$F$11:$F$21</c:f>
              <c:numCache>
                <c:formatCode>#,##0\ _€;\-#,##0\ _€</c:formatCode>
                <c:ptCount val="11"/>
                <c:pt idx="0">
                  <c:v>24308.286100000001</c:v>
                </c:pt>
                <c:pt idx="1">
                  <c:v>31801.316800000004</c:v>
                </c:pt>
                <c:pt idx="2">
                  <c:v>41621.104500000001</c:v>
                </c:pt>
                <c:pt idx="3">
                  <c:v>14896.8963</c:v>
                </c:pt>
                <c:pt idx="4">
                  <c:v>17428.400000000001</c:v>
                </c:pt>
                <c:pt idx="5">
                  <c:v>53297.252799999995</c:v>
                </c:pt>
                <c:pt idx="6">
                  <c:v>99030.745800000004</c:v>
                </c:pt>
                <c:pt idx="7">
                  <c:v>75288.36</c:v>
                </c:pt>
                <c:pt idx="8">
                  <c:v>60816.950400000002</c:v>
                </c:pt>
                <c:pt idx="9">
                  <c:v>69735</c:v>
                </c:pt>
                <c:pt idx="10">
                  <c:v>92834</c:v>
                </c:pt>
              </c:numCache>
            </c:numRef>
          </c:val>
        </c:ser>
        <c:marker val="1"/>
        <c:axId val="182331264"/>
        <c:axId val="182332800"/>
      </c:lineChart>
      <c:catAx>
        <c:axId val="1823312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32800"/>
        <c:crosses val="autoZero"/>
        <c:auto val="1"/>
        <c:lblAlgn val="ctr"/>
        <c:lblOffset val="100"/>
        <c:tickLblSkip val="1"/>
        <c:tickMarkSkip val="1"/>
      </c:catAx>
      <c:valAx>
        <c:axId val="182332800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31264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9082681914460384"/>
          <c:y val="8.2191246364474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53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'13.4.8.1'!$B$10:$B$20</c:f>
              <c:numCache>
                <c:formatCode>#,##0\ _€;\-#,##0\ _€</c:formatCode>
                <c:ptCount val="11"/>
                <c:pt idx="0">
                  <c:v>23</c:v>
                </c:pt>
                <c:pt idx="1">
                  <c:v>4</c:v>
                </c:pt>
                <c:pt idx="2">
                  <c:v>0</c:v>
                </c:pt>
                <c:pt idx="3" formatCode="#,##0__;\–#,##0__;0__;@__">
                  <c:v>2</c:v>
                </c:pt>
                <c:pt idx="4">
                  <c:v>0</c:v>
                </c:pt>
                <c:pt idx="5" formatCode="#,##0__;\–#,##0__;0__;@__">
                  <c:v>7</c:v>
                </c:pt>
                <c:pt idx="6">
                  <c:v>0</c:v>
                </c:pt>
                <c:pt idx="7">
                  <c:v>14</c:v>
                </c:pt>
                <c:pt idx="8">
                  <c:v>18</c:v>
                </c:pt>
                <c:pt idx="9">
                  <c:v>14</c:v>
                </c:pt>
                <c:pt idx="10">
                  <c:v>14</c:v>
                </c:pt>
              </c:numCache>
            </c:numRef>
          </c:val>
        </c:ser>
        <c:marker val="1"/>
        <c:axId val="181836800"/>
        <c:axId val="181838592"/>
      </c:lineChart>
      <c:catAx>
        <c:axId val="181836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838592"/>
        <c:crosses val="autoZero"/>
        <c:auto val="1"/>
        <c:lblAlgn val="ctr"/>
        <c:lblOffset val="100"/>
        <c:tickLblSkip val="1"/>
        <c:tickMarkSkip val="1"/>
      </c:catAx>
      <c:valAx>
        <c:axId val="18183859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836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620667942504834"/>
          <c:y val="6.39037841788764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'13.4.8.1'!$D$10:$D$20</c:f>
              <c:numCache>
                <c:formatCode>#,##0\ _€;\-#,##0\ _€</c:formatCode>
                <c:ptCount val="11"/>
                <c:pt idx="0">
                  <c:v>18</c:v>
                </c:pt>
                <c:pt idx="1">
                  <c:v>8</c:v>
                </c:pt>
                <c:pt idx="2">
                  <c:v>0</c:v>
                </c:pt>
                <c:pt idx="3" formatCode="#,##0__;\–#,##0__;0__;@__">
                  <c:v>2</c:v>
                </c:pt>
                <c:pt idx="4">
                  <c:v>0</c:v>
                </c:pt>
                <c:pt idx="5" formatCode="#,##0__;\–#,##0__;0__;@__">
                  <c:v>21</c:v>
                </c:pt>
                <c:pt idx="6">
                  <c:v>0</c:v>
                </c:pt>
                <c:pt idx="7">
                  <c:v>20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</c:ser>
        <c:marker val="1"/>
        <c:axId val="182386688"/>
        <c:axId val="182388224"/>
      </c:lineChart>
      <c:catAx>
        <c:axId val="182386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88224"/>
        <c:crosses val="autoZero"/>
        <c:auto val="1"/>
        <c:lblAlgn val="ctr"/>
        <c:lblOffset val="100"/>
        <c:tickLblSkip val="1"/>
        <c:tickMarkSkip val="1"/>
      </c:catAx>
      <c:valAx>
        <c:axId val="18238822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8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11857158294371579"/>
          <c:y val="4.73933649289120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428628228674846E-2"/>
          <c:y val="0.15165876777251186"/>
          <c:w val="0.87000060686426262"/>
          <c:h val="0.765402843601900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'13.4.9.1'!$C$10:$C$20</c:f>
              <c:numCache>
                <c:formatCode>#,##0__;\–#,##0__;0__;@__</c:formatCode>
                <c:ptCount val="11"/>
                <c:pt idx="0">
                  <c:v>732</c:v>
                </c:pt>
                <c:pt idx="1">
                  <c:v>5</c:v>
                </c:pt>
                <c:pt idx="2">
                  <c:v>10</c:v>
                </c:pt>
                <c:pt idx="3">
                  <c:v>2</c:v>
                </c:pt>
                <c:pt idx="4">
                  <c:v>49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11</c:v>
                </c:pt>
                <c:pt idx="9">
                  <c:v>46</c:v>
                </c:pt>
                <c:pt idx="10">
                  <c:v>75</c:v>
                </c:pt>
              </c:numCache>
            </c:numRef>
          </c:val>
        </c:ser>
        <c:marker val="1"/>
        <c:axId val="181675520"/>
        <c:axId val="181677056"/>
      </c:lineChart>
      <c:catAx>
        <c:axId val="181675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77056"/>
        <c:crosses val="autoZero"/>
        <c:auto val="1"/>
        <c:lblAlgn val="ctr"/>
        <c:lblOffset val="100"/>
        <c:tickLblSkip val="1"/>
        <c:tickMarkSkip val="1"/>
      </c:catAx>
      <c:valAx>
        <c:axId val="18167705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75520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13086790581694999"/>
          <c:y val="7.71028037383177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506"/>
          <c:h val="0.717289719626168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'13.4.9.1'!$E$10:$E$20</c:f>
              <c:numCache>
                <c:formatCode>#,##0__;\–#,##0__;0__;@__</c:formatCode>
                <c:ptCount val="11"/>
                <c:pt idx="0">
                  <c:v>1806</c:v>
                </c:pt>
                <c:pt idx="1">
                  <c:v>31</c:v>
                </c:pt>
                <c:pt idx="2">
                  <c:v>22</c:v>
                </c:pt>
                <c:pt idx="3">
                  <c:v>1</c:v>
                </c:pt>
                <c:pt idx="4">
                  <c:v>47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12</c:v>
                </c:pt>
                <c:pt idx="9">
                  <c:v>70</c:v>
                </c:pt>
                <c:pt idx="10">
                  <c:v>153</c:v>
                </c:pt>
              </c:numCache>
            </c:numRef>
          </c:val>
        </c:ser>
        <c:marker val="1"/>
        <c:axId val="181692672"/>
        <c:axId val="181723136"/>
      </c:lineChart>
      <c:catAx>
        <c:axId val="181692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723136"/>
        <c:crosses val="autoZero"/>
        <c:auto val="1"/>
        <c:lblAlgn val="ctr"/>
        <c:lblOffset val="100"/>
        <c:tickLblSkip val="1"/>
        <c:tickMarkSkip val="1"/>
      </c:catAx>
      <c:valAx>
        <c:axId val="18172313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92672"/>
        <c:crosses val="autoZero"/>
        <c:crossBetween val="between"/>
        <c:majorUnit val="4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447469457792587"/>
          <c:y val="3.21101653897460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6450957984719E-2"/>
          <c:y val="0.25458744107861031"/>
          <c:w val="0.89164547698926433"/>
          <c:h val="0.662844779024512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'13.1.2.2'!$D$8:$D$18</c:f>
              <c:numCache>
                <c:formatCode>#,##0.0_);\(#,##0.0\)</c:formatCode>
                <c:ptCount val="11"/>
                <c:pt idx="0">
                  <c:v>934.52300000000002</c:v>
                </c:pt>
                <c:pt idx="1">
                  <c:v>1643.2139999999999</c:v>
                </c:pt>
                <c:pt idx="2">
                  <c:v>1227.124</c:v>
                </c:pt>
                <c:pt idx="3">
                  <c:v>1184.8440000000001</c:v>
                </c:pt>
                <c:pt idx="4">
                  <c:v>1401.499</c:v>
                </c:pt>
                <c:pt idx="5">
                  <c:v>999.86099999999999</c:v>
                </c:pt>
                <c:pt idx="6">
                  <c:v>900.35199999999998</c:v>
                </c:pt>
                <c:pt idx="7">
                  <c:v>499.49299999999999</c:v>
                </c:pt>
                <c:pt idx="8">
                  <c:v>933.26800000000003</c:v>
                </c:pt>
                <c:pt idx="9">
                  <c:v>825.43299999999999</c:v>
                </c:pt>
                <c:pt idx="10">
                  <c:v>924.95600000000002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'13.1.2.2'!$F$8:$F$18</c:f>
              <c:numCache>
                <c:formatCode>#,##0.0_);\(#,##0.0\)</c:formatCode>
                <c:ptCount val="11"/>
                <c:pt idx="0">
                  <c:v>3092.1709999999998</c:v>
                </c:pt>
                <c:pt idx="1">
                  <c:v>3878.3679999999999</c:v>
                </c:pt>
                <c:pt idx="2">
                  <c:v>5209.2349999999997</c:v>
                </c:pt>
                <c:pt idx="3">
                  <c:v>5646.6170000000002</c:v>
                </c:pt>
                <c:pt idx="4">
                  <c:v>3403.2730000000001</c:v>
                </c:pt>
                <c:pt idx="5">
                  <c:v>4941.3360000000002</c:v>
                </c:pt>
                <c:pt idx="6">
                  <c:v>5976.299</c:v>
                </c:pt>
                <c:pt idx="7">
                  <c:v>4690.335</c:v>
                </c:pt>
                <c:pt idx="8">
                  <c:v>6811.6610000000001</c:v>
                </c:pt>
                <c:pt idx="9">
                  <c:v>5647.3010000000004</c:v>
                </c:pt>
                <c:pt idx="10">
                  <c:v>5437.7359999999999</c:v>
                </c:pt>
              </c:numCache>
            </c:numRef>
          </c:val>
        </c:ser>
        <c:marker val="1"/>
        <c:axId val="152014848"/>
        <c:axId val="152016384"/>
      </c:lineChart>
      <c:catAx>
        <c:axId val="152014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16384"/>
        <c:crosses val="autoZero"/>
        <c:auto val="1"/>
        <c:lblAlgn val="ctr"/>
        <c:lblOffset val="100"/>
        <c:tickLblSkip val="1"/>
        <c:tickMarkSkip val="1"/>
      </c:catAx>
      <c:valAx>
        <c:axId val="15201638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14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11776758976779"/>
          <c:y val="0.13990849767632899"/>
          <c:w val="0.30809413183665962"/>
          <c:h val="5.73394495412843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cáñamo textil (miles de euros)</a:t>
            </a:r>
          </a:p>
        </c:rich>
      </c:tx>
      <c:layout>
        <c:manualLayout>
          <c:xMode val="edge"/>
          <c:yMode val="edge"/>
          <c:x val="0.17588683900900773"/>
          <c:y val="4.65116279069771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035592635739768E-2"/>
          <c:y val="0.18837230692713094"/>
          <c:w val="0.8496465669971287"/>
          <c:h val="0.723256635238730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'13.4.9.1'!$E$10:$E$20</c:f>
              <c:numCache>
                <c:formatCode>#,##0__;\–#,##0__;0__;@__</c:formatCode>
                <c:ptCount val="11"/>
                <c:pt idx="0">
                  <c:v>1806</c:v>
                </c:pt>
                <c:pt idx="1">
                  <c:v>31</c:v>
                </c:pt>
                <c:pt idx="2">
                  <c:v>22</c:v>
                </c:pt>
                <c:pt idx="3">
                  <c:v>1</c:v>
                </c:pt>
                <c:pt idx="4">
                  <c:v>47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12</c:v>
                </c:pt>
                <c:pt idx="9">
                  <c:v>70</c:v>
                </c:pt>
                <c:pt idx="10">
                  <c:v>153</c:v>
                </c:pt>
              </c:numCache>
            </c:numRef>
          </c:val>
        </c:ser>
        <c:marker val="1"/>
        <c:axId val="182258688"/>
        <c:axId val="182264576"/>
      </c:lineChart>
      <c:catAx>
        <c:axId val="182258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264576"/>
        <c:crosses val="autoZero"/>
        <c:auto val="1"/>
        <c:lblAlgn val="ctr"/>
        <c:lblOffset val="100"/>
        <c:tickLblSkip val="1"/>
        <c:tickMarkSkip val="1"/>
      </c:catAx>
      <c:valAx>
        <c:axId val="1822645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258688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0895517765264091"/>
          <c:y val="4.23529411764705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'13.4.10.1'!$B$10:$B$20</c:f>
              <c:numCache>
                <c:formatCode>#,##0.0_);\(#,##0.0\)</c:formatCode>
                <c:ptCount val="11"/>
                <c:pt idx="0">
                  <c:v>516.16</c:v>
                </c:pt>
                <c:pt idx="1">
                  <c:v>622.49400000000003</c:v>
                </c:pt>
                <c:pt idx="2">
                  <c:v>600.86599999999999</c:v>
                </c:pt>
                <c:pt idx="3">
                  <c:v>730.81899999999996</c:v>
                </c:pt>
                <c:pt idx="4">
                  <c:v>851.12</c:v>
                </c:pt>
                <c:pt idx="5">
                  <c:v>682.52200000000005</c:v>
                </c:pt>
                <c:pt idx="6">
                  <c:v>862.86900000000003</c:v>
                </c:pt>
                <c:pt idx="7">
                  <c:v>753.01499999999999</c:v>
                </c:pt>
                <c:pt idx="8">
                  <c:v>865.56399999999996</c:v>
                </c:pt>
                <c:pt idx="9">
                  <c:v>783.42499999999995</c:v>
                </c:pt>
                <c:pt idx="10">
                  <c:v>738.851</c:v>
                </c:pt>
              </c:numCache>
            </c:numRef>
          </c:val>
        </c:ser>
        <c:marker val="1"/>
        <c:axId val="182026624"/>
        <c:axId val="182028160"/>
      </c:lineChart>
      <c:catAx>
        <c:axId val="182026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28160"/>
        <c:crosses val="autoZero"/>
        <c:auto val="1"/>
        <c:lblAlgn val="ctr"/>
        <c:lblOffset val="100"/>
        <c:tickLblSkip val="1"/>
        <c:tickMarkSkip val="1"/>
      </c:catAx>
      <c:valAx>
        <c:axId val="182028160"/>
        <c:scaling>
          <c:orientation val="minMax"/>
          <c:max val="14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2026624"/>
        <c:crosses val="autoZero"/>
        <c:crossBetween val="between"/>
        <c:majorUnit val="2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0433038857948094"/>
          <c:y val="4.64037111640115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782203292960363E-2"/>
          <c:y val="0.20881670533643074"/>
          <c:w val="0.8673889357642135"/>
          <c:h val="0.705336426914153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'13.4.10.1'!$D$10:$D$20</c:f>
              <c:numCache>
                <c:formatCode>#,##0.0_);\(#,##0.0\)</c:formatCode>
                <c:ptCount val="11"/>
                <c:pt idx="0">
                  <c:v>381.27499999999998</c:v>
                </c:pt>
                <c:pt idx="1">
                  <c:v>662.08299999999997</c:v>
                </c:pt>
                <c:pt idx="2">
                  <c:v>733.154</c:v>
                </c:pt>
                <c:pt idx="3">
                  <c:v>872.68700000000001</c:v>
                </c:pt>
                <c:pt idx="4">
                  <c:v>869.54</c:v>
                </c:pt>
                <c:pt idx="5">
                  <c:v>846.64800000000002</c:v>
                </c:pt>
                <c:pt idx="6">
                  <c:v>1090.171</c:v>
                </c:pt>
                <c:pt idx="7">
                  <c:v>642.01700000000005</c:v>
                </c:pt>
                <c:pt idx="8">
                  <c:v>1038.0709999999999</c:v>
                </c:pt>
                <c:pt idx="9">
                  <c:v>952.98599999999999</c:v>
                </c:pt>
                <c:pt idx="10">
                  <c:v>769.19500000000005</c:v>
                </c:pt>
              </c:numCache>
            </c:numRef>
          </c:val>
        </c:ser>
        <c:marker val="1"/>
        <c:axId val="182056064"/>
        <c:axId val="182057600"/>
      </c:lineChart>
      <c:catAx>
        <c:axId val="182056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57600"/>
        <c:crosses val="autoZero"/>
        <c:auto val="1"/>
        <c:lblAlgn val="ctr"/>
        <c:lblOffset val="100"/>
        <c:tickLblSkip val="1"/>
        <c:tickMarkSkip val="1"/>
      </c:catAx>
      <c:valAx>
        <c:axId val="182057600"/>
        <c:scaling>
          <c:orientation val="minMax"/>
          <c:max val="1200"/>
          <c:min val="3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56064"/>
        <c:crosses val="autoZero"/>
        <c:crossBetween val="between"/>
        <c:majorUnit val="1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3983760176617441"/>
          <c:y val="5.39908567767056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567"/>
          <c:h val="0.7441331612500945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'13.4.10.1'!$F$10:$F$20</c:f>
              <c:numCache>
                <c:formatCode>#,##0\ _€;\-#,##0\ _€</c:formatCode>
                <c:ptCount val="11"/>
                <c:pt idx="0">
                  <c:v>96271.937499999985</c:v>
                </c:pt>
                <c:pt idx="1">
                  <c:v>146386.55129999999</c:v>
                </c:pt>
                <c:pt idx="2">
                  <c:v>289082.62219999998</c:v>
                </c:pt>
                <c:pt idx="3">
                  <c:v>337817.13770000002</c:v>
                </c:pt>
                <c:pt idx="4">
                  <c:v>195820.408</c:v>
                </c:pt>
                <c:pt idx="5">
                  <c:v>309453.60600000003</c:v>
                </c:pt>
                <c:pt idx="6">
                  <c:v>414373.99709999998</c:v>
                </c:pt>
                <c:pt idx="7">
                  <c:v>321265.30680000002</c:v>
                </c:pt>
                <c:pt idx="8">
                  <c:v>352632.71869999997</c:v>
                </c:pt>
                <c:pt idx="9">
                  <c:v>292566.70199999999</c:v>
                </c:pt>
                <c:pt idx="10">
                  <c:v>280295</c:v>
                </c:pt>
              </c:numCache>
            </c:numRef>
          </c:val>
        </c:ser>
        <c:marker val="1"/>
        <c:axId val="182884224"/>
        <c:axId val="182885760"/>
      </c:lineChart>
      <c:catAx>
        <c:axId val="182884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885760"/>
        <c:crosses val="autoZero"/>
        <c:auto val="1"/>
        <c:lblAlgn val="ctr"/>
        <c:lblOffset val="100"/>
        <c:tickLblSkip val="1"/>
        <c:tickMarkSkip val="1"/>
      </c:catAx>
      <c:valAx>
        <c:axId val="182885760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884224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11833349806169625"/>
          <c:y val="6.9544616275483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'13.4.11.1'!$B$10:$B$20</c:f>
              <c:numCache>
                <c:formatCode>#,##0\ _€;\-#,##0\ _€</c:formatCode>
                <c:ptCount val="11"/>
                <c:pt idx="0">
                  <c:v>1123</c:v>
                </c:pt>
                <c:pt idx="1">
                  <c:v>630</c:v>
                </c:pt>
                <c:pt idx="2">
                  <c:v>344</c:v>
                </c:pt>
                <c:pt idx="3">
                  <c:v>251</c:v>
                </c:pt>
                <c:pt idx="4">
                  <c:v>1247</c:v>
                </c:pt>
                <c:pt idx="5">
                  <c:v>766</c:v>
                </c:pt>
                <c:pt idx="6" formatCode="#,##0__;\–#,##0__;0__;@__">
                  <c:v>699</c:v>
                </c:pt>
                <c:pt idx="7" formatCode="#,##0__;\–#,##0__;0__;@__">
                  <c:v>481</c:v>
                </c:pt>
                <c:pt idx="8" formatCode="#,##0__;\–#,##0__;0__;@__">
                  <c:v>498</c:v>
                </c:pt>
                <c:pt idx="9" formatCode="#,##0__;\–#,##0__;0__;@__">
                  <c:v>805</c:v>
                </c:pt>
                <c:pt idx="10" formatCode="#,##0__;\–#,##0__;0__;@__">
                  <c:v>1317</c:v>
                </c:pt>
              </c:numCache>
            </c:numRef>
          </c:val>
        </c:ser>
        <c:marker val="1"/>
        <c:axId val="182963200"/>
        <c:axId val="182981376"/>
      </c:lineChart>
      <c:catAx>
        <c:axId val="182963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81376"/>
        <c:crosses val="autoZero"/>
        <c:auto val="1"/>
        <c:lblAlgn val="ctr"/>
        <c:lblOffset val="100"/>
        <c:tickLblSkip val="1"/>
        <c:tickMarkSkip val="1"/>
      </c:catAx>
      <c:valAx>
        <c:axId val="1829813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63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12100853018372701"/>
          <c:y val="5.7736720554274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60513442517114"/>
          <c:y val="0.20554295695790589"/>
          <c:w val="0.84033682406842869"/>
          <c:h val="0.7090077279334406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'13.4.11.1'!$D$10:$D$20</c:f>
              <c:numCache>
                <c:formatCode>#,##0</c:formatCode>
                <c:ptCount val="11"/>
                <c:pt idx="0">
                  <c:v>2797</c:v>
                </c:pt>
                <c:pt idx="1">
                  <c:v>1519</c:v>
                </c:pt>
                <c:pt idx="2">
                  <c:v>920</c:v>
                </c:pt>
                <c:pt idx="3">
                  <c:v>748</c:v>
                </c:pt>
                <c:pt idx="4">
                  <c:v>2767</c:v>
                </c:pt>
                <c:pt idx="5">
                  <c:v>1812</c:v>
                </c:pt>
                <c:pt idx="6">
                  <c:v>1740</c:v>
                </c:pt>
                <c:pt idx="7">
                  <c:v>1333</c:v>
                </c:pt>
                <c:pt idx="8">
                  <c:v>1390</c:v>
                </c:pt>
                <c:pt idx="9">
                  <c:v>2650</c:v>
                </c:pt>
                <c:pt idx="10">
                  <c:v>4106</c:v>
                </c:pt>
              </c:numCache>
            </c:numRef>
          </c:val>
        </c:ser>
        <c:marker val="1"/>
        <c:axId val="182996992"/>
        <c:axId val="182998528"/>
      </c:lineChart>
      <c:catAx>
        <c:axId val="182996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98528"/>
        <c:crosses val="autoZero"/>
        <c:auto val="1"/>
        <c:lblAlgn val="ctr"/>
        <c:lblOffset val="100"/>
        <c:tickLblSkip val="1"/>
        <c:tickMarkSkip val="1"/>
      </c:catAx>
      <c:valAx>
        <c:axId val="18299852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96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17905417974172791"/>
          <c:y val="6.19266055045871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72981611082011"/>
          <c:y val="0.16743138016881867"/>
          <c:w val="0.85304124412846782"/>
          <c:h val="0.7500008399342951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'13.4.11.1'!$F$10:$F$20</c:f>
              <c:numCache>
                <c:formatCode>#,##0\ _€;\-#,##0\ _€</c:formatCode>
                <c:ptCount val="11"/>
                <c:pt idx="0">
                  <c:v>602.75350000000003</c:v>
                </c:pt>
                <c:pt idx="1">
                  <c:v>324.61030000000005</c:v>
                </c:pt>
                <c:pt idx="2">
                  <c:v>225.21600000000001</c:v>
                </c:pt>
                <c:pt idx="3">
                  <c:v>204.20400000000001</c:v>
                </c:pt>
                <c:pt idx="4">
                  <c:v>853.61950000000002</c:v>
                </c:pt>
                <c:pt idx="5">
                  <c:v>592.16159999999991</c:v>
                </c:pt>
                <c:pt idx="6">
                  <c:v>584.81399999999996</c:v>
                </c:pt>
                <c:pt idx="7">
                  <c:v>588.25289999999995</c:v>
                </c:pt>
                <c:pt idx="8">
                  <c:v>616.74299999999994</c:v>
                </c:pt>
                <c:pt idx="9">
                  <c:v>1308.04</c:v>
                </c:pt>
                <c:pt idx="10">
                  <c:v>1956</c:v>
                </c:pt>
              </c:numCache>
            </c:numRef>
          </c:val>
        </c:ser>
        <c:marker val="1"/>
        <c:axId val="183034624"/>
        <c:axId val="183036160"/>
      </c:lineChart>
      <c:catAx>
        <c:axId val="183034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36160"/>
        <c:crosses val="autoZero"/>
        <c:auto val="1"/>
        <c:lblAlgn val="ctr"/>
        <c:lblOffset val="100"/>
        <c:tickLblSkip val="1"/>
        <c:tickMarkSkip val="1"/>
      </c:catAx>
      <c:valAx>
        <c:axId val="18303616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34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3915874593345717"/>
          <c:y val="6.53753026634382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75"/>
          <c:h val="0.6779661016949152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'13.4.13.1'!$B$8:$B$18</c:f>
              <c:numCache>
                <c:formatCode>#,##0\ _€;\-#,##0\ _€</c:formatCode>
                <c:ptCount val="11"/>
                <c:pt idx="0">
                  <c:v>3401</c:v>
                </c:pt>
                <c:pt idx="1">
                  <c:v>5481</c:v>
                </c:pt>
                <c:pt idx="2">
                  <c:v>19783</c:v>
                </c:pt>
                <c:pt idx="3">
                  <c:v>10885</c:v>
                </c:pt>
                <c:pt idx="4">
                  <c:v>21740</c:v>
                </c:pt>
                <c:pt idx="5">
                  <c:v>20731</c:v>
                </c:pt>
                <c:pt idx="6" formatCode="#,##0__;\–#,##0__;0__;@__">
                  <c:v>32091</c:v>
                </c:pt>
                <c:pt idx="7">
                  <c:v>28757</c:v>
                </c:pt>
                <c:pt idx="8">
                  <c:v>42549</c:v>
                </c:pt>
                <c:pt idx="9">
                  <c:v>43244</c:v>
                </c:pt>
                <c:pt idx="10">
                  <c:v>71040</c:v>
                </c:pt>
              </c:numCache>
            </c:numRef>
          </c:val>
        </c:ser>
        <c:marker val="1"/>
        <c:axId val="183203712"/>
        <c:axId val="183205248"/>
      </c:lineChart>
      <c:catAx>
        <c:axId val="183203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205248"/>
        <c:crosses val="autoZero"/>
        <c:auto val="1"/>
        <c:lblAlgn val="ctr"/>
        <c:lblOffset val="100"/>
        <c:tickLblSkip val="1"/>
        <c:tickMarkSkip val="1"/>
      </c:catAx>
      <c:valAx>
        <c:axId val="18320524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203712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4424635332253294"/>
          <c:y val="5.30120481927710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803889789303091"/>
          <c:y val="0.23373521476752843"/>
          <c:w val="0.82495948136142661"/>
          <c:h val="0.6795188717983823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'13.4.13.1'!$D$8:$D$18</c:f>
              <c:numCache>
                <c:formatCode>#,##0\ _€;\-#,##0\ _€</c:formatCode>
                <c:ptCount val="11"/>
                <c:pt idx="0">
                  <c:v>4113</c:v>
                </c:pt>
                <c:pt idx="1">
                  <c:v>7926</c:v>
                </c:pt>
                <c:pt idx="2">
                  <c:v>34700</c:v>
                </c:pt>
                <c:pt idx="3">
                  <c:v>20816</c:v>
                </c:pt>
                <c:pt idx="4">
                  <c:v>34663</c:v>
                </c:pt>
                <c:pt idx="5">
                  <c:v>36029</c:v>
                </c:pt>
                <c:pt idx="6">
                  <c:v>63902</c:v>
                </c:pt>
                <c:pt idx="7">
                  <c:v>53447</c:v>
                </c:pt>
                <c:pt idx="8">
                  <c:v>112928</c:v>
                </c:pt>
                <c:pt idx="9">
                  <c:v>104361</c:v>
                </c:pt>
                <c:pt idx="10">
                  <c:v>149198</c:v>
                </c:pt>
              </c:numCache>
            </c:numRef>
          </c:val>
        </c:ser>
        <c:marker val="1"/>
        <c:axId val="183220864"/>
        <c:axId val="182071680"/>
      </c:lineChart>
      <c:catAx>
        <c:axId val="183220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71680"/>
        <c:crosses val="autoZero"/>
        <c:auto val="1"/>
        <c:lblAlgn val="ctr"/>
        <c:lblOffset val="100"/>
        <c:tickLblSkip val="1"/>
        <c:tickMarkSkip val="1"/>
      </c:catAx>
      <c:valAx>
        <c:axId val="182071680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220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25345391016154134"/>
          <c:y val="5.8280561988574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811"/>
          <c:h val="0.7364705027256208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numCache>
            </c:numRef>
          </c:cat>
          <c:val>
            <c:numRef>
              <c:f>'13.4.15.1'!$B$10:$B$20</c:f>
              <c:numCache>
                <c:formatCode>#,##0\ _€;\-#,##0\ _€</c:formatCode>
                <c:ptCount val="11"/>
                <c:pt idx="0">
                  <c:v>2633</c:v>
                </c:pt>
                <c:pt idx="1">
                  <c:v>2074</c:v>
                </c:pt>
                <c:pt idx="2">
                  <c:v>1687</c:v>
                </c:pt>
                <c:pt idx="3">
                  <c:v>1722</c:v>
                </c:pt>
                <c:pt idx="4">
                  <c:v>1782</c:v>
                </c:pt>
                <c:pt idx="5">
                  <c:v>1708</c:v>
                </c:pt>
                <c:pt idx="6">
                  <c:v>1858</c:v>
                </c:pt>
                <c:pt idx="7">
                  <c:v>1769</c:v>
                </c:pt>
                <c:pt idx="8">
                  <c:v>1553</c:v>
                </c:pt>
                <c:pt idx="9">
                  <c:v>1736</c:v>
                </c:pt>
                <c:pt idx="10">
                  <c:v>1747</c:v>
                </c:pt>
              </c:numCache>
            </c:numRef>
          </c:val>
        </c:ser>
        <c:marker val="1"/>
        <c:axId val="182722560"/>
        <c:axId val="182724096"/>
      </c:lineChart>
      <c:catAx>
        <c:axId val="182722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24096"/>
        <c:crosses val="autoZero"/>
        <c:auto val="1"/>
        <c:lblAlgn val="ctr"/>
        <c:lblOffset val="100"/>
        <c:tickLblSkip val="1"/>
        <c:tickMarkSkip val="1"/>
      </c:catAx>
      <c:valAx>
        <c:axId val="182724096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22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9.xml"/><Relationship Id="rId2" Type="http://schemas.openxmlformats.org/officeDocument/2006/relationships/chart" Target="../charts/chart298.xml"/><Relationship Id="rId1" Type="http://schemas.openxmlformats.org/officeDocument/2006/relationships/chart" Target="../charts/chart297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2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9.xml"/><Relationship Id="rId1" Type="http://schemas.openxmlformats.org/officeDocument/2006/relationships/chart" Target="../charts/chart308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4" Type="http://schemas.openxmlformats.org/officeDocument/2006/relationships/chart" Target="../charts/chart319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1.xml"/><Relationship Id="rId2" Type="http://schemas.openxmlformats.org/officeDocument/2006/relationships/chart" Target="../charts/chart330.xml"/><Relationship Id="rId1" Type="http://schemas.openxmlformats.org/officeDocument/2006/relationships/chart" Target="../charts/chart32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12700</xdr:colOff>
      <xdr:row>18</xdr:row>
      <xdr:rowOff>47625</xdr:rowOff>
    </xdr:from>
    <xdr:to>
      <xdr:col>4</xdr:col>
      <xdr:colOff>1384300</xdr:colOff>
      <xdr:row>43</xdr:row>
      <xdr:rowOff>104775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3175</xdr:colOff>
      <xdr:row>44</xdr:row>
      <xdr:rowOff>152400</xdr:rowOff>
    </xdr:from>
    <xdr:to>
      <xdr:col>4</xdr:col>
      <xdr:colOff>1387475</xdr:colOff>
      <xdr:row>69</xdr:row>
      <xdr:rowOff>28575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317500</xdr:colOff>
      <xdr:row>70</xdr:row>
      <xdr:rowOff>130175</xdr:rowOff>
    </xdr:from>
    <xdr:to>
      <xdr:col>4</xdr:col>
      <xdr:colOff>1346200</xdr:colOff>
      <xdr:row>93</xdr:row>
      <xdr:rowOff>158750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9525</xdr:rowOff>
    </xdr:from>
    <xdr:to>
      <xdr:col>7</xdr:col>
      <xdr:colOff>1019175</xdr:colOff>
      <xdr:row>46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136525</xdr:colOff>
      <xdr:row>47</xdr:row>
      <xdr:rowOff>79375</xdr:rowOff>
    </xdr:from>
    <xdr:to>
      <xdr:col>7</xdr:col>
      <xdr:colOff>1035050</xdr:colOff>
      <xdr:row>72</xdr:row>
      <xdr:rowOff>127000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15875</xdr:rowOff>
    </xdr:from>
    <xdr:to>
      <xdr:col>7</xdr:col>
      <xdr:colOff>1025525</xdr:colOff>
      <xdr:row>97</xdr:row>
      <xdr:rowOff>114300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22</xdr:row>
      <xdr:rowOff>9525</xdr:rowOff>
    </xdr:from>
    <xdr:to>
      <xdr:col>7</xdr:col>
      <xdr:colOff>1285875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48</xdr:row>
      <xdr:rowOff>38100</xdr:rowOff>
    </xdr:from>
    <xdr:to>
      <xdr:col>7</xdr:col>
      <xdr:colOff>1295400</xdr:colOff>
      <xdr:row>72</xdr:row>
      <xdr:rowOff>133350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1266825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1206499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28575</xdr:rowOff>
    </xdr:from>
    <xdr:to>
      <xdr:col>7</xdr:col>
      <xdr:colOff>1219199</xdr:colOff>
      <xdr:row>72</xdr:row>
      <xdr:rowOff>123825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1231899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7</xdr:col>
      <xdr:colOff>1295399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142875</xdr:rowOff>
    </xdr:from>
    <xdr:to>
      <xdr:col>7</xdr:col>
      <xdr:colOff>1295399</xdr:colOff>
      <xdr:row>74</xdr:row>
      <xdr:rowOff>9525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1244600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85725</xdr:rowOff>
    </xdr:from>
    <xdr:to>
      <xdr:col>7</xdr:col>
      <xdr:colOff>1104899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152400</xdr:rowOff>
    </xdr:from>
    <xdr:to>
      <xdr:col>7</xdr:col>
      <xdr:colOff>1104899</xdr:colOff>
      <xdr:row>73</xdr:row>
      <xdr:rowOff>85725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9525</xdr:rowOff>
    </xdr:from>
    <xdr:to>
      <xdr:col>7</xdr:col>
      <xdr:colOff>1168400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21</xdr:row>
      <xdr:rowOff>0</xdr:rowOff>
    </xdr:from>
    <xdr:to>
      <xdr:col>9</xdr:col>
      <xdr:colOff>19050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46</xdr:row>
      <xdr:rowOff>142875</xdr:rowOff>
    </xdr:from>
    <xdr:to>
      <xdr:col>9</xdr:col>
      <xdr:colOff>38100</xdr:colOff>
      <xdr:row>71</xdr:row>
      <xdr:rowOff>133350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73</xdr:row>
      <xdr:rowOff>9525</xdr:rowOff>
    </xdr:from>
    <xdr:to>
      <xdr:col>9</xdr:col>
      <xdr:colOff>38100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76200</xdr:rowOff>
    </xdr:from>
    <xdr:to>
      <xdr:col>7</xdr:col>
      <xdr:colOff>1019175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76200</xdr:rowOff>
    </xdr:from>
    <xdr:to>
      <xdr:col>7</xdr:col>
      <xdr:colOff>1028700</xdr:colOff>
      <xdr:row>71</xdr:row>
      <xdr:rowOff>19050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971550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142875</xdr:rowOff>
    </xdr:from>
    <xdr:to>
      <xdr:col>9</xdr:col>
      <xdr:colOff>9525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46</xdr:row>
      <xdr:rowOff>66675</xdr:rowOff>
    </xdr:from>
    <xdr:to>
      <xdr:col>9</xdr:col>
      <xdr:colOff>28575</xdr:colOff>
      <xdr:row>72</xdr:row>
      <xdr:rowOff>9525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123824</xdr:colOff>
      <xdr:row>73</xdr:row>
      <xdr:rowOff>88900</xdr:rowOff>
    </xdr:from>
    <xdr:to>
      <xdr:col>9</xdr:col>
      <xdr:colOff>25399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21</xdr:row>
      <xdr:rowOff>9525</xdr:rowOff>
    </xdr:from>
    <xdr:to>
      <xdr:col>9</xdr:col>
      <xdr:colOff>19050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47</xdr:row>
      <xdr:rowOff>9525</xdr:rowOff>
    </xdr:from>
    <xdr:to>
      <xdr:col>9</xdr:col>
      <xdr:colOff>0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28575</xdr:rowOff>
    </xdr:from>
    <xdr:to>
      <xdr:col>9</xdr:col>
      <xdr:colOff>0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47625</xdr:rowOff>
    </xdr:from>
    <xdr:to>
      <xdr:col>9</xdr:col>
      <xdr:colOff>19050</xdr:colOff>
      <xdr:row>48</xdr:row>
      <xdr:rowOff>25400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48</xdr:row>
      <xdr:rowOff>142875</xdr:rowOff>
    </xdr:from>
    <xdr:to>
      <xdr:col>9</xdr:col>
      <xdr:colOff>38100</xdr:colOff>
      <xdr:row>73</xdr:row>
      <xdr:rowOff>85725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74</xdr:row>
      <xdr:rowOff>47625</xdr:rowOff>
    </xdr:from>
    <xdr:to>
      <xdr:col>9</xdr:col>
      <xdr:colOff>0</xdr:colOff>
      <xdr:row>98</xdr:row>
      <xdr:rowOff>133350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66675</xdr:rowOff>
    </xdr:from>
    <xdr:to>
      <xdr:col>7</xdr:col>
      <xdr:colOff>939800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142875</xdr:rowOff>
    </xdr:from>
    <xdr:to>
      <xdr:col>7</xdr:col>
      <xdr:colOff>971550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962025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85725</xdr:rowOff>
    </xdr:from>
    <xdr:to>
      <xdr:col>6</xdr:col>
      <xdr:colOff>1038225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48</xdr:row>
      <xdr:rowOff>152400</xdr:rowOff>
    </xdr:from>
    <xdr:to>
      <xdr:col>6</xdr:col>
      <xdr:colOff>1000125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6</xdr:col>
      <xdr:colOff>971550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66675</xdr:rowOff>
    </xdr:from>
    <xdr:to>
      <xdr:col>7</xdr:col>
      <xdr:colOff>904875</xdr:colOff>
      <xdr:row>47</xdr:row>
      <xdr:rowOff>133350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104775</xdr:rowOff>
    </xdr:from>
    <xdr:to>
      <xdr:col>7</xdr:col>
      <xdr:colOff>933450</xdr:colOff>
      <xdr:row>73</xdr:row>
      <xdr:rowOff>133350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923925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66675</xdr:rowOff>
    </xdr:from>
    <xdr:to>
      <xdr:col>7</xdr:col>
      <xdr:colOff>1168400</xdr:colOff>
      <xdr:row>45</xdr:row>
      <xdr:rowOff>95250</xdr:rowOff>
    </xdr:to>
    <xdr:graphicFrame macro="">
      <xdr:nvGraphicFramePr>
        <xdr:cNvPr id="11834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46</xdr:row>
      <xdr:rowOff>66675</xdr:rowOff>
    </xdr:from>
    <xdr:to>
      <xdr:col>7</xdr:col>
      <xdr:colOff>1168399</xdr:colOff>
      <xdr:row>73</xdr:row>
      <xdr:rowOff>9525</xdr:rowOff>
    </xdr:to>
    <xdr:graphicFrame macro="">
      <xdr:nvGraphicFramePr>
        <xdr:cNvPr id="11834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0</xdr:rowOff>
    </xdr:from>
    <xdr:to>
      <xdr:col>7</xdr:col>
      <xdr:colOff>1168400</xdr:colOff>
      <xdr:row>99</xdr:row>
      <xdr:rowOff>123825</xdr:rowOff>
    </xdr:to>
    <xdr:graphicFrame macro="">
      <xdr:nvGraphicFramePr>
        <xdr:cNvPr id="11834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21</xdr:row>
      <xdr:rowOff>152400</xdr:rowOff>
    </xdr:from>
    <xdr:to>
      <xdr:col>7</xdr:col>
      <xdr:colOff>927100</xdr:colOff>
      <xdr:row>45</xdr:row>
      <xdr:rowOff>95250</xdr:rowOff>
    </xdr:to>
    <xdr:graphicFrame macro="">
      <xdr:nvGraphicFramePr>
        <xdr:cNvPr id="1193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142875</xdr:rowOff>
    </xdr:from>
    <xdr:to>
      <xdr:col>7</xdr:col>
      <xdr:colOff>942975</xdr:colOff>
      <xdr:row>74</xdr:row>
      <xdr:rowOff>28575</xdr:rowOff>
    </xdr:to>
    <xdr:graphicFrame macro="">
      <xdr:nvGraphicFramePr>
        <xdr:cNvPr id="1193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895350</xdr:colOff>
      <xdr:row>100</xdr:row>
      <xdr:rowOff>0</xdr:rowOff>
    </xdr:to>
    <xdr:graphicFrame macro="">
      <xdr:nvGraphicFramePr>
        <xdr:cNvPr id="1193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104775</xdr:rowOff>
    </xdr:from>
    <xdr:to>
      <xdr:col>8</xdr:col>
      <xdr:colOff>47625</xdr:colOff>
      <xdr:row>47</xdr:row>
      <xdr:rowOff>133350</xdr:rowOff>
    </xdr:to>
    <xdr:graphicFrame macro="">
      <xdr:nvGraphicFramePr>
        <xdr:cNvPr id="1203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142875</xdr:rowOff>
    </xdr:from>
    <xdr:to>
      <xdr:col>8</xdr:col>
      <xdr:colOff>28575</xdr:colOff>
      <xdr:row>72</xdr:row>
      <xdr:rowOff>152400</xdr:rowOff>
    </xdr:to>
    <xdr:graphicFrame macro="">
      <xdr:nvGraphicFramePr>
        <xdr:cNvPr id="1203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942975</xdr:colOff>
      <xdr:row>100</xdr:row>
      <xdr:rowOff>57150</xdr:rowOff>
    </xdr:to>
    <xdr:graphicFrame macro="">
      <xdr:nvGraphicFramePr>
        <xdr:cNvPr id="1203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142875</xdr:rowOff>
    </xdr:from>
    <xdr:to>
      <xdr:col>8</xdr:col>
      <xdr:colOff>1019175</xdr:colOff>
      <xdr:row>63</xdr:row>
      <xdr:rowOff>104775</xdr:rowOff>
    </xdr:to>
    <xdr:graphicFrame macro="">
      <xdr:nvGraphicFramePr>
        <xdr:cNvPr id="1214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65</xdr:row>
      <xdr:rowOff>9525</xdr:rowOff>
    </xdr:from>
    <xdr:to>
      <xdr:col>8</xdr:col>
      <xdr:colOff>1038225</xdr:colOff>
      <xdr:row>89</xdr:row>
      <xdr:rowOff>152400</xdr:rowOff>
    </xdr:to>
    <xdr:graphicFrame macro="">
      <xdr:nvGraphicFramePr>
        <xdr:cNvPr id="1214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90</xdr:row>
      <xdr:rowOff>123825</xdr:rowOff>
    </xdr:from>
    <xdr:to>
      <xdr:col>8</xdr:col>
      <xdr:colOff>1076325</xdr:colOff>
      <xdr:row>116</xdr:row>
      <xdr:rowOff>9525</xdr:rowOff>
    </xdr:to>
    <xdr:graphicFrame macro="">
      <xdr:nvGraphicFramePr>
        <xdr:cNvPr id="1214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47</xdr:row>
      <xdr:rowOff>76200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49</xdr:row>
      <xdr:rowOff>142875</xdr:rowOff>
    </xdr:from>
    <xdr:to>
      <xdr:col>3</xdr:col>
      <xdr:colOff>1466850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1552575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1495425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23</xdr:row>
      <xdr:rowOff>114300</xdr:rowOff>
    </xdr:from>
    <xdr:to>
      <xdr:col>4</xdr:col>
      <xdr:colOff>180975</xdr:colOff>
      <xdr:row>48</xdr:row>
      <xdr:rowOff>19050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161925</xdr:rowOff>
    </xdr:from>
    <xdr:to>
      <xdr:col>12</xdr:col>
      <xdr:colOff>561975</xdr:colOff>
      <xdr:row>35</xdr:row>
      <xdr:rowOff>38100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177800</xdr:colOff>
      <xdr:row>37</xdr:row>
      <xdr:rowOff>12700</xdr:rowOff>
    </xdr:from>
    <xdr:to>
      <xdr:col>12</xdr:col>
      <xdr:colOff>473075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1095375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9525</xdr:rowOff>
    </xdr:from>
    <xdr:to>
      <xdr:col>5</xdr:col>
      <xdr:colOff>1085850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1968500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43</xdr:row>
      <xdr:rowOff>123825</xdr:rowOff>
    </xdr:from>
    <xdr:to>
      <xdr:col>5</xdr:col>
      <xdr:colOff>1971675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13</xdr:row>
      <xdr:rowOff>6350</xdr:rowOff>
    </xdr:from>
    <xdr:to>
      <xdr:col>10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23</xdr:row>
      <xdr:rowOff>38100</xdr:rowOff>
    </xdr:from>
    <xdr:to>
      <xdr:col>9</xdr:col>
      <xdr:colOff>1485900</xdr:colOff>
      <xdr:row>48</xdr:row>
      <xdr:rowOff>66675</xdr:rowOff>
    </xdr:to>
    <xdr:graphicFrame macro="">
      <xdr:nvGraphicFramePr>
        <xdr:cNvPr id="13390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50</xdr:row>
      <xdr:rowOff>28575</xdr:rowOff>
    </xdr:from>
    <xdr:to>
      <xdr:col>9</xdr:col>
      <xdr:colOff>1495425</xdr:colOff>
      <xdr:row>75</xdr:row>
      <xdr:rowOff>114300</xdr:rowOff>
    </xdr:to>
    <xdr:graphicFrame macro="">
      <xdr:nvGraphicFramePr>
        <xdr:cNvPr id="13390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209550</xdr:colOff>
      <xdr:row>77</xdr:row>
      <xdr:rowOff>38100</xdr:rowOff>
    </xdr:from>
    <xdr:to>
      <xdr:col>9</xdr:col>
      <xdr:colOff>1466850</xdr:colOff>
      <xdr:row>102</xdr:row>
      <xdr:rowOff>85725</xdr:rowOff>
    </xdr:to>
    <xdr:graphicFrame macro="">
      <xdr:nvGraphicFramePr>
        <xdr:cNvPr id="133903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171450</xdr:colOff>
      <xdr:row>104</xdr:row>
      <xdr:rowOff>19050</xdr:rowOff>
    </xdr:from>
    <xdr:to>
      <xdr:col>9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20</xdr:row>
      <xdr:rowOff>95250</xdr:rowOff>
    </xdr:from>
    <xdr:to>
      <xdr:col>5</xdr:col>
      <xdr:colOff>1304925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152400</xdr:rowOff>
    </xdr:from>
    <xdr:to>
      <xdr:col>5</xdr:col>
      <xdr:colOff>1304925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6</xdr:col>
      <xdr:colOff>28575</xdr:colOff>
      <xdr:row>44</xdr:row>
      <xdr:rowOff>152400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28575</xdr:rowOff>
    </xdr:from>
    <xdr:to>
      <xdr:col>8</xdr:col>
      <xdr:colOff>889000</xdr:colOff>
      <xdr:row>54</xdr:row>
      <xdr:rowOff>47625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9525</xdr:rowOff>
    </xdr:from>
    <xdr:to>
      <xdr:col>11</xdr:col>
      <xdr:colOff>0</xdr:colOff>
      <xdr:row>54</xdr:row>
      <xdr:rowOff>85725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9525</xdr:rowOff>
    </xdr:from>
    <xdr:to>
      <xdr:col>7</xdr:col>
      <xdr:colOff>19050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49</xdr:row>
      <xdr:rowOff>66675</xdr:rowOff>
    </xdr:from>
    <xdr:to>
      <xdr:col>6</xdr:col>
      <xdr:colOff>1647825</xdr:colOff>
      <xdr:row>73</xdr:row>
      <xdr:rowOff>76200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1647825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22</xdr:row>
      <xdr:rowOff>76200</xdr:rowOff>
    </xdr:from>
    <xdr:to>
      <xdr:col>8</xdr:col>
      <xdr:colOff>9525</xdr:colOff>
      <xdr:row>47</xdr:row>
      <xdr:rowOff>47625</xdr:rowOff>
    </xdr:to>
    <xdr:graphicFrame macro="">
      <xdr:nvGraphicFramePr>
        <xdr:cNvPr id="14087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48</xdr:row>
      <xdr:rowOff>104775</xdr:rowOff>
    </xdr:from>
    <xdr:to>
      <xdr:col>8</xdr:col>
      <xdr:colOff>38100</xdr:colOff>
      <xdr:row>74</xdr:row>
      <xdr:rowOff>28575</xdr:rowOff>
    </xdr:to>
    <xdr:graphicFrame macro="">
      <xdr:nvGraphicFramePr>
        <xdr:cNvPr id="14087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75</xdr:row>
      <xdr:rowOff>28575</xdr:rowOff>
    </xdr:from>
    <xdr:to>
      <xdr:col>8</xdr:col>
      <xdr:colOff>9525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21</xdr:row>
      <xdr:rowOff>104775</xdr:rowOff>
    </xdr:from>
    <xdr:to>
      <xdr:col>8</xdr:col>
      <xdr:colOff>28575</xdr:colOff>
      <xdr:row>46</xdr:row>
      <xdr:rowOff>104775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9525</xdr:rowOff>
    </xdr:from>
    <xdr:to>
      <xdr:col>8</xdr:col>
      <xdr:colOff>0</xdr:colOff>
      <xdr:row>72</xdr:row>
      <xdr:rowOff>104775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7</xdr:col>
      <xdr:colOff>1047750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18</xdr:row>
      <xdr:rowOff>76200</xdr:rowOff>
    </xdr:from>
    <xdr:to>
      <xdr:col>3</xdr:col>
      <xdr:colOff>1638300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44</xdr:row>
      <xdr:rowOff>104775</xdr:rowOff>
    </xdr:from>
    <xdr:to>
      <xdr:col>3</xdr:col>
      <xdr:colOff>1600200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1571625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363631</xdr:colOff>
      <xdr:row>40</xdr:row>
      <xdr:rowOff>149598</xdr:rowOff>
    </xdr:from>
    <xdr:to>
      <xdr:col>6</xdr:col>
      <xdr:colOff>992281</xdr:colOff>
      <xdr:row>66</xdr:row>
      <xdr:rowOff>122704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95250</xdr:rowOff>
    </xdr:from>
    <xdr:to>
      <xdr:col>5</xdr:col>
      <xdr:colOff>1524000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95250</xdr:rowOff>
    </xdr:from>
    <xdr:to>
      <xdr:col>5</xdr:col>
      <xdr:colOff>1514475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75</xdr:row>
      <xdr:rowOff>0</xdr:rowOff>
    </xdr:from>
    <xdr:to>
      <xdr:col>5</xdr:col>
      <xdr:colOff>1552575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9525</xdr:rowOff>
    </xdr:from>
    <xdr:to>
      <xdr:col>4</xdr:col>
      <xdr:colOff>1323975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38100</xdr:rowOff>
    </xdr:from>
    <xdr:to>
      <xdr:col>4</xdr:col>
      <xdr:colOff>1333500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66675</xdr:rowOff>
    </xdr:from>
    <xdr:to>
      <xdr:col>5</xdr:col>
      <xdr:colOff>1323975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142875</xdr:rowOff>
    </xdr:from>
    <xdr:to>
      <xdr:col>5</xdr:col>
      <xdr:colOff>1304925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47625</xdr:rowOff>
    </xdr:from>
    <xdr:to>
      <xdr:col>5</xdr:col>
      <xdr:colOff>1343025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19</xdr:row>
      <xdr:rowOff>66675</xdr:rowOff>
    </xdr:from>
    <xdr:to>
      <xdr:col>5</xdr:col>
      <xdr:colOff>1304925</xdr:colOff>
      <xdr:row>44</xdr:row>
      <xdr:rowOff>0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45</xdr:row>
      <xdr:rowOff>38100</xdr:rowOff>
    </xdr:from>
    <xdr:to>
      <xdr:col>5</xdr:col>
      <xdr:colOff>1362075</xdr:colOff>
      <xdr:row>69</xdr:row>
      <xdr:rowOff>152400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37</xdr:row>
      <xdr:rowOff>152400</xdr:rowOff>
    </xdr:from>
    <xdr:to>
      <xdr:col>9</xdr:col>
      <xdr:colOff>9525</xdr:colOff>
      <xdr:row>64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66675</xdr:rowOff>
    </xdr:from>
    <xdr:to>
      <xdr:col>5</xdr:col>
      <xdr:colOff>1247775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28575</xdr:rowOff>
    </xdr:from>
    <xdr:to>
      <xdr:col>5</xdr:col>
      <xdr:colOff>1209675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207819</xdr:colOff>
      <xdr:row>21</xdr:row>
      <xdr:rowOff>142875</xdr:rowOff>
    </xdr:from>
    <xdr:to>
      <xdr:col>6</xdr:col>
      <xdr:colOff>1190626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48</xdr:row>
      <xdr:rowOff>38100</xdr:rowOff>
    </xdr:from>
    <xdr:to>
      <xdr:col>6</xdr:col>
      <xdr:colOff>1181100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74</xdr:row>
      <xdr:rowOff>38100</xdr:rowOff>
    </xdr:from>
    <xdr:to>
      <xdr:col>6</xdr:col>
      <xdr:colOff>1171575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1323975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9525</xdr:rowOff>
    </xdr:from>
    <xdr:to>
      <xdr:col>5</xdr:col>
      <xdr:colOff>1343025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1333500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28575</xdr:rowOff>
    </xdr:from>
    <xdr:to>
      <xdr:col>4</xdr:col>
      <xdr:colOff>1343025</xdr:colOff>
      <xdr:row>46</xdr:row>
      <xdr:rowOff>142875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142875</xdr:rowOff>
    </xdr:from>
    <xdr:to>
      <xdr:col>4</xdr:col>
      <xdr:colOff>1371600</xdr:colOff>
      <xdr:row>73</xdr:row>
      <xdr:rowOff>142875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21</xdr:row>
      <xdr:rowOff>104775</xdr:rowOff>
    </xdr:from>
    <xdr:to>
      <xdr:col>5</xdr:col>
      <xdr:colOff>1181100</xdr:colOff>
      <xdr:row>45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46</xdr:row>
      <xdr:rowOff>104775</xdr:rowOff>
    </xdr:from>
    <xdr:to>
      <xdr:col>5</xdr:col>
      <xdr:colOff>1143000</xdr:colOff>
      <xdr:row>71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72</xdr:row>
      <xdr:rowOff>142875</xdr:rowOff>
    </xdr:from>
    <xdr:to>
      <xdr:col>5</xdr:col>
      <xdr:colOff>1095375</xdr:colOff>
      <xdr:row>98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1133475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1133475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1133475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21</xdr:row>
      <xdr:rowOff>66675</xdr:rowOff>
    </xdr:from>
    <xdr:to>
      <xdr:col>5</xdr:col>
      <xdr:colOff>971550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47</xdr:row>
      <xdr:rowOff>28575</xdr:rowOff>
    </xdr:from>
    <xdr:to>
      <xdr:col>5</xdr:col>
      <xdr:colOff>971550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72</xdr:row>
      <xdr:rowOff>133350</xdr:rowOff>
    </xdr:from>
    <xdr:to>
      <xdr:col>5</xdr:col>
      <xdr:colOff>1000125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19050</xdr:rowOff>
    </xdr:from>
    <xdr:to>
      <xdr:col>5</xdr:col>
      <xdr:colOff>1438275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47</xdr:row>
      <xdr:rowOff>142875</xdr:rowOff>
    </xdr:from>
    <xdr:to>
      <xdr:col>5</xdr:col>
      <xdr:colOff>1476375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152400</xdr:rowOff>
    </xdr:from>
    <xdr:to>
      <xdr:col>6</xdr:col>
      <xdr:colOff>0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20</xdr:row>
      <xdr:rowOff>0</xdr:rowOff>
    </xdr:from>
    <xdr:to>
      <xdr:col>8</xdr:col>
      <xdr:colOff>1076325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47</xdr:row>
      <xdr:rowOff>38100</xdr:rowOff>
    </xdr:from>
    <xdr:to>
      <xdr:col>8</xdr:col>
      <xdr:colOff>1162050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21</xdr:row>
      <xdr:rowOff>114300</xdr:rowOff>
    </xdr:from>
    <xdr:to>
      <xdr:col>7</xdr:col>
      <xdr:colOff>0</xdr:colOff>
      <xdr:row>47</xdr:row>
      <xdr:rowOff>66675</xdr:rowOff>
    </xdr:to>
    <xdr:graphicFrame macro="">
      <xdr:nvGraphicFramePr>
        <xdr:cNvPr id="3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49</xdr:row>
      <xdr:rowOff>25400</xdr:rowOff>
    </xdr:from>
    <xdr:to>
      <xdr:col>7</xdr:col>
      <xdr:colOff>6350</xdr:colOff>
      <xdr:row>74</xdr:row>
      <xdr:rowOff>53975</xdr:rowOff>
    </xdr:to>
    <xdr:graphicFrame macro="">
      <xdr:nvGraphicFramePr>
        <xdr:cNvPr id="36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288925</xdr:colOff>
      <xdr:row>75</xdr:row>
      <xdr:rowOff>130175</xdr:rowOff>
    </xdr:from>
    <xdr:to>
      <xdr:col>7</xdr:col>
      <xdr:colOff>12700</xdr:colOff>
      <xdr:row>101</xdr:row>
      <xdr:rowOff>63500</xdr:rowOff>
    </xdr:to>
    <xdr:graphicFrame macro="">
      <xdr:nvGraphicFramePr>
        <xdr:cNvPr id="36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43</xdr:row>
      <xdr:rowOff>85725</xdr:rowOff>
    </xdr:from>
    <xdr:to>
      <xdr:col>6</xdr:col>
      <xdr:colOff>923925</xdr:colOff>
      <xdr:row>71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24</xdr:row>
      <xdr:rowOff>38100</xdr:rowOff>
    </xdr:from>
    <xdr:to>
      <xdr:col>9</xdr:col>
      <xdr:colOff>723900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47625</xdr:rowOff>
    </xdr:from>
    <xdr:to>
      <xdr:col>9</xdr:col>
      <xdr:colOff>723900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28575</xdr:rowOff>
    </xdr:from>
    <xdr:to>
      <xdr:col>9</xdr:col>
      <xdr:colOff>723900</xdr:colOff>
      <xdr:row>99</xdr:row>
      <xdr:rowOff>66675</xdr:rowOff>
    </xdr:to>
    <xdr:graphicFrame macro="">
      <xdr:nvGraphicFramePr>
        <xdr:cNvPr id="3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142875</xdr:rowOff>
    </xdr:from>
    <xdr:to>
      <xdr:col>8</xdr:col>
      <xdr:colOff>1228725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1219200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73</xdr:row>
      <xdr:rowOff>123825</xdr:rowOff>
    </xdr:from>
    <xdr:to>
      <xdr:col>8</xdr:col>
      <xdr:colOff>1219200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23</xdr:row>
      <xdr:rowOff>66675</xdr:rowOff>
    </xdr:from>
    <xdr:to>
      <xdr:col>7</xdr:col>
      <xdr:colOff>1304925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47625</xdr:rowOff>
    </xdr:from>
    <xdr:to>
      <xdr:col>7</xdr:col>
      <xdr:colOff>1285875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1285875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142875</xdr:rowOff>
    </xdr:from>
    <xdr:to>
      <xdr:col>5</xdr:col>
      <xdr:colOff>9525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49</xdr:row>
      <xdr:rowOff>28575</xdr:rowOff>
    </xdr:from>
    <xdr:to>
      <xdr:col>5</xdr:col>
      <xdr:colOff>28575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21</xdr:row>
      <xdr:rowOff>142875</xdr:rowOff>
    </xdr:from>
    <xdr:to>
      <xdr:col>8</xdr:col>
      <xdr:colOff>9525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193675</xdr:colOff>
      <xdr:row>47</xdr:row>
      <xdr:rowOff>60325</xdr:rowOff>
    </xdr:from>
    <xdr:to>
      <xdr:col>8</xdr:col>
      <xdr:colOff>0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187325</xdr:colOff>
      <xdr:row>73</xdr:row>
      <xdr:rowOff>117475</xdr:rowOff>
    </xdr:from>
    <xdr:to>
      <xdr:col>8</xdr:col>
      <xdr:colOff>12700</xdr:colOff>
      <xdr:row>99</xdr:row>
      <xdr:rowOff>3175</xdr:rowOff>
    </xdr:to>
    <xdr:graphicFrame macro="">
      <xdr:nvGraphicFramePr>
        <xdr:cNvPr id="374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21</xdr:row>
      <xdr:rowOff>34925</xdr:rowOff>
    </xdr:from>
    <xdr:to>
      <xdr:col>5</xdr:col>
      <xdr:colOff>1574800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46</xdr:row>
      <xdr:rowOff>133350</xdr:rowOff>
    </xdr:from>
    <xdr:to>
      <xdr:col>6</xdr:col>
      <xdr:colOff>3175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165100</xdr:colOff>
      <xdr:row>73</xdr:row>
      <xdr:rowOff>28575</xdr:rowOff>
    </xdr:from>
    <xdr:to>
      <xdr:col>5</xdr:col>
      <xdr:colOff>1565275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5</xdr:col>
      <xdr:colOff>1438275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0</xdr:rowOff>
    </xdr:from>
    <xdr:to>
      <xdr:col>5</xdr:col>
      <xdr:colOff>1457325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136525</xdr:colOff>
      <xdr:row>73</xdr:row>
      <xdr:rowOff>79375</xdr:rowOff>
    </xdr:from>
    <xdr:to>
      <xdr:col>5</xdr:col>
      <xdr:colOff>1447800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66675</xdr:rowOff>
    </xdr:from>
    <xdr:to>
      <xdr:col>3</xdr:col>
      <xdr:colOff>1457325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44</xdr:row>
      <xdr:rowOff>142875</xdr:rowOff>
    </xdr:from>
    <xdr:to>
      <xdr:col>3</xdr:col>
      <xdr:colOff>1476375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47625</xdr:rowOff>
    </xdr:from>
    <xdr:to>
      <xdr:col>5</xdr:col>
      <xdr:colOff>1524000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38100</xdr:rowOff>
    </xdr:from>
    <xdr:to>
      <xdr:col>5</xdr:col>
      <xdr:colOff>1524000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28575</xdr:rowOff>
    </xdr:from>
    <xdr:to>
      <xdr:col>5</xdr:col>
      <xdr:colOff>1533525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0</xdr:rowOff>
    </xdr:from>
    <xdr:to>
      <xdr:col>5</xdr:col>
      <xdr:colOff>1257300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114300</xdr:rowOff>
    </xdr:from>
    <xdr:to>
      <xdr:col>5</xdr:col>
      <xdr:colOff>1247775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85725</xdr:rowOff>
    </xdr:from>
    <xdr:to>
      <xdr:col>5</xdr:col>
      <xdr:colOff>1304925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5</xdr:col>
      <xdr:colOff>1304925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19050</xdr:rowOff>
    </xdr:from>
    <xdr:to>
      <xdr:col>5</xdr:col>
      <xdr:colOff>1285875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47625</xdr:rowOff>
    </xdr:from>
    <xdr:to>
      <xdr:col>5</xdr:col>
      <xdr:colOff>1333500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5</xdr:col>
      <xdr:colOff>1371600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1362075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9525</xdr:rowOff>
    </xdr:from>
    <xdr:to>
      <xdr:col>5</xdr:col>
      <xdr:colOff>1381125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39</xdr:row>
      <xdr:rowOff>76200</xdr:rowOff>
    </xdr:from>
    <xdr:to>
      <xdr:col>6</xdr:col>
      <xdr:colOff>1247775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1266825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1400175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1362075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1304925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8</xdr:col>
      <xdr:colOff>1285875</xdr:colOff>
      <xdr:row>44</xdr:row>
      <xdr:rowOff>28575</xdr:rowOff>
    </xdr:to>
    <xdr:graphicFrame macro="">
      <xdr:nvGraphicFramePr>
        <xdr:cNvPr id="495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45</xdr:row>
      <xdr:rowOff>28575</xdr:rowOff>
    </xdr:from>
    <xdr:to>
      <xdr:col>8</xdr:col>
      <xdr:colOff>1219200</xdr:colOff>
      <xdr:row>70</xdr:row>
      <xdr:rowOff>114300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38100</xdr:rowOff>
    </xdr:from>
    <xdr:to>
      <xdr:col>5</xdr:col>
      <xdr:colOff>1628775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1571625</xdr:colOff>
      <xdr:row>72</xdr:row>
      <xdr:rowOff>142875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1533525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19</xdr:row>
      <xdr:rowOff>114300</xdr:rowOff>
    </xdr:from>
    <xdr:to>
      <xdr:col>6</xdr:col>
      <xdr:colOff>0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46</xdr:row>
      <xdr:rowOff>38100</xdr:rowOff>
    </xdr:from>
    <xdr:to>
      <xdr:col>6</xdr:col>
      <xdr:colOff>0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66675</xdr:rowOff>
    </xdr:from>
    <xdr:to>
      <xdr:col>6</xdr:col>
      <xdr:colOff>885825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49</xdr:row>
      <xdr:rowOff>66675</xdr:rowOff>
    </xdr:from>
    <xdr:to>
      <xdr:col>6</xdr:col>
      <xdr:colOff>885825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75</xdr:row>
      <xdr:rowOff>142875</xdr:rowOff>
    </xdr:from>
    <xdr:to>
      <xdr:col>6</xdr:col>
      <xdr:colOff>847725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142875</xdr:rowOff>
    </xdr:from>
    <xdr:to>
      <xdr:col>5</xdr:col>
      <xdr:colOff>1533525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22225</xdr:colOff>
      <xdr:row>45</xdr:row>
      <xdr:rowOff>104775</xdr:rowOff>
    </xdr:from>
    <xdr:to>
      <xdr:col>5</xdr:col>
      <xdr:colOff>1549400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142875</xdr:rowOff>
    </xdr:from>
    <xdr:to>
      <xdr:col>3</xdr:col>
      <xdr:colOff>1457325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38100</xdr:rowOff>
    </xdr:from>
    <xdr:to>
      <xdr:col>3</xdr:col>
      <xdr:colOff>1495425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76200</xdr:rowOff>
    </xdr:from>
    <xdr:to>
      <xdr:col>3</xdr:col>
      <xdr:colOff>1533525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5</xdr:col>
      <xdr:colOff>1066800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48</xdr:row>
      <xdr:rowOff>76200</xdr:rowOff>
    </xdr:from>
    <xdr:to>
      <xdr:col>5</xdr:col>
      <xdr:colOff>1085850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38100</xdr:rowOff>
    </xdr:from>
    <xdr:to>
      <xdr:col>5</xdr:col>
      <xdr:colOff>1104900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20</xdr:row>
      <xdr:rowOff>142875</xdr:rowOff>
    </xdr:from>
    <xdr:to>
      <xdr:col>8</xdr:col>
      <xdr:colOff>1143000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1168400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800100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66675</xdr:rowOff>
    </xdr:from>
    <xdr:to>
      <xdr:col>5</xdr:col>
      <xdr:colOff>857250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28575</xdr:rowOff>
    </xdr:from>
    <xdr:to>
      <xdr:col>5</xdr:col>
      <xdr:colOff>904875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20</xdr:row>
      <xdr:rowOff>152400</xdr:rowOff>
    </xdr:from>
    <xdr:to>
      <xdr:col>5</xdr:col>
      <xdr:colOff>1219200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45</xdr:row>
      <xdr:rowOff>123825</xdr:rowOff>
    </xdr:from>
    <xdr:to>
      <xdr:col>5</xdr:col>
      <xdr:colOff>1206500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74</xdr:row>
      <xdr:rowOff>66675</xdr:rowOff>
    </xdr:from>
    <xdr:to>
      <xdr:col>5</xdr:col>
      <xdr:colOff>1219200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117474</xdr:colOff>
      <xdr:row>21</xdr:row>
      <xdr:rowOff>79375</xdr:rowOff>
    </xdr:from>
    <xdr:to>
      <xdr:col>4</xdr:col>
      <xdr:colOff>1384299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104775</xdr:rowOff>
    </xdr:from>
    <xdr:to>
      <xdr:col>4</xdr:col>
      <xdr:colOff>1422400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25</xdr:row>
      <xdr:rowOff>9525</xdr:rowOff>
    </xdr:from>
    <xdr:to>
      <xdr:col>7</xdr:col>
      <xdr:colOff>180975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50</xdr:row>
      <xdr:rowOff>104775</xdr:rowOff>
    </xdr:from>
    <xdr:to>
      <xdr:col>7</xdr:col>
      <xdr:colOff>152400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276225</xdr:colOff>
      <xdr:row>75</xdr:row>
      <xdr:rowOff>66675</xdr:rowOff>
    </xdr:from>
    <xdr:to>
      <xdr:col>7</xdr:col>
      <xdr:colOff>88900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104775</xdr:rowOff>
    </xdr:from>
    <xdr:to>
      <xdr:col>6</xdr:col>
      <xdr:colOff>38100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44</xdr:row>
      <xdr:rowOff>142875</xdr:rowOff>
    </xdr:from>
    <xdr:to>
      <xdr:col>6</xdr:col>
      <xdr:colOff>12700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168274</xdr:colOff>
      <xdr:row>70</xdr:row>
      <xdr:rowOff>12700</xdr:rowOff>
    </xdr:from>
    <xdr:to>
      <xdr:col>6</xdr:col>
      <xdr:colOff>12699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1079500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123825</xdr:rowOff>
    </xdr:from>
    <xdr:to>
      <xdr:col>5</xdr:col>
      <xdr:colOff>1092200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85725</xdr:rowOff>
    </xdr:from>
    <xdr:to>
      <xdr:col>5</xdr:col>
      <xdr:colOff>1003300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28575</xdr:rowOff>
    </xdr:from>
    <xdr:to>
      <xdr:col>5</xdr:col>
      <xdr:colOff>1304925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22</xdr:row>
      <xdr:rowOff>66675</xdr:rowOff>
    </xdr:from>
    <xdr:to>
      <xdr:col>7</xdr:col>
      <xdr:colOff>0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142875</xdr:rowOff>
    </xdr:from>
    <xdr:to>
      <xdr:col>7</xdr:col>
      <xdr:colOff>28575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73</xdr:row>
      <xdr:rowOff>28575</xdr:rowOff>
    </xdr:from>
    <xdr:to>
      <xdr:col>7</xdr:col>
      <xdr:colOff>38100</xdr:colOff>
      <xdr:row>98</xdr:row>
      <xdr:rowOff>47625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114300</xdr:rowOff>
    </xdr:from>
    <xdr:to>
      <xdr:col>7</xdr:col>
      <xdr:colOff>0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47</xdr:row>
      <xdr:rowOff>142875</xdr:rowOff>
    </xdr:from>
    <xdr:to>
      <xdr:col>7</xdr:col>
      <xdr:colOff>19050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74</xdr:row>
      <xdr:rowOff>66675</xdr:rowOff>
    </xdr:from>
    <xdr:to>
      <xdr:col>7</xdr:col>
      <xdr:colOff>28575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19</xdr:row>
      <xdr:rowOff>98425</xdr:rowOff>
    </xdr:from>
    <xdr:to>
      <xdr:col>8</xdr:col>
      <xdr:colOff>1333500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45</xdr:row>
      <xdr:rowOff>123824</xdr:rowOff>
    </xdr:from>
    <xdr:to>
      <xdr:col>8</xdr:col>
      <xdr:colOff>1282699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21</xdr:row>
      <xdr:rowOff>152400</xdr:rowOff>
    </xdr:from>
    <xdr:to>
      <xdr:col>7</xdr:col>
      <xdr:colOff>0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47</xdr:row>
      <xdr:rowOff>9525</xdr:rowOff>
    </xdr:from>
    <xdr:to>
      <xdr:col>7</xdr:col>
      <xdr:colOff>19050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73</xdr:row>
      <xdr:rowOff>28575</xdr:rowOff>
    </xdr:from>
    <xdr:to>
      <xdr:col>7</xdr:col>
      <xdr:colOff>38100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76200</xdr:rowOff>
    </xdr:from>
    <xdr:to>
      <xdr:col>5</xdr:col>
      <xdr:colOff>1308100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66675</xdr:rowOff>
    </xdr:from>
    <xdr:to>
      <xdr:col>5</xdr:col>
      <xdr:colOff>1317625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79375</xdr:colOff>
      <xdr:row>73</xdr:row>
      <xdr:rowOff>12700</xdr:rowOff>
    </xdr:from>
    <xdr:to>
      <xdr:col>5</xdr:col>
      <xdr:colOff>1349375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22</xdr:row>
      <xdr:rowOff>47625</xdr:rowOff>
    </xdr:from>
    <xdr:to>
      <xdr:col>7</xdr:col>
      <xdr:colOff>0</xdr:colOff>
      <xdr:row>47</xdr:row>
      <xdr:rowOff>66675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48</xdr:row>
      <xdr:rowOff>38100</xdr:rowOff>
    </xdr:from>
    <xdr:to>
      <xdr:col>7</xdr:col>
      <xdr:colOff>9525</xdr:colOff>
      <xdr:row>73</xdr:row>
      <xdr:rowOff>9525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28575</xdr:rowOff>
    </xdr:from>
    <xdr:to>
      <xdr:col>7</xdr:col>
      <xdr:colOff>9525</xdr:colOff>
      <xdr:row>97</xdr:row>
      <xdr:rowOff>85725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22</xdr:row>
      <xdr:rowOff>152400</xdr:rowOff>
    </xdr:from>
    <xdr:to>
      <xdr:col>7</xdr:col>
      <xdr:colOff>9525</xdr:colOff>
      <xdr:row>47</xdr:row>
      <xdr:rowOff>142875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219075</xdr:colOff>
      <xdr:row>49</xdr:row>
      <xdr:rowOff>47625</xdr:rowOff>
    </xdr:from>
    <xdr:to>
      <xdr:col>7</xdr:col>
      <xdr:colOff>28575</xdr:colOff>
      <xdr:row>74</xdr:row>
      <xdr:rowOff>28575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75</xdr:row>
      <xdr:rowOff>76200</xdr:rowOff>
    </xdr:from>
    <xdr:to>
      <xdr:col>7</xdr:col>
      <xdr:colOff>0</xdr:colOff>
      <xdr:row>98</xdr:row>
      <xdr:rowOff>28575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20</xdr:row>
      <xdr:rowOff>123825</xdr:rowOff>
    </xdr:from>
    <xdr:to>
      <xdr:col>6</xdr:col>
      <xdr:colOff>1587499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352424</xdr:colOff>
      <xdr:row>47</xdr:row>
      <xdr:rowOff>66675</xdr:rowOff>
    </xdr:from>
    <xdr:to>
      <xdr:col>6</xdr:col>
      <xdr:colOff>1574799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76200</xdr:rowOff>
    </xdr:from>
    <xdr:to>
      <xdr:col>7</xdr:col>
      <xdr:colOff>0</xdr:colOff>
      <xdr:row>46</xdr:row>
      <xdr:rowOff>38100</xdr:rowOff>
    </xdr:to>
    <xdr:graphicFrame macro="">
      <xdr:nvGraphicFramePr>
        <xdr:cNvPr id="7124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123825</xdr:rowOff>
    </xdr:from>
    <xdr:to>
      <xdr:col>7</xdr:col>
      <xdr:colOff>9525</xdr:colOff>
      <xdr:row>73</xdr:row>
      <xdr:rowOff>38100</xdr:rowOff>
    </xdr:to>
    <xdr:graphicFrame macro="">
      <xdr:nvGraphicFramePr>
        <xdr:cNvPr id="7124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74</xdr:row>
      <xdr:rowOff>85725</xdr:rowOff>
    </xdr:from>
    <xdr:to>
      <xdr:col>7</xdr:col>
      <xdr:colOff>66675</xdr:colOff>
      <xdr:row>97</xdr:row>
      <xdr:rowOff>123825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6</xdr:col>
      <xdr:colOff>0</xdr:colOff>
      <xdr:row>46</xdr:row>
      <xdr:rowOff>66675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104775</xdr:rowOff>
    </xdr:from>
    <xdr:to>
      <xdr:col>6</xdr:col>
      <xdr:colOff>9525</xdr:colOff>
      <xdr:row>72</xdr:row>
      <xdr:rowOff>123825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142875</xdr:rowOff>
    </xdr:from>
    <xdr:to>
      <xdr:col>6</xdr:col>
      <xdr:colOff>19050</xdr:colOff>
      <xdr:row>98</xdr:row>
      <xdr:rowOff>142875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117475</xdr:rowOff>
    </xdr:from>
    <xdr:to>
      <xdr:col>7</xdr:col>
      <xdr:colOff>1450975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117475</xdr:colOff>
      <xdr:row>47</xdr:row>
      <xdr:rowOff>47625</xdr:rowOff>
    </xdr:from>
    <xdr:to>
      <xdr:col>7</xdr:col>
      <xdr:colOff>1409700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136525</xdr:colOff>
      <xdr:row>74</xdr:row>
      <xdr:rowOff>41275</xdr:rowOff>
    </xdr:from>
    <xdr:to>
      <xdr:col>7</xdr:col>
      <xdr:colOff>1447800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22</xdr:row>
      <xdr:rowOff>104775</xdr:rowOff>
    </xdr:from>
    <xdr:to>
      <xdr:col>7</xdr:col>
      <xdr:colOff>0</xdr:colOff>
      <xdr:row>48</xdr:row>
      <xdr:rowOff>0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219075</xdr:colOff>
      <xdr:row>49</xdr:row>
      <xdr:rowOff>104775</xdr:rowOff>
    </xdr:from>
    <xdr:to>
      <xdr:col>7</xdr:col>
      <xdr:colOff>0</xdr:colOff>
      <xdr:row>74</xdr:row>
      <xdr:rowOff>152400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228600</xdr:colOff>
      <xdr:row>75</xdr:row>
      <xdr:rowOff>142875</xdr:rowOff>
    </xdr:from>
    <xdr:to>
      <xdr:col>7</xdr:col>
      <xdr:colOff>9525</xdr:colOff>
      <xdr:row>101</xdr:row>
      <xdr:rowOff>0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28575</xdr:rowOff>
    </xdr:from>
    <xdr:to>
      <xdr:col>7</xdr:col>
      <xdr:colOff>0</xdr:colOff>
      <xdr:row>46</xdr:row>
      <xdr:rowOff>142875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47</xdr:row>
      <xdr:rowOff>142875</xdr:rowOff>
    </xdr:from>
    <xdr:to>
      <xdr:col>6</xdr:col>
      <xdr:colOff>1511299</xdr:colOff>
      <xdr:row>73</xdr:row>
      <xdr:rowOff>104775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75</xdr:row>
      <xdr:rowOff>28575</xdr:rowOff>
    </xdr:from>
    <xdr:to>
      <xdr:col>6</xdr:col>
      <xdr:colOff>1524000</xdr:colOff>
      <xdr:row>100</xdr:row>
      <xdr:rowOff>28575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28575</xdr:rowOff>
    </xdr:from>
    <xdr:to>
      <xdr:col>5</xdr:col>
      <xdr:colOff>1101725</xdr:colOff>
      <xdr:row>47</xdr:row>
      <xdr:rowOff>28575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53975</xdr:rowOff>
    </xdr:from>
    <xdr:to>
      <xdr:col>5</xdr:col>
      <xdr:colOff>1092200</xdr:colOff>
      <xdr:row>73</xdr:row>
      <xdr:rowOff>25400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5</xdr:col>
      <xdr:colOff>1177925</xdr:colOff>
      <xdr:row>98</xdr:row>
      <xdr:rowOff>28575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22</xdr:row>
      <xdr:rowOff>85725</xdr:rowOff>
    </xdr:from>
    <xdr:to>
      <xdr:col>7</xdr:col>
      <xdr:colOff>0</xdr:colOff>
      <xdr:row>47</xdr:row>
      <xdr:rowOff>0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47</xdr:row>
      <xdr:rowOff>114300</xdr:rowOff>
    </xdr:from>
    <xdr:to>
      <xdr:col>7</xdr:col>
      <xdr:colOff>57150</xdr:colOff>
      <xdr:row>72</xdr:row>
      <xdr:rowOff>66675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73</xdr:row>
      <xdr:rowOff>28575</xdr:rowOff>
    </xdr:from>
    <xdr:to>
      <xdr:col>7</xdr:col>
      <xdr:colOff>123825</xdr:colOff>
      <xdr:row>97</xdr:row>
      <xdr:rowOff>114300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9</xdr:col>
      <xdr:colOff>60325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15875</xdr:rowOff>
    </xdr:from>
    <xdr:to>
      <xdr:col>9</xdr:col>
      <xdr:colOff>85725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104775</xdr:rowOff>
    </xdr:from>
    <xdr:to>
      <xdr:col>5</xdr:col>
      <xdr:colOff>1384300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47625</xdr:rowOff>
    </xdr:from>
    <xdr:to>
      <xdr:col>5</xdr:col>
      <xdr:colOff>1333499</xdr:colOff>
      <xdr:row>73</xdr:row>
      <xdr:rowOff>85725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47625</xdr:rowOff>
    </xdr:from>
    <xdr:to>
      <xdr:col>5</xdr:col>
      <xdr:colOff>1336675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22</xdr:row>
      <xdr:rowOff>28575</xdr:rowOff>
    </xdr:from>
    <xdr:to>
      <xdr:col>7</xdr:col>
      <xdr:colOff>0</xdr:colOff>
      <xdr:row>47</xdr:row>
      <xdr:rowOff>28575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48</xdr:row>
      <xdr:rowOff>9525</xdr:rowOff>
    </xdr:from>
    <xdr:to>
      <xdr:col>7</xdr:col>
      <xdr:colOff>47625</xdr:colOff>
      <xdr:row>73</xdr:row>
      <xdr:rowOff>47625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74</xdr:row>
      <xdr:rowOff>28575</xdr:rowOff>
    </xdr:from>
    <xdr:to>
      <xdr:col>7</xdr:col>
      <xdr:colOff>114300</xdr:colOff>
      <xdr:row>97</xdr:row>
      <xdr:rowOff>114300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</xdr:colOff>
      <xdr:row>23</xdr:row>
      <xdr:rowOff>50800</xdr:rowOff>
    </xdr:from>
    <xdr:to>
      <xdr:col>5</xdr:col>
      <xdr:colOff>1193799</xdr:colOff>
      <xdr:row>47</xdr:row>
      <xdr:rowOff>79375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60325</xdr:rowOff>
    </xdr:from>
    <xdr:to>
      <xdr:col>5</xdr:col>
      <xdr:colOff>1152525</xdr:colOff>
      <xdr:row>72</xdr:row>
      <xdr:rowOff>88900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73</xdr:row>
      <xdr:rowOff>114300</xdr:rowOff>
    </xdr:from>
    <xdr:to>
      <xdr:col>5</xdr:col>
      <xdr:colOff>1139825</xdr:colOff>
      <xdr:row>98</xdr:row>
      <xdr:rowOff>114300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22</xdr:row>
      <xdr:rowOff>76200</xdr:rowOff>
    </xdr:from>
    <xdr:to>
      <xdr:col>7</xdr:col>
      <xdr:colOff>66675</xdr:colOff>
      <xdr:row>45</xdr:row>
      <xdr:rowOff>123825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46</xdr:row>
      <xdr:rowOff>123825</xdr:rowOff>
    </xdr:from>
    <xdr:to>
      <xdr:col>7</xdr:col>
      <xdr:colOff>57150</xdr:colOff>
      <xdr:row>71</xdr:row>
      <xdr:rowOff>66675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72</xdr:row>
      <xdr:rowOff>47625</xdr:rowOff>
    </xdr:from>
    <xdr:to>
      <xdr:col>7</xdr:col>
      <xdr:colOff>28575</xdr:colOff>
      <xdr:row>96</xdr:row>
      <xdr:rowOff>85725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22</xdr:row>
      <xdr:rowOff>28575</xdr:rowOff>
    </xdr:from>
    <xdr:to>
      <xdr:col>7</xdr:col>
      <xdr:colOff>28575</xdr:colOff>
      <xdr:row>47</xdr:row>
      <xdr:rowOff>123825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49</xdr:row>
      <xdr:rowOff>9525</xdr:rowOff>
    </xdr:from>
    <xdr:to>
      <xdr:col>7</xdr:col>
      <xdr:colOff>38100</xdr:colOff>
      <xdr:row>73</xdr:row>
      <xdr:rowOff>104775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79375</xdr:rowOff>
    </xdr:from>
    <xdr:to>
      <xdr:col>7</xdr:col>
      <xdr:colOff>50800</xdr:colOff>
      <xdr:row>98</xdr:row>
      <xdr:rowOff>79375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23</xdr:row>
      <xdr:rowOff>66675</xdr:rowOff>
    </xdr:from>
    <xdr:to>
      <xdr:col>6</xdr:col>
      <xdr:colOff>1168399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49</xdr:row>
      <xdr:rowOff>9525</xdr:rowOff>
    </xdr:from>
    <xdr:to>
      <xdr:col>6</xdr:col>
      <xdr:colOff>1142999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1130299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24</xdr:row>
      <xdr:rowOff>104775</xdr:rowOff>
    </xdr:from>
    <xdr:to>
      <xdr:col>9</xdr:col>
      <xdr:colOff>9525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114300</xdr:rowOff>
    </xdr:from>
    <xdr:to>
      <xdr:col>9</xdr:col>
      <xdr:colOff>47625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47625</xdr:rowOff>
    </xdr:from>
    <xdr:to>
      <xdr:col>4</xdr:col>
      <xdr:colOff>0</xdr:colOff>
      <xdr:row>46</xdr:row>
      <xdr:rowOff>47625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38100</xdr:rowOff>
    </xdr:from>
    <xdr:to>
      <xdr:col>4</xdr:col>
      <xdr:colOff>0</xdr:colOff>
      <xdr:row>72</xdr:row>
      <xdr:rowOff>9525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0</xdr:rowOff>
    </xdr:from>
    <xdr:to>
      <xdr:col>7</xdr:col>
      <xdr:colOff>47625</xdr:colOff>
      <xdr:row>45</xdr:row>
      <xdr:rowOff>85725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0</xdr:rowOff>
    </xdr:from>
    <xdr:to>
      <xdr:col>7</xdr:col>
      <xdr:colOff>85725</xdr:colOff>
      <xdr:row>71</xdr:row>
      <xdr:rowOff>152400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152400</xdr:rowOff>
    </xdr:from>
    <xdr:to>
      <xdr:col>4</xdr:col>
      <xdr:colOff>38100</xdr:colOff>
      <xdr:row>46</xdr:row>
      <xdr:rowOff>28575</xdr:rowOff>
    </xdr:to>
    <xdr:graphicFrame macro="">
      <xdr:nvGraphicFramePr>
        <xdr:cNvPr id="8640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76200</xdr:rowOff>
    </xdr:from>
    <xdr:to>
      <xdr:col>4</xdr:col>
      <xdr:colOff>38100</xdr:colOff>
      <xdr:row>72</xdr:row>
      <xdr:rowOff>104775</xdr:rowOff>
    </xdr:to>
    <xdr:graphicFrame macro="">
      <xdr:nvGraphicFramePr>
        <xdr:cNvPr id="8640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0</xdr:rowOff>
    </xdr:from>
    <xdr:to>
      <xdr:col>7</xdr:col>
      <xdr:colOff>1270000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76200</xdr:rowOff>
    </xdr:from>
    <xdr:to>
      <xdr:col>8</xdr:col>
      <xdr:colOff>0</xdr:colOff>
      <xdr:row>73</xdr:row>
      <xdr:rowOff>28575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74</xdr:row>
      <xdr:rowOff>79375</xdr:rowOff>
    </xdr:from>
    <xdr:to>
      <xdr:col>7</xdr:col>
      <xdr:colOff>1282700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174625</xdr:colOff>
      <xdr:row>22</xdr:row>
      <xdr:rowOff>22225</xdr:rowOff>
    </xdr:from>
    <xdr:to>
      <xdr:col>6</xdr:col>
      <xdr:colOff>1511300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48</xdr:row>
      <xdr:rowOff>44450</xdr:rowOff>
    </xdr:from>
    <xdr:to>
      <xdr:col>6</xdr:col>
      <xdr:colOff>1511300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21</xdr:row>
      <xdr:rowOff>142875</xdr:rowOff>
    </xdr:from>
    <xdr:to>
      <xdr:col>9</xdr:col>
      <xdr:colOff>66675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142875</xdr:rowOff>
    </xdr:from>
    <xdr:to>
      <xdr:col>9</xdr:col>
      <xdr:colOff>66675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38100</xdr:rowOff>
    </xdr:from>
    <xdr:to>
      <xdr:col>9</xdr:col>
      <xdr:colOff>66675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66675</xdr:rowOff>
    </xdr:from>
    <xdr:to>
      <xdr:col>7</xdr:col>
      <xdr:colOff>1228725</xdr:colOff>
      <xdr:row>47</xdr:row>
      <xdr:rowOff>0</xdr:rowOff>
    </xdr:to>
    <xdr:graphicFrame macro="">
      <xdr:nvGraphicFramePr>
        <xdr:cNvPr id="947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47625</xdr:rowOff>
    </xdr:from>
    <xdr:to>
      <xdr:col>7</xdr:col>
      <xdr:colOff>1247775</xdr:colOff>
      <xdr:row>72</xdr:row>
      <xdr:rowOff>133350</xdr:rowOff>
    </xdr:to>
    <xdr:graphicFrame macro="">
      <xdr:nvGraphicFramePr>
        <xdr:cNvPr id="947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152400</xdr:rowOff>
    </xdr:from>
    <xdr:to>
      <xdr:col>7</xdr:col>
      <xdr:colOff>1266825</xdr:colOff>
      <xdr:row>99</xdr:row>
      <xdr:rowOff>9525</xdr:rowOff>
    </xdr:to>
    <xdr:graphicFrame macro="">
      <xdr:nvGraphicFramePr>
        <xdr:cNvPr id="947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21</xdr:row>
      <xdr:rowOff>104775</xdr:rowOff>
    </xdr:from>
    <xdr:to>
      <xdr:col>8</xdr:col>
      <xdr:colOff>1228725</xdr:colOff>
      <xdr:row>45</xdr:row>
      <xdr:rowOff>152400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46</xdr:row>
      <xdr:rowOff>142875</xdr:rowOff>
    </xdr:from>
    <xdr:to>
      <xdr:col>9</xdr:col>
      <xdr:colOff>0</xdr:colOff>
      <xdr:row>72</xdr:row>
      <xdr:rowOff>152400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73</xdr:row>
      <xdr:rowOff>104775</xdr:rowOff>
    </xdr:from>
    <xdr:to>
      <xdr:col>8</xdr:col>
      <xdr:colOff>1333500</xdr:colOff>
      <xdr:row>99</xdr:row>
      <xdr:rowOff>28575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9525</xdr:rowOff>
    </xdr:from>
    <xdr:to>
      <xdr:col>6</xdr:col>
      <xdr:colOff>0</xdr:colOff>
      <xdr:row>47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123825</xdr:rowOff>
    </xdr:from>
    <xdr:to>
      <xdr:col>5</xdr:col>
      <xdr:colOff>1447800</xdr:colOff>
      <xdr:row>74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63</xdr:row>
      <xdr:rowOff>121103</xdr:rowOff>
    </xdr:from>
    <xdr:to>
      <xdr:col>8</xdr:col>
      <xdr:colOff>1381125</xdr:colOff>
      <xdr:row>95</xdr:row>
      <xdr:rowOff>130627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63</xdr:row>
      <xdr:rowOff>114300</xdr:rowOff>
    </xdr:from>
    <xdr:to>
      <xdr:col>10</xdr:col>
      <xdr:colOff>733425</xdr:colOff>
      <xdr:row>89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90</xdr:row>
      <xdr:rowOff>38100</xdr:rowOff>
    </xdr:from>
    <xdr:to>
      <xdr:col>10</xdr:col>
      <xdr:colOff>781050</xdr:colOff>
      <xdr:row>116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378732</xdr:colOff>
      <xdr:row>38</xdr:row>
      <xdr:rowOff>24493</xdr:rowOff>
    </xdr:from>
    <xdr:to>
      <xdr:col>6</xdr:col>
      <xdr:colOff>1061357</xdr:colOff>
      <xdr:row>62</xdr:row>
      <xdr:rowOff>162379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396421</xdr:colOff>
      <xdr:row>63</xdr:row>
      <xdr:rowOff>145143</xdr:rowOff>
    </xdr:from>
    <xdr:to>
      <xdr:col>6</xdr:col>
      <xdr:colOff>1034142</xdr:colOff>
      <xdr:row>90</xdr:row>
      <xdr:rowOff>19957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377825</xdr:colOff>
      <xdr:row>90</xdr:row>
      <xdr:rowOff>135618</xdr:rowOff>
    </xdr:from>
    <xdr:to>
      <xdr:col>6</xdr:col>
      <xdr:colOff>1020536</xdr:colOff>
      <xdr:row>118</xdr:row>
      <xdr:rowOff>58057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38100</xdr:rowOff>
    </xdr:from>
    <xdr:to>
      <xdr:col>8</xdr:col>
      <xdr:colOff>1295400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142875</xdr:rowOff>
    </xdr:from>
    <xdr:to>
      <xdr:col>8</xdr:col>
      <xdr:colOff>1266825</xdr:colOff>
      <xdr:row>75</xdr:row>
      <xdr:rowOff>9525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749300</xdr:colOff>
      <xdr:row>76</xdr:row>
      <xdr:rowOff>152400</xdr:rowOff>
    </xdr:from>
    <xdr:to>
      <xdr:col>8</xdr:col>
      <xdr:colOff>1308100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512349</xdr:colOff>
      <xdr:row>35</xdr:row>
      <xdr:rowOff>131631</xdr:rowOff>
    </xdr:from>
    <xdr:to>
      <xdr:col>6</xdr:col>
      <xdr:colOff>993322</xdr:colOff>
      <xdr:row>60</xdr:row>
      <xdr:rowOff>141515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478009</xdr:colOff>
      <xdr:row>62</xdr:row>
      <xdr:rowOff>36351</xdr:rowOff>
    </xdr:from>
    <xdr:to>
      <xdr:col>6</xdr:col>
      <xdr:colOff>952500</xdr:colOff>
      <xdr:row>87</xdr:row>
      <xdr:rowOff>78920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487379</xdr:colOff>
      <xdr:row>89</xdr:row>
      <xdr:rowOff>31970</xdr:rowOff>
    </xdr:from>
    <xdr:to>
      <xdr:col>6</xdr:col>
      <xdr:colOff>952499</xdr:colOff>
      <xdr:row>114</xdr:row>
      <xdr:rowOff>39460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47625</xdr:rowOff>
    </xdr:from>
    <xdr:to>
      <xdr:col>7</xdr:col>
      <xdr:colOff>876300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9525</xdr:rowOff>
    </xdr:from>
    <xdr:to>
      <xdr:col>7</xdr:col>
      <xdr:colOff>914400</xdr:colOff>
      <xdr:row>73</xdr:row>
      <xdr:rowOff>28575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47625</xdr:rowOff>
    </xdr:from>
    <xdr:to>
      <xdr:col>7</xdr:col>
      <xdr:colOff>847725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7</xdr:col>
      <xdr:colOff>1228725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48</xdr:row>
      <xdr:rowOff>142875</xdr:rowOff>
    </xdr:from>
    <xdr:to>
      <xdr:col>7</xdr:col>
      <xdr:colOff>1228725</xdr:colOff>
      <xdr:row>73</xdr:row>
      <xdr:rowOff>142875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161925</xdr:rowOff>
    </xdr:from>
    <xdr:to>
      <xdr:col>7</xdr:col>
      <xdr:colOff>1181100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name="Consulta desde Visual FoxPro Tables_2" headers="0" growShrinkType="overwriteClear" adjustColumnWidth="0" connectionId="66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10.xml><?xml version="1.0" encoding="utf-8"?>
<queryTable xmlns="http://schemas.openxmlformats.org/spreadsheetml/2006/main" name="DatosExternos_1" headers="0" adjustColumnWidth="0" connectionId="22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50CS"/>
      <queryTableField id="2" name="C00150CR"/>
      <queryTableField id="3" name="C00150ST"/>
      <queryTableField id="4" name="C00150RS"/>
      <queryTableField id="5" name="C00150RR"/>
      <queryTableField id="6" name="C00150PV"/>
    </queryTableFields>
  </queryTableRefresh>
</queryTable>
</file>

<file path=xl/queryTables/queryTable2.xml><?xml version="1.0" encoding="utf-8"?>
<queryTable xmlns="http://schemas.openxmlformats.org/spreadsheetml/2006/main" name="Consulta desde Visual FoxPro Tables" headers="0" growShrinkType="overwriteClear" adjustColumnWidth="0" connectionId="59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3.xml><?xml version="1.0" encoding="utf-8"?>
<queryTable xmlns="http://schemas.openxmlformats.org/spreadsheetml/2006/main" name="Consulta desde Visual FoxPro Tables_1" headers="0" growShrinkType="overwriteClear" adjustColumnWidth="0" connectionId="63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4.xml><?xml version="1.0" encoding="utf-8"?>
<queryTable xmlns="http://schemas.openxmlformats.org/spreadsheetml/2006/main" name="DatosExternos_2" headers="0" adjustColumnWidth="0" connectionId="2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SE"/>
      <queryTableField id="2" name="CPI"/>
      <queryTableField id="3" name="CAH"/>
      <queryTableField id="4" name="CVE"/>
      <queryTableField id="5" name="CPG"/>
      <queryTableField id="6" name="CSU"/>
    </queryTableFields>
  </queryTableRefresh>
</queryTable>
</file>

<file path=xl/queryTables/queryTable5.xml><?xml version="1.0" encoding="utf-8"?>
<queryTable xmlns="http://schemas.openxmlformats.org/spreadsheetml/2006/main" name="DatosExternos_2" headers="0" adjustColumnWidth="0" connectionId="23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120SS"/>
      <queryTableField id="2" name="C00120SR"/>
      <queryTableField id="3" name="C00120ST"/>
      <queryTableField id="4" name="C00120RS"/>
      <queryTableField id="5" name="C00120RR"/>
      <queryTableField id="6" name="C00120PG"/>
      <queryTableField id="7" name="C00120PP"/>
    </queryTableFields>
  </queryTableRefresh>
</queryTable>
</file>

<file path=xl/queryTables/queryTable6.xml><?xml version="1.0" encoding="utf-8"?>
<queryTable xmlns="http://schemas.openxmlformats.org/spreadsheetml/2006/main" name="DatosExternos_1" headers="0" adjustColumnWidth="0" connectionId="21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120SS"/>
      <queryTableField id="2" name="C00120SR"/>
      <queryTableField id="3" name="C00120ST"/>
      <queryTableField id="4" name="C00120RS"/>
      <queryTableField id="5" name="C00120RR"/>
      <queryTableField id="6" name="C00120PG"/>
      <queryTableField id="7" name="C00120PP"/>
    </queryTableFields>
  </queryTableRefresh>
</queryTable>
</file>

<file path=xl/queryTables/queryTable7.xml><?xml version="1.0" encoding="utf-8"?>
<queryTable xmlns="http://schemas.openxmlformats.org/spreadsheetml/2006/main" name="DatosExternos_1" headers="0" adjustColumnWidth="0" connectionId="1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SS"/>
      <queryTableField id="2" name="CSR"/>
      <queryTableField id="3" name="CST"/>
      <queryTableField id="4" name="CRS"/>
      <queryTableField id="5" name="CRR"/>
      <queryTableField id="6" name="CPT"/>
    </queryTableFields>
  </queryTableRefresh>
</queryTable>
</file>

<file path=xl/queryTables/queryTable8.xml><?xml version="1.0" encoding="utf-8"?>
<queryTable xmlns="http://schemas.openxmlformats.org/spreadsheetml/2006/main" name="DatosExternos_1" headers="0" adjustColumnWidth="0" connectionId="8" autoFormatId="0" applyNumberFormats="0" applyBorderFormats="0" applyFontFormats="1" applyPatternFormats="1" applyAlignmentFormats="0" applyWidthHeightFormats="0">
  <queryTableRefresh preserveSortFilterLayout="0" headersInLastRefresh="0" nextId="5">
    <queryTableFields count="4">
      <queryTableField id="1" name="CAZ"/>
      <queryTableField id="2" name="CBI"/>
      <queryTableField id="3" name="CME"/>
      <queryTableField id="4" name="CBA"/>
    </queryTableFields>
  </queryTableRefresh>
</queryTable>
</file>

<file path=xl/queryTables/queryTable9.xml><?xml version="1.0" encoding="utf-8"?>
<queryTable xmlns="http://schemas.openxmlformats.org/spreadsheetml/2006/main" name="DatosExternos_1" headers="0" adjustColumnWidth="0" connectionId="94" autoFormatId="0" applyNumberFormats="0" applyBorderFormats="0" applyFontFormats="1" applyPatternFormats="1" applyAlignmentFormats="0" applyWidthHeightFormats="0">
  <queryTableRefresh preserveSortFilterLayout="0" headersInLastRefresh="0" nextId="10">
    <queryTableFields count="9">
      <queryTableField id="1" name="C00040SS"/>
      <queryTableField id="2" name="C00040SR"/>
      <queryTableField id="3" name="C00040ST"/>
      <queryTableField id="4" name="C00040RS"/>
      <queryTableField id="5" name="C00040RR"/>
      <queryTableField id="6" name="C00040PT"/>
      <queryTableField id="7" name="C00041RS"/>
      <queryTableField id="8" name="C00041RR"/>
      <queryTableField id="9" name="C00041PT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http://www.magrama.gob.es/es/alimentacion/temas/calidad-agroalimentaria/calidad-diferenciada/dop/htm/cifrasydatos.aspx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theme="0"/>
    <pageSetUpPr fitToPage="1"/>
  </sheetPr>
  <dimension ref="B1:H22"/>
  <sheetViews>
    <sheetView showGridLines="0" tabSelected="1" zoomScaleSheetLayoutView="75" workbookViewId="0">
      <selection activeCell="I37" sqref="I37"/>
    </sheetView>
  </sheetViews>
  <sheetFormatPr baseColWidth="10" defaultColWidth="35.42578125" defaultRowHeight="12.75"/>
  <cols>
    <col min="1" max="1" width="5" customWidth="1"/>
    <col min="2" max="2" width="21.7109375" customWidth="1"/>
    <col min="3" max="3" width="26.28515625" customWidth="1"/>
    <col min="4" max="4" width="26.7109375" customWidth="1"/>
    <col min="5" max="5" width="24.140625" customWidth="1"/>
    <col min="6" max="6" width="13" customWidth="1"/>
    <col min="7" max="7" width="18.140625" customWidth="1"/>
    <col min="8" max="8" width="14.140625" customWidth="1"/>
  </cols>
  <sheetData>
    <row r="1" spans="2:8" s="2" customFormat="1" ht="18">
      <c r="B1" s="1662" t="s">
        <v>367</v>
      </c>
      <c r="C1" s="1662"/>
      <c r="D1" s="1662"/>
      <c r="E1" s="1662"/>
    </row>
    <row r="2" spans="2:8" s="3" customFormat="1" ht="13.5" customHeight="1"/>
    <row r="3" spans="2:8" s="3" customFormat="1" ht="15">
      <c r="B3" s="1663" t="s">
        <v>368</v>
      </c>
      <c r="C3" s="1663"/>
      <c r="D3" s="1663"/>
      <c r="E3" s="1663"/>
      <c r="H3" s="4"/>
    </row>
    <row r="4" spans="2:8" s="3" customFormat="1" ht="13.5" customHeight="1" thickBot="1">
      <c r="B4" s="5" t="s">
        <v>369</v>
      </c>
      <c r="C4" s="6"/>
      <c r="D4" s="6"/>
      <c r="E4" s="6"/>
    </row>
    <row r="5" spans="2:8">
      <c r="B5" s="1664" t="s">
        <v>370</v>
      </c>
      <c r="C5" s="7" t="s">
        <v>371</v>
      </c>
      <c r="D5" s="7" t="s">
        <v>372</v>
      </c>
      <c r="E5" s="8" t="s">
        <v>373</v>
      </c>
    </row>
    <row r="6" spans="2:8" ht="13.5" thickBot="1">
      <c r="B6" s="1665"/>
      <c r="C6" s="9" t="s">
        <v>374</v>
      </c>
      <c r="D6" s="9" t="s">
        <v>375</v>
      </c>
      <c r="E6" s="10" t="s">
        <v>376</v>
      </c>
    </row>
    <row r="7" spans="2:8">
      <c r="B7" s="1617">
        <v>2005</v>
      </c>
      <c r="C7" s="11">
        <v>6595.6880000000001</v>
      </c>
      <c r="D7" s="11">
        <v>14241.49</v>
      </c>
      <c r="E7" s="12">
        <v>2359343.7269999995</v>
      </c>
    </row>
    <row r="8" spans="2:8">
      <c r="B8" s="1617">
        <v>2006</v>
      </c>
      <c r="C8" s="11">
        <v>6304.5510000000004</v>
      </c>
      <c r="D8" s="11">
        <v>19091.804</v>
      </c>
      <c r="E8" s="12">
        <v>2629835.1163000003</v>
      </c>
    </row>
    <row r="9" spans="2:8">
      <c r="B9" s="1617">
        <v>2007</v>
      </c>
      <c r="C9" s="11">
        <v>6244.2920000000004</v>
      </c>
      <c r="D9" s="11">
        <v>24543.717000000001</v>
      </c>
      <c r="E9" s="12">
        <v>4777990.3439000007</v>
      </c>
    </row>
    <row r="10" spans="2:8">
      <c r="B10" s="1617">
        <v>2008</v>
      </c>
      <c r="C10" s="11">
        <v>6740.0709999999999</v>
      </c>
      <c r="D10" s="11">
        <v>24179.755000000001</v>
      </c>
      <c r="E10" s="12">
        <v>4625039.536906573</v>
      </c>
    </row>
    <row r="11" spans="2:8">
      <c r="B11" s="1617">
        <v>2009</v>
      </c>
      <c r="C11" s="11">
        <v>6076.74</v>
      </c>
      <c r="D11" s="11">
        <v>17884.219000000001</v>
      </c>
      <c r="E11" s="12">
        <v>2572134.1630301476</v>
      </c>
    </row>
    <row r="12" spans="2:8">
      <c r="B12" s="1617">
        <v>2010</v>
      </c>
      <c r="C12" s="11">
        <v>6039.7889999999998</v>
      </c>
      <c r="D12" s="11">
        <v>19880.064999999999</v>
      </c>
      <c r="E12" s="12">
        <v>3268396.026496565</v>
      </c>
    </row>
    <row r="13" spans="2:8">
      <c r="B13" s="1617">
        <v>2011</v>
      </c>
      <c r="C13" s="11">
        <v>5985.4920000000002</v>
      </c>
      <c r="D13" s="11">
        <v>22094.521000000001</v>
      </c>
      <c r="E13" s="12">
        <v>4580902.7165408283</v>
      </c>
    </row>
    <row r="14" spans="2:8">
      <c r="B14" s="1617">
        <v>2012</v>
      </c>
      <c r="C14" s="11">
        <v>6170.107</v>
      </c>
      <c r="D14" s="11">
        <v>17543.823</v>
      </c>
      <c r="E14" s="12">
        <v>4003467.4098862885</v>
      </c>
    </row>
    <row r="15" spans="2:8">
      <c r="B15" s="1617">
        <v>2013</v>
      </c>
      <c r="C15" s="14">
        <v>6268.0259999999998</v>
      </c>
      <c r="D15" s="14">
        <v>25374.359</v>
      </c>
      <c r="E15" s="15">
        <v>4888762</v>
      </c>
      <c r="F15" s="16"/>
    </row>
    <row r="16" spans="2:8">
      <c r="B16" s="1617">
        <v>2014</v>
      </c>
      <c r="C16" s="1376">
        <v>6316.7939999999999</v>
      </c>
      <c r="D16" s="1376">
        <v>20596.939999999999</v>
      </c>
      <c r="E16" s="1377">
        <v>3681432.0988356699</v>
      </c>
      <c r="F16" s="16"/>
    </row>
    <row r="17" spans="2:6" ht="13.5" thickBot="1">
      <c r="B17" s="1618">
        <v>2015</v>
      </c>
      <c r="C17" s="17">
        <v>6195.8590000000004</v>
      </c>
      <c r="D17" s="17">
        <v>20140.942999999999</v>
      </c>
      <c r="E17" s="1558">
        <v>3702937</v>
      </c>
      <c r="F17" s="16"/>
    </row>
    <row r="18" spans="2:6">
      <c r="B18" s="18"/>
      <c r="C18" s="19"/>
      <c r="D18" s="19"/>
      <c r="E18" s="20"/>
    </row>
    <row r="19" spans="2:6">
      <c r="B19" s="21"/>
      <c r="C19" s="21"/>
      <c r="D19" s="21"/>
      <c r="E19" s="21"/>
    </row>
    <row r="20" spans="2:6">
      <c r="B20" s="21"/>
      <c r="C20" s="22"/>
      <c r="D20" s="22"/>
      <c r="E20" s="22"/>
    </row>
    <row r="21" spans="2:6">
      <c r="B21" s="23"/>
      <c r="C21" s="21"/>
      <c r="D21" s="21"/>
      <c r="E21" s="21"/>
    </row>
    <row r="22" spans="2:6">
      <c r="B22" s="21"/>
      <c r="C22" s="21"/>
      <c r="D22" s="21"/>
      <c r="E22" s="21"/>
    </row>
  </sheetData>
  <mergeCells count="3">
    <mergeCell ref="B1:E1"/>
    <mergeCell ref="B3:E3"/>
    <mergeCell ref="B5:B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41">
    <tabColor theme="0"/>
    <pageSetUpPr fitToPage="1"/>
  </sheetPr>
  <dimension ref="A1:G24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7" s="2" customFormat="1" ht="18">
      <c r="A1" s="1662" t="s">
        <v>367</v>
      </c>
      <c r="B1" s="1662"/>
      <c r="C1" s="1662"/>
      <c r="D1" s="1662"/>
      <c r="E1" s="1662"/>
      <c r="F1" s="1662"/>
      <c r="G1" s="1662"/>
    </row>
    <row r="2" spans="1:7" s="3" customFormat="1" ht="12.75" customHeight="1">
      <c r="A2" s="132"/>
    </row>
    <row r="3" spans="1:7" s="3" customFormat="1" ht="15">
      <c r="A3" s="1704" t="s">
        <v>530</v>
      </c>
      <c r="B3" s="1704"/>
      <c r="C3" s="1704"/>
      <c r="D3" s="1704"/>
      <c r="E3" s="1704"/>
      <c r="F3" s="1704"/>
      <c r="G3" s="1704"/>
    </row>
    <row r="4" spans="1:7" s="3" customFormat="1" ht="15" customHeight="1">
      <c r="A4" s="1684" t="s">
        <v>531</v>
      </c>
      <c r="B4" s="1684"/>
      <c r="C4" s="1684"/>
      <c r="D4" s="1684"/>
      <c r="E4" s="1684"/>
      <c r="F4" s="1684"/>
      <c r="G4" s="1684"/>
    </row>
    <row r="5" spans="1:7" s="3" customFormat="1" ht="13.5" customHeight="1" thickBot="1">
      <c r="A5" s="5"/>
      <c r="B5" s="6"/>
      <c r="C5" s="6"/>
      <c r="D5" s="6"/>
      <c r="E5" s="6"/>
      <c r="F5" s="6"/>
      <c r="G5" s="6"/>
    </row>
    <row r="6" spans="1:7">
      <c r="A6" s="1692" t="s">
        <v>370</v>
      </c>
      <c r="B6" s="89"/>
      <c r="C6" s="89"/>
      <c r="D6" s="89"/>
      <c r="E6" s="90"/>
      <c r="F6" s="90" t="s">
        <v>512</v>
      </c>
      <c r="G6" s="91"/>
    </row>
    <row r="7" spans="1:7" ht="14.25">
      <c r="A7" s="1693"/>
      <c r="B7" s="92" t="s">
        <v>371</v>
      </c>
      <c r="C7" s="92" t="s">
        <v>378</v>
      </c>
      <c r="D7" s="92" t="s">
        <v>372</v>
      </c>
      <c r="E7" s="93" t="s">
        <v>442</v>
      </c>
      <c r="F7" s="92" t="s">
        <v>513</v>
      </c>
      <c r="G7" s="94" t="s">
        <v>514</v>
      </c>
    </row>
    <row r="8" spans="1:7">
      <c r="A8" s="1693"/>
      <c r="B8" s="93" t="s">
        <v>374</v>
      </c>
      <c r="C8" s="92" t="s">
        <v>515</v>
      </c>
      <c r="D8" s="93" t="s">
        <v>375</v>
      </c>
      <c r="E8" s="93" t="s">
        <v>375</v>
      </c>
      <c r="F8" s="92" t="s">
        <v>516</v>
      </c>
      <c r="G8" s="94" t="s">
        <v>376</v>
      </c>
    </row>
    <row r="9" spans="1:7" ht="13.5" thickBot="1">
      <c r="A9" s="1694"/>
      <c r="B9" s="95"/>
      <c r="C9" s="95"/>
      <c r="D9" s="95"/>
      <c r="E9" s="96"/>
      <c r="F9" s="96" t="s">
        <v>517</v>
      </c>
      <c r="G9" s="97"/>
    </row>
    <row r="10" spans="1:7">
      <c r="A10" s="1617">
        <v>2005</v>
      </c>
      <c r="B10" s="1222">
        <v>3156.123</v>
      </c>
      <c r="C10" s="556">
        <v>14.657410373423343</v>
      </c>
      <c r="D10" s="1222">
        <v>4626.0590000000002</v>
      </c>
      <c r="E10" s="1221"/>
      <c r="F10" s="1221">
        <v>13.28</v>
      </c>
      <c r="G10" s="798">
        <v>614340.6351999999</v>
      </c>
    </row>
    <row r="11" spans="1:7">
      <c r="A11" s="1617">
        <v>2006</v>
      </c>
      <c r="B11" s="1222">
        <v>3197.3649999999998</v>
      </c>
      <c r="C11" s="556">
        <v>25.447169778864787</v>
      </c>
      <c r="D11" s="1222">
        <v>8136.3890000000001</v>
      </c>
      <c r="E11" s="1221"/>
      <c r="F11" s="1221">
        <v>12.57</v>
      </c>
      <c r="G11" s="798">
        <v>1022744.0973</v>
      </c>
    </row>
    <row r="12" spans="1:7">
      <c r="A12" s="1617">
        <v>2007</v>
      </c>
      <c r="B12" s="1222">
        <v>3228.357</v>
      </c>
      <c r="C12" s="556">
        <v>37.00123313499715</v>
      </c>
      <c r="D12" s="1222">
        <v>11945.319</v>
      </c>
      <c r="E12" s="1221"/>
      <c r="F12" s="1221">
        <v>18.36</v>
      </c>
      <c r="G12" s="798">
        <v>2193160.5683999998</v>
      </c>
    </row>
    <row r="13" spans="1:7">
      <c r="A13" s="1617">
        <v>2008</v>
      </c>
      <c r="B13" s="1222">
        <v>3486.9349999999999</v>
      </c>
      <c r="C13" s="556">
        <v>32.319762198033516</v>
      </c>
      <c r="D13" s="1222">
        <v>11269.691000000001</v>
      </c>
      <c r="E13" s="1221"/>
      <c r="F13" s="1221">
        <v>16.97</v>
      </c>
      <c r="G13" s="798">
        <v>1912466.5627000001</v>
      </c>
    </row>
    <row r="14" spans="1:7">
      <c r="A14" s="1617">
        <v>2009</v>
      </c>
      <c r="B14" s="1222">
        <v>3024.7260000000001</v>
      </c>
      <c r="C14" s="556">
        <v>24.120974924670865</v>
      </c>
      <c r="D14" s="1222">
        <v>7295.9340000000002</v>
      </c>
      <c r="E14" s="1221">
        <v>30.59</v>
      </c>
      <c r="F14" s="1221">
        <v>12.47</v>
      </c>
      <c r="G14" s="798">
        <v>909802.96980000008</v>
      </c>
    </row>
    <row r="15" spans="1:7">
      <c r="A15" s="1617">
        <v>2010</v>
      </c>
      <c r="B15" s="1222">
        <v>2885.6120000000001</v>
      </c>
      <c r="C15" s="556">
        <v>28.258795707808257</v>
      </c>
      <c r="D15" s="1222">
        <v>8154.3919999999998</v>
      </c>
      <c r="E15" s="1221">
        <v>127.22</v>
      </c>
      <c r="F15" s="1221">
        <v>15.03</v>
      </c>
      <c r="G15" s="798">
        <v>1225605.1176</v>
      </c>
    </row>
    <row r="16" spans="1:7">
      <c r="A16" s="1617">
        <v>2011</v>
      </c>
      <c r="B16" s="1221">
        <v>2700.6790000000001</v>
      </c>
      <c r="C16" s="556">
        <v>30.685146216932853</v>
      </c>
      <c r="D16" s="1221">
        <v>8287.0730000000003</v>
      </c>
      <c r="E16" s="1221">
        <v>30.241</v>
      </c>
      <c r="F16" s="1221">
        <v>19.48</v>
      </c>
      <c r="G16" s="798">
        <v>1614321.8204000001</v>
      </c>
    </row>
    <row r="17" spans="1:7">
      <c r="A17" s="1617">
        <v>2012</v>
      </c>
      <c r="B17" s="1221">
        <v>2691.0859999999998</v>
      </c>
      <c r="C17" s="556">
        <v>22.133618174967282</v>
      </c>
      <c r="D17" s="1221">
        <v>5956.3469999999998</v>
      </c>
      <c r="E17" s="1221">
        <v>19.035</v>
      </c>
      <c r="F17" s="1221">
        <v>22.33</v>
      </c>
      <c r="G17" s="798">
        <v>1330052.2851</v>
      </c>
    </row>
    <row r="18" spans="1:7">
      <c r="A18" s="1617">
        <v>2013</v>
      </c>
      <c r="B18" s="1221">
        <v>2784.2809999999999</v>
      </c>
      <c r="C18" s="556">
        <v>35.933865870578437</v>
      </c>
      <c r="D18" s="1221">
        <v>10004.998</v>
      </c>
      <c r="E18" s="1221">
        <v>23.759</v>
      </c>
      <c r="F18" s="1230">
        <v>18.07</v>
      </c>
      <c r="G18" s="799">
        <v>1807903.1385999999</v>
      </c>
    </row>
    <row r="19" spans="1:7">
      <c r="A19" s="1617">
        <v>2014</v>
      </c>
      <c r="B19" s="1387">
        <v>2792.2260000000001</v>
      </c>
      <c r="C19" s="1388">
        <v>25.009755657314269</v>
      </c>
      <c r="D19" s="1387">
        <v>6983.2889999999998</v>
      </c>
      <c r="E19" s="1387">
        <v>26.05</v>
      </c>
      <c r="F19" s="1389">
        <v>16.3</v>
      </c>
      <c r="G19" s="1390">
        <v>1138276.1070000001</v>
      </c>
    </row>
    <row r="20" spans="1:7" ht="13.5" thickBot="1">
      <c r="A20" s="1618">
        <v>2015</v>
      </c>
      <c r="B20" s="1221">
        <v>2598.8960000000002</v>
      </c>
      <c r="C20" s="556">
        <f>D20/B20*10</f>
        <v>25.79982423305896</v>
      </c>
      <c r="D20" s="1221">
        <v>6705.1059999999998</v>
      </c>
      <c r="E20" s="1387">
        <v>22.602</v>
      </c>
      <c r="F20" s="1561">
        <v>17.399999999999999</v>
      </c>
      <c r="G20" s="1562">
        <v>1166688</v>
      </c>
    </row>
    <row r="21" spans="1:7" ht="15.6" customHeight="1">
      <c r="A21" s="106" t="s">
        <v>518</v>
      </c>
      <c r="B21" s="106"/>
      <c r="C21" s="106"/>
      <c r="D21" s="106"/>
      <c r="E21" s="106"/>
      <c r="F21" s="106"/>
      <c r="G21" s="106"/>
    </row>
    <row r="22" spans="1:7">
      <c r="A22" s="134"/>
      <c r="B22" s="21"/>
      <c r="C22" s="21"/>
      <c r="D22" s="21"/>
      <c r="E22" s="21"/>
      <c r="F22" s="21"/>
      <c r="G22" s="21"/>
    </row>
    <row r="23" spans="1:7">
      <c r="A23" s="21"/>
      <c r="B23" s="21"/>
      <c r="C23" s="21"/>
    </row>
    <row r="24" spans="1:7">
      <c r="A24" s="21"/>
      <c r="B24" s="21"/>
      <c r="C24" s="21"/>
    </row>
  </sheetData>
  <mergeCells count="4">
    <mergeCell ref="A1:G1"/>
    <mergeCell ref="A3:G3"/>
    <mergeCell ref="A4:G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8">
    <tabColor theme="0"/>
    <pageSetUpPr fitToPage="1"/>
  </sheetPr>
  <dimension ref="A1:J33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5.140625" style="208" customWidth="1"/>
    <col min="2" max="7" width="17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741</v>
      </c>
      <c r="B3" s="1729"/>
      <c r="C3" s="1729"/>
      <c r="D3" s="1729"/>
      <c r="E3" s="1729"/>
      <c r="F3" s="1729"/>
      <c r="G3" s="1729"/>
      <c r="H3" s="219"/>
      <c r="I3" s="219"/>
      <c r="J3" s="255"/>
    </row>
    <row r="4" spans="1:10" s="88" customFormat="1" ht="27.75" customHeight="1">
      <c r="A4" s="1695" t="s">
        <v>1346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33" customHeight="1">
      <c r="A6" s="158" t="s">
        <v>549</v>
      </c>
      <c r="B6" s="1700" t="s">
        <v>371</v>
      </c>
      <c r="C6" s="1830"/>
      <c r="D6" s="1701"/>
      <c r="E6" s="1700" t="s">
        <v>378</v>
      </c>
      <c r="F6" s="1701"/>
      <c r="G6" s="1825" t="s">
        <v>379</v>
      </c>
    </row>
    <row r="7" spans="1:10" ht="20.25" customHeight="1">
      <c r="A7" s="676" t="s">
        <v>575</v>
      </c>
      <c r="B7" s="1710" t="s">
        <v>381</v>
      </c>
      <c r="C7" s="1711"/>
      <c r="D7" s="1712"/>
      <c r="E7" s="1710" t="s">
        <v>382</v>
      </c>
      <c r="F7" s="1712"/>
      <c r="G7" s="1826"/>
    </row>
    <row r="8" spans="1:10" ht="44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2.5" customHeight="1">
      <c r="A9" s="73" t="s">
        <v>472</v>
      </c>
      <c r="B9" s="74" t="s">
        <v>391</v>
      </c>
      <c r="C9" s="74">
        <v>1</v>
      </c>
      <c r="D9" s="74">
        <v>1</v>
      </c>
      <c r="E9" s="74" t="s">
        <v>391</v>
      </c>
      <c r="F9" s="78">
        <v>2500</v>
      </c>
      <c r="G9" s="75">
        <v>3</v>
      </c>
    </row>
    <row r="10" spans="1:10">
      <c r="A10" s="63"/>
      <c r="B10" s="45"/>
      <c r="C10" s="45"/>
      <c r="D10" s="45"/>
      <c r="E10" s="45"/>
      <c r="F10" s="11"/>
      <c r="G10" s="46"/>
    </row>
    <row r="11" spans="1:10">
      <c r="A11" s="63" t="s">
        <v>536</v>
      </c>
      <c r="B11" s="45" t="s">
        <v>391</v>
      </c>
      <c r="C11" s="45">
        <v>7</v>
      </c>
      <c r="D11" s="45">
        <v>7</v>
      </c>
      <c r="E11" s="45" t="s">
        <v>391</v>
      </c>
      <c r="F11" s="11">
        <v>3800</v>
      </c>
      <c r="G11" s="46">
        <v>27</v>
      </c>
    </row>
    <row r="12" spans="1:10">
      <c r="A12" s="73" t="s">
        <v>482</v>
      </c>
      <c r="B12" s="74" t="s">
        <v>391</v>
      </c>
      <c r="C12" s="74">
        <v>7</v>
      </c>
      <c r="D12" s="74">
        <v>7</v>
      </c>
      <c r="E12" s="74" t="s">
        <v>391</v>
      </c>
      <c r="F12" s="78">
        <v>3800</v>
      </c>
      <c r="G12" s="75">
        <v>27</v>
      </c>
    </row>
    <row r="13" spans="1:10">
      <c r="A13" s="63"/>
      <c r="B13" s="45"/>
      <c r="C13" s="45"/>
      <c r="D13" s="45"/>
      <c r="E13" s="45"/>
      <c r="F13" s="11"/>
      <c r="G13" s="46"/>
    </row>
    <row r="14" spans="1:10">
      <c r="A14" s="73" t="s">
        <v>483</v>
      </c>
      <c r="B14" s="74" t="s">
        <v>391</v>
      </c>
      <c r="C14" s="74">
        <v>1</v>
      </c>
      <c r="D14" s="74">
        <v>1</v>
      </c>
      <c r="E14" s="74" t="s">
        <v>391</v>
      </c>
      <c r="F14" s="78">
        <v>2800</v>
      </c>
      <c r="G14" s="75">
        <v>3</v>
      </c>
    </row>
    <row r="15" spans="1:10">
      <c r="A15" s="63"/>
      <c r="B15" s="45"/>
      <c r="C15" s="45"/>
      <c r="D15" s="45"/>
      <c r="E15" s="45"/>
      <c r="F15" s="11"/>
      <c r="G15" s="46"/>
    </row>
    <row r="16" spans="1:10">
      <c r="A16" s="63" t="s">
        <v>486</v>
      </c>
      <c r="B16" s="45" t="s">
        <v>391</v>
      </c>
      <c r="C16" s="45">
        <v>8</v>
      </c>
      <c r="D16" s="45">
        <v>8</v>
      </c>
      <c r="E16" s="45" t="s">
        <v>391</v>
      </c>
      <c r="F16" s="11">
        <v>3000</v>
      </c>
      <c r="G16" s="46">
        <v>24</v>
      </c>
    </row>
    <row r="17" spans="1:7">
      <c r="A17" s="63" t="s">
        <v>488</v>
      </c>
      <c r="B17" s="45" t="s">
        <v>391</v>
      </c>
      <c r="C17" s="45">
        <v>4</v>
      </c>
      <c r="D17" s="45">
        <v>4</v>
      </c>
      <c r="E17" s="45" t="s">
        <v>391</v>
      </c>
      <c r="F17" s="11">
        <v>4500</v>
      </c>
      <c r="G17" s="46">
        <v>18</v>
      </c>
    </row>
    <row r="18" spans="1:7">
      <c r="A18" s="73" t="s">
        <v>562</v>
      </c>
      <c r="B18" s="74" t="s">
        <v>391</v>
      </c>
      <c r="C18" s="74">
        <v>12</v>
      </c>
      <c r="D18" s="74">
        <v>12</v>
      </c>
      <c r="E18" s="74" t="s">
        <v>391</v>
      </c>
      <c r="F18" s="78">
        <v>3500</v>
      </c>
      <c r="G18" s="75">
        <v>42</v>
      </c>
    </row>
    <row r="19" spans="1:7">
      <c r="A19" s="63"/>
      <c r="B19" s="45"/>
      <c r="C19" s="45"/>
      <c r="D19" s="45"/>
      <c r="E19" s="45"/>
      <c r="F19" s="11"/>
      <c r="G19" s="46"/>
    </row>
    <row r="20" spans="1:7">
      <c r="A20" s="63" t="s">
        <v>490</v>
      </c>
      <c r="B20" s="45" t="s">
        <v>391</v>
      </c>
      <c r="C20" s="45">
        <v>67</v>
      </c>
      <c r="D20" s="45">
        <v>67</v>
      </c>
      <c r="E20" s="45" t="s">
        <v>391</v>
      </c>
      <c r="F20" s="11">
        <v>2600</v>
      </c>
      <c r="G20" s="46">
        <v>174</v>
      </c>
    </row>
    <row r="21" spans="1:7">
      <c r="A21" s="73" t="s">
        <v>493</v>
      </c>
      <c r="B21" s="74" t="s">
        <v>391</v>
      </c>
      <c r="C21" s="74">
        <v>67</v>
      </c>
      <c r="D21" s="74">
        <v>67</v>
      </c>
      <c r="E21" s="74" t="s">
        <v>391</v>
      </c>
      <c r="F21" s="78">
        <v>2600</v>
      </c>
      <c r="G21" s="75">
        <v>174</v>
      </c>
    </row>
    <row r="22" spans="1:7">
      <c r="A22" s="63"/>
      <c r="B22" s="45"/>
      <c r="C22" s="45"/>
      <c r="D22" s="45"/>
      <c r="E22" s="45"/>
      <c r="F22" s="11"/>
      <c r="G22" s="46"/>
    </row>
    <row r="23" spans="1:7">
      <c r="A23" s="73" t="s">
        <v>494</v>
      </c>
      <c r="B23" s="74" t="s">
        <v>391</v>
      </c>
      <c r="C23" s="74">
        <v>381</v>
      </c>
      <c r="D23" s="74">
        <v>381</v>
      </c>
      <c r="E23" s="74" t="s">
        <v>391</v>
      </c>
      <c r="F23" s="78">
        <v>2650</v>
      </c>
      <c r="G23" s="75">
        <v>1010</v>
      </c>
    </row>
    <row r="24" spans="1:7">
      <c r="A24" s="63"/>
      <c r="B24" s="45"/>
      <c r="C24" s="45"/>
      <c r="D24" s="45"/>
      <c r="E24" s="45"/>
      <c r="F24" s="11"/>
      <c r="G24" s="46"/>
    </row>
    <row r="25" spans="1:7">
      <c r="A25" s="63" t="s">
        <v>495</v>
      </c>
      <c r="B25" s="45" t="s">
        <v>391</v>
      </c>
      <c r="C25" s="45">
        <v>15</v>
      </c>
      <c r="D25" s="45">
        <v>15</v>
      </c>
      <c r="E25" s="45" t="s">
        <v>391</v>
      </c>
      <c r="F25" s="11">
        <v>2440</v>
      </c>
      <c r="G25" s="46">
        <v>37</v>
      </c>
    </row>
    <row r="26" spans="1:7">
      <c r="A26" s="63" t="s">
        <v>496</v>
      </c>
      <c r="B26" s="45" t="s">
        <v>391</v>
      </c>
      <c r="C26" s="45">
        <v>1241</v>
      </c>
      <c r="D26" s="45">
        <v>1241</v>
      </c>
      <c r="E26" s="45" t="s">
        <v>391</v>
      </c>
      <c r="F26" s="11">
        <v>2709</v>
      </c>
      <c r="G26" s="46">
        <v>3362</v>
      </c>
    </row>
    <row r="27" spans="1:7">
      <c r="A27" s="73" t="s">
        <v>497</v>
      </c>
      <c r="B27" s="74" t="s">
        <v>391</v>
      </c>
      <c r="C27" s="74">
        <v>1256</v>
      </c>
      <c r="D27" s="74">
        <v>1256</v>
      </c>
      <c r="E27" s="74" t="s">
        <v>391</v>
      </c>
      <c r="F27" s="78">
        <v>2706</v>
      </c>
      <c r="G27" s="75">
        <v>3399</v>
      </c>
    </row>
    <row r="28" spans="1:7">
      <c r="A28" s="63"/>
      <c r="B28" s="45"/>
      <c r="C28" s="45"/>
      <c r="D28" s="45"/>
      <c r="E28" s="45"/>
      <c r="F28" s="11"/>
      <c r="G28" s="46"/>
    </row>
    <row r="29" spans="1:7">
      <c r="A29" s="1193" t="s">
        <v>501</v>
      </c>
      <c r="B29" s="45" t="s">
        <v>391</v>
      </c>
      <c r="C29" s="1191">
        <v>7</v>
      </c>
      <c r="D29" s="1191">
        <v>7</v>
      </c>
      <c r="E29" s="45" t="s">
        <v>391</v>
      </c>
      <c r="F29" s="1191">
        <v>5674</v>
      </c>
      <c r="G29" s="208">
        <v>40</v>
      </c>
    </row>
    <row r="30" spans="1:7">
      <c r="A30" s="1193" t="s">
        <v>504</v>
      </c>
      <c r="B30" s="45" t="s">
        <v>391</v>
      </c>
      <c r="C30" s="1191">
        <v>15</v>
      </c>
      <c r="D30" s="1191">
        <v>15</v>
      </c>
      <c r="E30" s="45" t="s">
        <v>391</v>
      </c>
      <c r="F30" s="1191">
        <v>2500</v>
      </c>
      <c r="G30" s="208">
        <v>38</v>
      </c>
    </row>
    <row r="31" spans="1:7">
      <c r="A31" s="73" t="s">
        <v>506</v>
      </c>
      <c r="B31" s="74" t="s">
        <v>391</v>
      </c>
      <c r="C31" s="74">
        <v>22</v>
      </c>
      <c r="D31" s="74">
        <v>22</v>
      </c>
      <c r="E31" s="74" t="s">
        <v>391</v>
      </c>
      <c r="F31" s="78">
        <v>3510</v>
      </c>
      <c r="G31" s="75">
        <v>78</v>
      </c>
    </row>
    <row r="32" spans="1:7">
      <c r="A32" s="1193"/>
      <c r="B32" s="1191"/>
      <c r="C32" s="1191"/>
      <c r="D32" s="1191"/>
      <c r="E32" s="1191"/>
      <c r="F32" s="1191"/>
    </row>
    <row r="33" spans="1:7" ht="13.5" thickBot="1">
      <c r="A33" s="66" t="s">
        <v>510</v>
      </c>
      <c r="B33" s="52" t="s">
        <v>391</v>
      </c>
      <c r="C33" s="52">
        <v>1747</v>
      </c>
      <c r="D33" s="52">
        <v>1747</v>
      </c>
      <c r="E33" s="52" t="s">
        <v>391</v>
      </c>
      <c r="F33" s="52">
        <v>2709</v>
      </c>
      <c r="G33" s="53">
        <v>4736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56">
    <tabColor theme="0"/>
    <pageSetUpPr fitToPage="1"/>
  </sheetPr>
  <dimension ref="A1:G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1.28515625" customWidth="1"/>
  </cols>
  <sheetData>
    <row r="1" spans="1:7" s="2" customFormat="1" ht="18">
      <c r="A1" s="1662" t="s">
        <v>367</v>
      </c>
      <c r="B1" s="1662"/>
      <c r="C1" s="1662"/>
      <c r="D1" s="1662"/>
      <c r="E1" s="1662"/>
      <c r="F1" s="1662"/>
    </row>
    <row r="2" spans="1:7" s="3" customFormat="1" ht="12.75" customHeight="1"/>
    <row r="3" spans="1:7" s="3" customFormat="1" ht="15">
      <c r="A3" s="1663" t="s">
        <v>1259</v>
      </c>
      <c r="B3" s="1663"/>
      <c r="C3" s="1663"/>
      <c r="D3" s="1663"/>
      <c r="E3" s="1663"/>
      <c r="F3" s="1663"/>
      <c r="G3" s="207"/>
    </row>
    <row r="4" spans="1:7" s="3" customFormat="1" ht="15">
      <c r="A4" s="1663" t="s">
        <v>660</v>
      </c>
      <c r="B4" s="1663"/>
      <c r="C4" s="1663"/>
      <c r="D4" s="1663"/>
      <c r="E4" s="1663"/>
      <c r="F4" s="1663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692" t="s">
        <v>370</v>
      </c>
      <c r="B6" s="770"/>
      <c r="C6" s="770"/>
      <c r="D6" s="771"/>
      <c r="E6" s="90" t="s">
        <v>512</v>
      </c>
      <c r="F6" s="772"/>
    </row>
    <row r="7" spans="1:7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7">
      <c r="A8" s="1693"/>
      <c r="B8" s="773" t="s">
        <v>381</v>
      </c>
      <c r="C8" s="773" t="s">
        <v>382</v>
      </c>
      <c r="D8" s="773" t="s">
        <v>742</v>
      </c>
      <c r="E8" s="773" t="s">
        <v>720</v>
      </c>
      <c r="F8" s="775" t="s">
        <v>376</v>
      </c>
    </row>
    <row r="9" spans="1:7" ht="28.5" customHeight="1" thickBot="1">
      <c r="A9" s="1694"/>
      <c r="B9" s="776"/>
      <c r="C9" s="776"/>
      <c r="D9" s="242"/>
      <c r="E9" s="745" t="s">
        <v>517</v>
      </c>
      <c r="F9" s="777"/>
    </row>
    <row r="10" spans="1:7">
      <c r="A10" s="1617">
        <v>2005</v>
      </c>
      <c r="B10" s="797">
        <v>83</v>
      </c>
      <c r="C10" s="1240">
        <v>9.8795180722891569</v>
      </c>
      <c r="D10" s="797">
        <v>820</v>
      </c>
      <c r="E10" s="797">
        <v>131236</v>
      </c>
      <c r="F10" s="798">
        <v>1076.1351999999999</v>
      </c>
    </row>
    <row r="11" spans="1:7">
      <c r="A11" s="1617">
        <v>2006</v>
      </c>
      <c r="B11" s="797">
        <v>116</v>
      </c>
      <c r="C11" s="1240">
        <v>11.46551724137931</v>
      </c>
      <c r="D11" s="797">
        <v>1330</v>
      </c>
      <c r="E11" s="797">
        <v>131236</v>
      </c>
      <c r="F11" s="798">
        <v>1745.4387999999999</v>
      </c>
    </row>
    <row r="12" spans="1:7">
      <c r="A12" s="1617">
        <v>2007</v>
      </c>
      <c r="B12" s="797">
        <v>112</v>
      </c>
      <c r="C12" s="1240">
        <v>12.008928571428571</v>
      </c>
      <c r="D12" s="797">
        <v>1345</v>
      </c>
      <c r="E12" s="797">
        <v>141179</v>
      </c>
      <c r="F12" s="798">
        <v>1898.8575499999999</v>
      </c>
    </row>
    <row r="13" spans="1:7">
      <c r="A13" s="1617">
        <v>2008</v>
      </c>
      <c r="B13" s="797">
        <v>136</v>
      </c>
      <c r="C13" s="1240">
        <v>13.551470588235293</v>
      </c>
      <c r="D13" s="1277">
        <v>1843</v>
      </c>
      <c r="E13" s="1277">
        <v>176734</v>
      </c>
      <c r="F13" s="1274">
        <v>3257.2076200000001</v>
      </c>
    </row>
    <row r="14" spans="1:7">
      <c r="A14" s="1617">
        <v>2009</v>
      </c>
      <c r="B14" s="797">
        <v>143</v>
      </c>
      <c r="C14" s="1240">
        <v>12.79020979020979</v>
      </c>
      <c r="D14" s="797">
        <v>1829</v>
      </c>
      <c r="E14" s="797">
        <v>273403</v>
      </c>
      <c r="F14" s="798">
        <v>5000.5408699999998</v>
      </c>
    </row>
    <row r="15" spans="1:7">
      <c r="A15" s="1617">
        <v>2010</v>
      </c>
      <c r="B15" s="797">
        <v>165</v>
      </c>
      <c r="C15" s="1240">
        <v>14.133333333333333</v>
      </c>
      <c r="D15" s="797">
        <v>2332</v>
      </c>
      <c r="E15" s="797">
        <v>300792</v>
      </c>
      <c r="F15" s="798">
        <v>7014.4694399999998</v>
      </c>
    </row>
    <row r="16" spans="1:7">
      <c r="A16" s="1617">
        <v>2011</v>
      </c>
      <c r="B16" s="797">
        <v>150</v>
      </c>
      <c r="C16" s="1240">
        <v>13.026666666666667</v>
      </c>
      <c r="D16" s="797">
        <v>1954</v>
      </c>
      <c r="E16" s="797">
        <v>278310</v>
      </c>
      <c r="F16" s="798">
        <v>5438.1773999999996</v>
      </c>
    </row>
    <row r="17" spans="1:6">
      <c r="A17" s="1617">
        <v>2012</v>
      </c>
      <c r="B17" s="797">
        <v>155</v>
      </c>
      <c r="C17" s="1240">
        <v>11.787096774193548</v>
      </c>
      <c r="D17" s="797">
        <v>1827</v>
      </c>
      <c r="E17" s="797">
        <v>277613</v>
      </c>
      <c r="F17" s="798">
        <v>5071.9895100000003</v>
      </c>
    </row>
    <row r="18" spans="1:6">
      <c r="A18" s="1617">
        <v>2013</v>
      </c>
      <c r="B18" s="797">
        <v>166</v>
      </c>
      <c r="C18" s="1240">
        <v>11.554216867469879</v>
      </c>
      <c r="D18" s="797">
        <v>1918</v>
      </c>
      <c r="E18" s="797">
        <v>276447</v>
      </c>
      <c r="F18" s="798">
        <v>5302.2534599999999</v>
      </c>
    </row>
    <row r="19" spans="1:6">
      <c r="A19" s="1617">
        <v>2014</v>
      </c>
      <c r="B19" s="1448">
        <v>171</v>
      </c>
      <c r="C19" s="1395">
        <v>11.064327485380117</v>
      </c>
      <c r="D19" s="1448">
        <v>1892</v>
      </c>
      <c r="E19" s="1448">
        <v>255884</v>
      </c>
      <c r="F19" s="1403">
        <v>4841.32528</v>
      </c>
    </row>
    <row r="20" spans="1:6" ht="13.5" thickBot="1">
      <c r="A20" s="1618">
        <v>2015</v>
      </c>
      <c r="B20" s="985">
        <v>170</v>
      </c>
      <c r="C20" s="1278">
        <f>D20/B20</f>
        <v>10.547058823529412</v>
      </c>
      <c r="D20" s="985">
        <v>1793</v>
      </c>
      <c r="E20" s="1574">
        <v>241548</v>
      </c>
      <c r="F20" s="1562">
        <v>4331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69">
    <tabColor theme="0"/>
    <pageSetUpPr fitToPage="1"/>
  </sheetPr>
  <dimension ref="A1:J27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3" style="208" customWidth="1"/>
    <col min="2" max="7" width="19.710937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743</v>
      </c>
      <c r="B3" s="1729"/>
      <c r="C3" s="1729"/>
      <c r="D3" s="1729"/>
      <c r="E3" s="1729"/>
      <c r="F3" s="1729"/>
      <c r="G3" s="1729"/>
      <c r="H3" s="219"/>
      <c r="I3" s="219"/>
      <c r="J3" s="255"/>
    </row>
    <row r="4" spans="1:10" s="88" customFormat="1" ht="30.75" customHeight="1">
      <c r="A4" s="1695" t="s">
        <v>1346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36.75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31" t="s">
        <v>744</v>
      </c>
    </row>
    <row r="7" spans="1:10" ht="18" customHeight="1">
      <c r="A7" s="676" t="s">
        <v>575</v>
      </c>
      <c r="B7" s="737" t="s">
        <v>381</v>
      </c>
      <c r="C7" s="749"/>
      <c r="D7" s="750"/>
      <c r="E7" s="751" t="s">
        <v>382</v>
      </c>
      <c r="F7" s="750"/>
      <c r="G7" s="1826"/>
    </row>
    <row r="8" spans="1:10" ht="31.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5.5" customHeight="1">
      <c r="A9" s="1005" t="s">
        <v>464</v>
      </c>
      <c r="B9" s="1006">
        <v>10</v>
      </c>
      <c r="C9" s="1007">
        <v>1</v>
      </c>
      <c r="D9" s="1007">
        <v>11</v>
      </c>
      <c r="E9" s="1006">
        <v>2</v>
      </c>
      <c r="F9" s="1009">
        <v>4</v>
      </c>
      <c r="G9" s="1008">
        <v>24</v>
      </c>
    </row>
    <row r="10" spans="1:10">
      <c r="A10" s="785" t="s">
        <v>466</v>
      </c>
      <c r="B10" s="791">
        <v>10</v>
      </c>
      <c r="C10" s="786">
        <v>1</v>
      </c>
      <c r="D10" s="786">
        <v>11</v>
      </c>
      <c r="E10" s="791">
        <v>2</v>
      </c>
      <c r="F10" s="787">
        <v>4</v>
      </c>
      <c r="G10" s="788">
        <v>24</v>
      </c>
    </row>
    <row r="11" spans="1:10">
      <c r="A11" s="905"/>
      <c r="B11" s="999"/>
      <c r="C11" s="999"/>
      <c r="D11" s="999"/>
      <c r="E11" s="999"/>
      <c r="F11" s="1003"/>
      <c r="G11" s="966"/>
    </row>
    <row r="12" spans="1:10">
      <c r="A12" s="905" t="s">
        <v>469</v>
      </c>
      <c r="B12" s="1004">
        <v>7</v>
      </c>
      <c r="C12" s="999">
        <v>2</v>
      </c>
      <c r="D12" s="999">
        <v>9</v>
      </c>
      <c r="E12" s="1004">
        <v>8</v>
      </c>
      <c r="F12" s="1003">
        <v>11</v>
      </c>
      <c r="G12" s="966">
        <v>78</v>
      </c>
    </row>
    <row r="13" spans="1:10">
      <c r="A13" s="785" t="s">
        <v>471</v>
      </c>
      <c r="B13" s="791">
        <v>7</v>
      </c>
      <c r="C13" s="786">
        <v>2</v>
      </c>
      <c r="D13" s="786">
        <v>9</v>
      </c>
      <c r="E13" s="791">
        <v>8</v>
      </c>
      <c r="F13" s="787">
        <v>11</v>
      </c>
      <c r="G13" s="788">
        <v>78</v>
      </c>
    </row>
    <row r="14" spans="1:10">
      <c r="A14" s="65"/>
      <c r="B14" s="999"/>
      <c r="C14" s="999"/>
      <c r="D14" s="999"/>
      <c r="E14" s="999"/>
      <c r="F14" s="1003"/>
      <c r="G14" s="966"/>
    </row>
    <row r="15" spans="1:10">
      <c r="A15" s="905" t="s">
        <v>484</v>
      </c>
      <c r="B15" s="1004">
        <v>19</v>
      </c>
      <c r="C15" s="999">
        <v>73</v>
      </c>
      <c r="D15" s="999">
        <v>92</v>
      </c>
      <c r="E15" s="1004">
        <v>7</v>
      </c>
      <c r="F15" s="1003">
        <v>14</v>
      </c>
      <c r="G15" s="966">
        <v>1155</v>
      </c>
    </row>
    <row r="16" spans="1:10">
      <c r="A16" s="905" t="s">
        <v>485</v>
      </c>
      <c r="B16" s="1004">
        <v>2</v>
      </c>
      <c r="C16" s="999">
        <v>3</v>
      </c>
      <c r="D16" s="999">
        <v>5</v>
      </c>
      <c r="E16" s="1004">
        <v>8</v>
      </c>
      <c r="F16" s="1003">
        <v>15</v>
      </c>
      <c r="G16" s="966">
        <v>61</v>
      </c>
    </row>
    <row r="17" spans="1:7">
      <c r="A17" s="905" t="s">
        <v>486</v>
      </c>
      <c r="B17" s="1004">
        <v>17</v>
      </c>
      <c r="C17" s="999" t="s">
        <v>391</v>
      </c>
      <c r="D17" s="999">
        <v>17</v>
      </c>
      <c r="E17" s="1004">
        <v>5</v>
      </c>
      <c r="F17" s="1003" t="s">
        <v>391</v>
      </c>
      <c r="G17" s="966">
        <v>85</v>
      </c>
    </row>
    <row r="18" spans="1:7">
      <c r="A18" s="905" t="s">
        <v>488</v>
      </c>
      <c r="B18" s="1004">
        <v>5</v>
      </c>
      <c r="C18" s="999">
        <v>22</v>
      </c>
      <c r="D18" s="999">
        <v>27</v>
      </c>
      <c r="E18" s="1004">
        <v>7</v>
      </c>
      <c r="F18" s="1003">
        <v>14</v>
      </c>
      <c r="G18" s="966">
        <v>343</v>
      </c>
    </row>
    <row r="19" spans="1:7">
      <c r="A19" s="785" t="s">
        <v>562</v>
      </c>
      <c r="B19" s="791">
        <v>43</v>
      </c>
      <c r="C19" s="786">
        <v>98</v>
      </c>
      <c r="D19" s="786">
        <v>141</v>
      </c>
      <c r="E19" s="791">
        <v>6</v>
      </c>
      <c r="F19" s="787">
        <v>14</v>
      </c>
      <c r="G19" s="788">
        <v>1644</v>
      </c>
    </row>
    <row r="20" spans="1:7">
      <c r="A20" s="905"/>
      <c r="B20" s="1004"/>
      <c r="C20" s="999"/>
      <c r="D20" s="999"/>
      <c r="E20" s="1004"/>
      <c r="F20" s="1003"/>
      <c r="G20" s="966"/>
    </row>
    <row r="21" spans="1:7">
      <c r="A21" s="785" t="s">
        <v>494</v>
      </c>
      <c r="B21" s="791">
        <v>4</v>
      </c>
      <c r="C21" s="786" t="s">
        <v>391</v>
      </c>
      <c r="D21" s="786">
        <v>4</v>
      </c>
      <c r="E21" s="791">
        <v>5</v>
      </c>
      <c r="F21" s="787" t="s">
        <v>391</v>
      </c>
      <c r="G21" s="788">
        <v>20</v>
      </c>
    </row>
    <row r="22" spans="1:7">
      <c r="A22" s="905"/>
      <c r="B22" s="1004"/>
      <c r="C22" s="999"/>
      <c r="D22" s="999"/>
      <c r="E22" s="1004"/>
      <c r="F22" s="1003"/>
      <c r="G22" s="966"/>
    </row>
    <row r="23" spans="1:7">
      <c r="A23" s="905" t="s">
        <v>507</v>
      </c>
      <c r="B23" s="999">
        <v>1</v>
      </c>
      <c r="C23" s="999" t="s">
        <v>391</v>
      </c>
      <c r="D23" s="999">
        <v>1</v>
      </c>
      <c r="E23" s="999">
        <v>3</v>
      </c>
      <c r="F23" s="1003">
        <v>6</v>
      </c>
      <c r="G23" s="966">
        <v>3</v>
      </c>
    </row>
    <row r="24" spans="1:7">
      <c r="A24" s="905" t="s">
        <v>508</v>
      </c>
      <c r="B24" s="1004" t="s">
        <v>391</v>
      </c>
      <c r="C24" s="999">
        <v>4</v>
      </c>
      <c r="D24" s="999">
        <v>4</v>
      </c>
      <c r="E24" s="1004" t="s">
        <v>391</v>
      </c>
      <c r="F24" s="1003">
        <v>6</v>
      </c>
      <c r="G24" s="966">
        <v>24</v>
      </c>
    </row>
    <row r="25" spans="1:7">
      <c r="A25" s="785" t="s">
        <v>509</v>
      </c>
      <c r="B25" s="791">
        <v>1</v>
      </c>
      <c r="C25" s="786">
        <v>4</v>
      </c>
      <c r="D25" s="786">
        <v>5</v>
      </c>
      <c r="E25" s="791">
        <v>3</v>
      </c>
      <c r="F25" s="787">
        <v>6</v>
      </c>
      <c r="G25" s="788">
        <v>27</v>
      </c>
    </row>
    <row r="26" spans="1:7">
      <c r="A26" s="905"/>
      <c r="B26" s="1004"/>
      <c r="C26" s="999"/>
      <c r="D26" s="999"/>
      <c r="E26" s="1004"/>
      <c r="F26" s="1003"/>
      <c r="G26" s="966"/>
    </row>
    <row r="27" spans="1:7" ht="13.5" thickBot="1">
      <c r="A27" s="781" t="s">
        <v>510</v>
      </c>
      <c r="B27" s="782">
        <v>65</v>
      </c>
      <c r="C27" s="782">
        <v>105</v>
      </c>
      <c r="D27" s="782">
        <v>170</v>
      </c>
      <c r="E27" s="782">
        <v>6</v>
      </c>
      <c r="F27" s="782">
        <v>14</v>
      </c>
      <c r="G27" s="784">
        <v>1793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232">
    <tabColor theme="0"/>
    <pageSetUpPr fitToPage="1"/>
  </sheetPr>
  <dimension ref="A1:J17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2.7109375" style="208" customWidth="1"/>
    <col min="2" max="7" width="18.285156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745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24" customFormat="1" ht="29.25" customHeight="1">
      <c r="A4" s="1695" t="s">
        <v>1346</v>
      </c>
      <c r="B4" s="1695"/>
      <c r="C4" s="1695"/>
      <c r="D4" s="1695"/>
      <c r="E4" s="1695"/>
      <c r="F4" s="1695"/>
      <c r="G4" s="1695"/>
      <c r="H4" s="965"/>
      <c r="I4" s="965"/>
      <c r="J4" s="96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33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31" t="s">
        <v>744</v>
      </c>
    </row>
    <row r="7" spans="1:10" ht="30" customHeight="1">
      <c r="A7" s="676" t="s">
        <v>575</v>
      </c>
      <c r="B7" s="751" t="s">
        <v>381</v>
      </c>
      <c r="C7" s="749"/>
      <c r="D7" s="750"/>
      <c r="E7" s="751" t="s">
        <v>382</v>
      </c>
      <c r="F7" s="750"/>
      <c r="G7" s="1826"/>
    </row>
    <row r="8" spans="1:10" ht="35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5.5" customHeight="1">
      <c r="A9" s="72" t="s">
        <v>499</v>
      </c>
      <c r="B9" s="200">
        <v>378</v>
      </c>
      <c r="C9" s="42" t="s">
        <v>391</v>
      </c>
      <c r="D9" s="42">
        <v>378</v>
      </c>
      <c r="E9" s="200">
        <v>900</v>
      </c>
      <c r="F9" s="122">
        <v>1000</v>
      </c>
      <c r="G9" s="43">
        <v>340</v>
      </c>
    </row>
    <row r="10" spans="1:10">
      <c r="A10" s="63" t="s">
        <v>500</v>
      </c>
      <c r="B10" s="82">
        <v>484</v>
      </c>
      <c r="C10" s="45">
        <v>131</v>
      </c>
      <c r="D10" s="45">
        <v>615</v>
      </c>
      <c r="E10" s="82">
        <v>600</v>
      </c>
      <c r="F10" s="11">
        <v>1500</v>
      </c>
      <c r="G10" s="46">
        <v>487</v>
      </c>
    </row>
    <row r="11" spans="1:10">
      <c r="A11" s="63" t="s">
        <v>501</v>
      </c>
      <c r="B11" s="82">
        <v>166</v>
      </c>
      <c r="C11" s="45" t="s">
        <v>391</v>
      </c>
      <c r="D11" s="45">
        <v>166</v>
      </c>
      <c r="E11" s="82">
        <v>285</v>
      </c>
      <c r="F11" s="11" t="s">
        <v>391</v>
      </c>
      <c r="G11" s="46">
        <v>47</v>
      </c>
    </row>
    <row r="12" spans="1:10">
      <c r="A12" s="63" t="s">
        <v>503</v>
      </c>
      <c r="B12" s="82">
        <v>39</v>
      </c>
      <c r="C12" s="45">
        <v>22</v>
      </c>
      <c r="D12" s="45">
        <v>61</v>
      </c>
      <c r="E12" s="82">
        <v>600</v>
      </c>
      <c r="F12" s="11">
        <v>800</v>
      </c>
      <c r="G12" s="46">
        <v>41</v>
      </c>
    </row>
    <row r="13" spans="1:10">
      <c r="A13" s="63" t="s">
        <v>504</v>
      </c>
      <c r="B13" s="82">
        <v>1479</v>
      </c>
      <c r="C13" s="45">
        <v>136</v>
      </c>
      <c r="D13" s="45">
        <v>1615</v>
      </c>
      <c r="E13" s="82">
        <v>700</v>
      </c>
      <c r="F13" s="11">
        <v>1100</v>
      </c>
      <c r="G13" s="46">
        <v>1185</v>
      </c>
    </row>
    <row r="14" spans="1:10">
      <c r="A14" s="63" t="s">
        <v>505</v>
      </c>
      <c r="B14" s="82">
        <v>745</v>
      </c>
      <c r="C14" s="45">
        <v>14</v>
      </c>
      <c r="D14" s="45">
        <v>759</v>
      </c>
      <c r="E14" s="82">
        <v>345</v>
      </c>
      <c r="F14" s="11">
        <v>375</v>
      </c>
      <c r="G14" s="46">
        <v>262</v>
      </c>
    </row>
    <row r="15" spans="1:10">
      <c r="A15" s="73" t="s">
        <v>506</v>
      </c>
      <c r="B15" s="289">
        <v>3291</v>
      </c>
      <c r="C15" s="74">
        <v>303</v>
      </c>
      <c r="D15" s="74">
        <v>3594</v>
      </c>
      <c r="E15" s="289">
        <v>606</v>
      </c>
      <c r="F15" s="78">
        <v>1218</v>
      </c>
      <c r="G15" s="75">
        <v>2362</v>
      </c>
    </row>
    <row r="16" spans="1:10">
      <c r="A16" s="63"/>
      <c r="B16" s="45"/>
      <c r="C16" s="45"/>
      <c r="D16" s="45"/>
      <c r="E16" s="45"/>
      <c r="F16" s="11"/>
      <c r="G16" s="46"/>
    </row>
    <row r="17" spans="1:7" ht="13.5" thickBot="1">
      <c r="A17" s="66" t="s">
        <v>510</v>
      </c>
      <c r="B17" s="290">
        <v>3291</v>
      </c>
      <c r="C17" s="52">
        <v>303</v>
      </c>
      <c r="D17" s="52">
        <v>3594</v>
      </c>
      <c r="E17" s="290">
        <v>606</v>
      </c>
      <c r="F17" s="175">
        <v>1218</v>
      </c>
      <c r="G17" s="53">
        <v>2362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233">
    <tabColor theme="0"/>
    <pageSetUpPr fitToPage="1"/>
  </sheetPr>
  <dimension ref="A1:J20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7.28515625" style="208" customWidth="1"/>
    <col min="2" max="7" width="20.425781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746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8" customFormat="1" ht="26.25" customHeight="1">
      <c r="A4" s="1695" t="s">
        <v>1346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189"/>
      <c r="H5" s="189"/>
      <c r="I5" s="189"/>
      <c r="J5" s="189"/>
    </row>
    <row r="6" spans="1:10" ht="26.25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4.75" customHeight="1">
      <c r="A7" s="676" t="s">
        <v>575</v>
      </c>
      <c r="B7" s="751" t="s">
        <v>381</v>
      </c>
      <c r="C7" s="749"/>
      <c r="D7" s="750"/>
      <c r="E7" s="751" t="s">
        <v>382</v>
      </c>
      <c r="F7" s="749"/>
      <c r="G7" s="1826"/>
    </row>
    <row r="8" spans="1:10" ht="23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748" t="s">
        <v>386</v>
      </c>
      <c r="G8" s="1827"/>
      <c r="H8" s="271"/>
    </row>
    <row r="9" spans="1:10" ht="27" customHeight="1">
      <c r="A9" s="72" t="s">
        <v>468</v>
      </c>
      <c r="B9" s="42">
        <v>1</v>
      </c>
      <c r="C9" s="42" t="s">
        <v>391</v>
      </c>
      <c r="D9" s="42">
        <v>1</v>
      </c>
      <c r="E9" s="42" t="s">
        <v>391</v>
      </c>
      <c r="F9" s="122" t="s">
        <v>391</v>
      </c>
      <c r="G9" s="576" t="s">
        <v>391</v>
      </c>
    </row>
    <row r="10" spans="1:10">
      <c r="A10" s="73" t="s">
        <v>471</v>
      </c>
      <c r="B10" s="1354">
        <v>1</v>
      </c>
      <c r="C10" s="1354" t="s">
        <v>391</v>
      </c>
      <c r="D10" s="1354">
        <v>1</v>
      </c>
      <c r="E10" s="1354" t="s">
        <v>391</v>
      </c>
      <c r="F10" s="1355" t="s">
        <v>391</v>
      </c>
      <c r="G10" s="1405" t="s">
        <v>391</v>
      </c>
    </row>
    <row r="11" spans="1:10">
      <c r="A11" s="63"/>
      <c r="B11" s="1369"/>
      <c r="C11" s="1369"/>
      <c r="D11" s="1369"/>
      <c r="E11" s="1369"/>
      <c r="F11" s="1370"/>
      <c r="G11" s="178"/>
    </row>
    <row r="12" spans="1:10">
      <c r="A12" s="63" t="s">
        <v>479</v>
      </c>
      <c r="B12" s="1369" t="s">
        <v>391</v>
      </c>
      <c r="C12" s="1404">
        <v>1</v>
      </c>
      <c r="D12" s="1404">
        <v>1</v>
      </c>
      <c r="E12" s="1369" t="s">
        <v>391</v>
      </c>
      <c r="F12" s="1404">
        <v>18000</v>
      </c>
      <c r="G12" s="208">
        <v>18</v>
      </c>
    </row>
    <row r="13" spans="1:10">
      <c r="A13" s="73" t="s">
        <v>482</v>
      </c>
      <c r="B13" s="1354" t="s">
        <v>391</v>
      </c>
      <c r="C13" s="1354">
        <v>1</v>
      </c>
      <c r="D13" s="1354">
        <v>1</v>
      </c>
      <c r="E13" s="1354" t="s">
        <v>391</v>
      </c>
      <c r="F13" s="1355">
        <v>18000</v>
      </c>
      <c r="G13" s="1405">
        <v>18</v>
      </c>
    </row>
    <row r="14" spans="1:10">
      <c r="A14" s="63"/>
      <c r="B14" s="1404"/>
      <c r="C14" s="1404"/>
      <c r="D14" s="1404"/>
      <c r="E14" s="1404"/>
      <c r="F14" s="1404"/>
    </row>
    <row r="15" spans="1:10">
      <c r="A15" s="73" t="s">
        <v>494</v>
      </c>
      <c r="B15" s="1354" t="s">
        <v>391</v>
      </c>
      <c r="C15" s="1354">
        <v>38</v>
      </c>
      <c r="D15" s="1354">
        <v>38</v>
      </c>
      <c r="E15" s="1354" t="s">
        <v>391</v>
      </c>
      <c r="F15" s="1355">
        <v>12000</v>
      </c>
      <c r="G15" s="1405">
        <v>456</v>
      </c>
    </row>
    <row r="16" spans="1:10">
      <c r="A16" s="63"/>
      <c r="B16" s="1404"/>
      <c r="C16" s="1404"/>
      <c r="D16" s="1404"/>
      <c r="E16" s="1404"/>
      <c r="F16" s="1404"/>
    </row>
    <row r="17" spans="1:7">
      <c r="A17" s="63" t="s">
        <v>503</v>
      </c>
      <c r="B17" s="1404">
        <v>6</v>
      </c>
      <c r="C17" s="1369" t="s">
        <v>391</v>
      </c>
      <c r="D17" s="1404">
        <v>6</v>
      </c>
      <c r="E17" s="1404">
        <v>2500</v>
      </c>
      <c r="F17" s="1369" t="s">
        <v>391</v>
      </c>
      <c r="G17" s="208">
        <v>15</v>
      </c>
    </row>
    <row r="18" spans="1:7">
      <c r="A18" s="73" t="s">
        <v>506</v>
      </c>
      <c r="B18" s="1354">
        <v>6</v>
      </c>
      <c r="C18" s="1354" t="s">
        <v>391</v>
      </c>
      <c r="D18" s="1354">
        <v>6</v>
      </c>
      <c r="E18" s="1354">
        <v>2500</v>
      </c>
      <c r="F18" s="1355" t="s">
        <v>391</v>
      </c>
      <c r="G18" s="1405">
        <v>15</v>
      </c>
    </row>
    <row r="19" spans="1:7">
      <c r="A19" s="63"/>
      <c r="B19" s="1404"/>
      <c r="C19" s="1404"/>
      <c r="D19" s="1404"/>
      <c r="E19" s="1404"/>
      <c r="F19" s="1404"/>
    </row>
    <row r="20" spans="1:7" ht="13.5" thickBot="1">
      <c r="A20" s="66" t="s">
        <v>510</v>
      </c>
      <c r="B20" s="52">
        <v>7</v>
      </c>
      <c r="C20" s="52">
        <v>39</v>
      </c>
      <c r="D20" s="52">
        <v>46</v>
      </c>
      <c r="E20" s="52">
        <v>2143</v>
      </c>
      <c r="F20" s="175">
        <v>12154</v>
      </c>
      <c r="G20" s="578">
        <v>489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234">
    <tabColor theme="0"/>
    <pageSetUpPr fitToPage="1"/>
  </sheetPr>
  <dimension ref="A1:J12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5.42578125" style="208" customWidth="1"/>
    <col min="2" max="7" width="13.285156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747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8" customFormat="1" ht="24.75" customHeight="1">
      <c r="A4" s="1695" t="s">
        <v>1346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27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4" customHeight="1">
      <c r="A7" s="676" t="s">
        <v>575</v>
      </c>
      <c r="B7" s="751" t="s">
        <v>381</v>
      </c>
      <c r="C7" s="749"/>
      <c r="D7" s="750"/>
      <c r="E7" s="751" t="s">
        <v>382</v>
      </c>
      <c r="F7" s="750"/>
      <c r="G7" s="1826"/>
    </row>
    <row r="8" spans="1:10" ht="34.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1" customHeight="1">
      <c r="A9" s="72" t="s">
        <v>501</v>
      </c>
      <c r="B9" s="42" t="s">
        <v>391</v>
      </c>
      <c r="C9" s="42">
        <v>7</v>
      </c>
      <c r="D9" s="42">
        <v>7</v>
      </c>
      <c r="E9" s="42" t="s">
        <v>391</v>
      </c>
      <c r="F9" s="122">
        <v>7200</v>
      </c>
      <c r="G9" s="43">
        <v>50</v>
      </c>
    </row>
    <row r="10" spans="1:10">
      <c r="A10" s="73" t="s">
        <v>506</v>
      </c>
      <c r="B10" s="74" t="s">
        <v>391</v>
      </c>
      <c r="C10" s="74">
        <v>7</v>
      </c>
      <c r="D10" s="74">
        <v>7</v>
      </c>
      <c r="E10" s="74" t="s">
        <v>391</v>
      </c>
      <c r="F10" s="78">
        <v>7200</v>
      </c>
      <c r="G10" s="75">
        <v>50</v>
      </c>
    </row>
    <row r="11" spans="1:10">
      <c r="A11" s="65"/>
      <c r="B11" s="45"/>
      <c r="C11" s="45"/>
      <c r="D11" s="45"/>
      <c r="E11" s="45"/>
      <c r="F11" s="11"/>
      <c r="G11" s="46"/>
    </row>
    <row r="12" spans="1:10" ht="13.5" thickBot="1">
      <c r="A12" s="66" t="s">
        <v>510</v>
      </c>
      <c r="B12" s="52" t="s">
        <v>391</v>
      </c>
      <c r="C12" s="52">
        <v>7</v>
      </c>
      <c r="D12" s="52">
        <v>7</v>
      </c>
      <c r="E12" s="52" t="s">
        <v>391</v>
      </c>
      <c r="F12" s="175">
        <v>7200</v>
      </c>
      <c r="G12" s="53">
        <v>50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Hoja235">
    <tabColor theme="0"/>
    <pageSetUpPr fitToPage="1"/>
  </sheetPr>
  <dimension ref="A1:J11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8.140625" style="208" customWidth="1"/>
    <col min="2" max="7" width="16.57031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748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8" customFormat="1" ht="19.5" customHeight="1">
      <c r="A4" s="1695" t="s">
        <v>1346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27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1" customHeight="1">
      <c r="A7" s="676" t="s">
        <v>575</v>
      </c>
      <c r="B7" s="751" t="s">
        <v>381</v>
      </c>
      <c r="C7" s="749"/>
      <c r="D7" s="750"/>
      <c r="E7" s="751" t="s">
        <v>382</v>
      </c>
      <c r="F7" s="750"/>
      <c r="G7" s="1826"/>
    </row>
    <row r="8" spans="1:10" ht="35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0.25" customHeight="1">
      <c r="A9" s="190" t="s">
        <v>461</v>
      </c>
      <c r="B9" s="191" t="s">
        <v>391</v>
      </c>
      <c r="C9" s="191">
        <v>67</v>
      </c>
      <c r="D9" s="191">
        <v>67</v>
      </c>
      <c r="E9" s="191" t="s">
        <v>391</v>
      </c>
      <c r="F9" s="192">
        <v>3806</v>
      </c>
      <c r="G9" s="193">
        <v>255</v>
      </c>
    </row>
    <row r="10" spans="1:10">
      <c r="A10" s="65"/>
      <c r="B10" s="45"/>
      <c r="C10" s="45"/>
      <c r="D10" s="45"/>
      <c r="E10" s="45"/>
      <c r="F10" s="11"/>
      <c r="G10" s="46"/>
    </row>
    <row r="11" spans="1:10" ht="13.5" thickBot="1">
      <c r="A11" s="66" t="s">
        <v>510</v>
      </c>
      <c r="B11" s="290" t="s">
        <v>391</v>
      </c>
      <c r="C11" s="52">
        <v>67</v>
      </c>
      <c r="D11" s="52">
        <v>67</v>
      </c>
      <c r="E11" s="290" t="s">
        <v>391</v>
      </c>
      <c r="F11" s="175">
        <v>3806</v>
      </c>
      <c r="G11" s="53">
        <v>255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Hoja57">
    <tabColor theme="0"/>
    <pageSetUpPr fitToPage="1"/>
  </sheetPr>
  <dimension ref="A1:H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</row>
    <row r="2" spans="1:8" s="3" customFormat="1" ht="13.5" customHeight="1"/>
    <row r="3" spans="1:8" s="3" customFormat="1" ht="15">
      <c r="A3" s="1663" t="s">
        <v>749</v>
      </c>
      <c r="B3" s="1663"/>
      <c r="C3" s="1663"/>
      <c r="D3" s="1663"/>
      <c r="E3" s="1663"/>
      <c r="F3" s="1663"/>
      <c r="G3" s="207"/>
      <c r="H3" s="207"/>
    </row>
    <row r="4" spans="1:8" s="3" customFormat="1" ht="21" customHeight="1">
      <c r="A4" s="1724" t="s">
        <v>660</v>
      </c>
      <c r="B4" s="1724"/>
      <c r="C4" s="1724"/>
      <c r="D4" s="1724"/>
      <c r="E4" s="1724"/>
      <c r="F4" s="1724"/>
      <c r="G4" s="207"/>
      <c r="H4" s="207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692" t="s">
        <v>370</v>
      </c>
      <c r="B6" s="770"/>
      <c r="C6" s="770"/>
      <c r="D6" s="771"/>
      <c r="E6" s="90" t="s">
        <v>512</v>
      </c>
      <c r="F6" s="772"/>
    </row>
    <row r="7" spans="1:8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8" ht="13.15" customHeight="1">
      <c r="A8" s="1693"/>
      <c r="B8" s="773" t="s">
        <v>374</v>
      </c>
      <c r="C8" s="773" t="s">
        <v>515</v>
      </c>
      <c r="D8" s="773" t="s">
        <v>375</v>
      </c>
      <c r="E8" s="773" t="s">
        <v>1061</v>
      </c>
      <c r="F8" s="775" t="s">
        <v>376</v>
      </c>
    </row>
    <row r="9" spans="1:8" ht="29.25" customHeight="1" thickBot="1">
      <c r="A9" s="1694"/>
      <c r="B9" s="776"/>
      <c r="C9" s="776"/>
      <c r="D9" s="242"/>
      <c r="E9" s="242" t="s">
        <v>517</v>
      </c>
      <c r="F9" s="777"/>
    </row>
    <row r="10" spans="1:8">
      <c r="A10" s="1617">
        <v>2005</v>
      </c>
      <c r="B10" s="1221">
        <v>12.944000000000001</v>
      </c>
      <c r="C10" s="1233">
        <v>31.096260815821996</v>
      </c>
      <c r="D10" s="1221">
        <v>40.250999999999998</v>
      </c>
      <c r="E10" s="983">
        <v>53.16</v>
      </c>
      <c r="F10" s="1232">
        <v>21397.431599999996</v>
      </c>
    </row>
    <row r="11" spans="1:8">
      <c r="A11" s="1617">
        <v>2006</v>
      </c>
      <c r="B11" s="1221">
        <v>10.122999999999999</v>
      </c>
      <c r="C11" s="1233">
        <v>32.167341697125366</v>
      </c>
      <c r="D11" s="1221">
        <v>32.563000000000002</v>
      </c>
      <c r="E11" s="983">
        <v>51.79</v>
      </c>
      <c r="F11" s="1232">
        <v>16864.377700000001</v>
      </c>
    </row>
    <row r="12" spans="1:8">
      <c r="A12" s="1617">
        <v>2007</v>
      </c>
      <c r="B12" s="1221">
        <v>9.9860000000000007</v>
      </c>
      <c r="C12" s="1233">
        <v>29.289004606449026</v>
      </c>
      <c r="D12" s="1221">
        <v>29.248000000000001</v>
      </c>
      <c r="E12" s="983">
        <v>55.34</v>
      </c>
      <c r="F12" s="1232">
        <v>16185.843200000001</v>
      </c>
    </row>
    <row r="13" spans="1:8">
      <c r="A13" s="1617">
        <v>2008</v>
      </c>
      <c r="B13" s="1221">
        <v>9.7919999999999998</v>
      </c>
      <c r="C13" s="1233">
        <v>31.788194444444443</v>
      </c>
      <c r="D13" s="1221">
        <v>31.126999999999999</v>
      </c>
      <c r="E13" s="983">
        <v>64.290000000000006</v>
      </c>
      <c r="F13" s="1232">
        <v>20011.548300000002</v>
      </c>
    </row>
    <row r="14" spans="1:8">
      <c r="A14" s="1617">
        <v>2009</v>
      </c>
      <c r="B14" s="1221">
        <v>10.115</v>
      </c>
      <c r="C14" s="1233">
        <v>34.431043005437466</v>
      </c>
      <c r="D14" s="1221">
        <v>34.826999999999998</v>
      </c>
      <c r="E14" s="983">
        <v>95.16</v>
      </c>
      <c r="F14" s="1232">
        <v>33141.373200000002</v>
      </c>
    </row>
    <row r="15" spans="1:8">
      <c r="A15" s="1617">
        <v>2010</v>
      </c>
      <c r="B15" s="1221">
        <v>10.516999999999999</v>
      </c>
      <c r="C15" s="1233">
        <v>31.767614338689739</v>
      </c>
      <c r="D15" s="1221">
        <v>33.409999999999997</v>
      </c>
      <c r="E15" s="983">
        <v>210.67</v>
      </c>
      <c r="F15" s="1232">
        <v>70384.846999999994</v>
      </c>
    </row>
    <row r="16" spans="1:8">
      <c r="A16" s="1617">
        <v>2011</v>
      </c>
      <c r="B16" s="1221">
        <v>10.175000000000001</v>
      </c>
      <c r="C16" s="1233">
        <v>33.112530712530713</v>
      </c>
      <c r="D16" s="1221">
        <v>33.692</v>
      </c>
      <c r="E16" s="983">
        <v>187.64</v>
      </c>
      <c r="F16" s="1232">
        <v>63219.668799999999</v>
      </c>
    </row>
    <row r="17" spans="1:6">
      <c r="A17" s="1617">
        <v>2012</v>
      </c>
      <c r="B17" s="1221">
        <v>9.6590000000000007</v>
      </c>
      <c r="C17" s="1233">
        <v>33.448597163267415</v>
      </c>
      <c r="D17" s="1221">
        <v>32.308</v>
      </c>
      <c r="E17" s="983">
        <v>185.6</v>
      </c>
      <c r="F17" s="1232">
        <v>59963.647999999994</v>
      </c>
    </row>
    <row r="18" spans="1:6">
      <c r="A18" s="1617">
        <v>2013</v>
      </c>
      <c r="B18" s="1221">
        <v>9.6929999999999996</v>
      </c>
      <c r="C18" s="1233">
        <v>32.325389456308677</v>
      </c>
      <c r="D18" s="1221">
        <v>31.332999999999998</v>
      </c>
      <c r="E18" s="983">
        <v>207.13</v>
      </c>
      <c r="F18" s="1232">
        <v>64900.0429</v>
      </c>
    </row>
    <row r="19" spans="1:6">
      <c r="A19" s="1617">
        <v>2014</v>
      </c>
      <c r="B19" s="1387">
        <v>10.215</v>
      </c>
      <c r="C19" s="1385">
        <v>32.850709740577585</v>
      </c>
      <c r="D19" s="1387">
        <v>33.557000000000002</v>
      </c>
      <c r="E19" s="1392">
        <v>211.53</v>
      </c>
      <c r="F19" s="1433">
        <v>70983.122100000008</v>
      </c>
    </row>
    <row r="20" spans="1:6" ht="13.5" thickBot="1">
      <c r="A20" s="1618">
        <v>2015</v>
      </c>
      <c r="B20" s="1238">
        <v>9.0220000000000002</v>
      </c>
      <c r="C20" s="1235">
        <f>D20/B20*10</f>
        <v>32.735535358013742</v>
      </c>
      <c r="D20" s="1238">
        <v>29.533999999999999</v>
      </c>
      <c r="E20" s="1564">
        <v>208.69</v>
      </c>
      <c r="F20" s="1568">
        <v>61634.5</v>
      </c>
    </row>
    <row r="21" spans="1:6" ht="27" customHeight="1">
      <c r="A21" s="283" t="s">
        <v>723</v>
      </c>
      <c r="B21" s="305"/>
      <c r="C21" s="306"/>
      <c r="D21" s="305"/>
      <c r="E21" s="307"/>
      <c r="F21" s="305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Hoja70">
    <tabColor theme="0"/>
    <pageSetUpPr fitToPage="1"/>
  </sheetPr>
  <dimension ref="A1:J34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4.7109375" style="208" customWidth="1"/>
    <col min="2" max="7" width="20.285156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 customHeight="1">
      <c r="A3" s="1729" t="s">
        <v>750</v>
      </c>
      <c r="B3" s="1729"/>
      <c r="C3" s="1729"/>
      <c r="D3" s="1729"/>
      <c r="E3" s="1729"/>
      <c r="F3" s="1729"/>
      <c r="G3" s="1729"/>
      <c r="H3" s="219"/>
      <c r="I3" s="219"/>
      <c r="J3" s="255"/>
    </row>
    <row r="4" spans="1:10" s="88" customFormat="1" ht="26.25" customHeight="1">
      <c r="A4" s="1695" t="s">
        <v>1345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24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4.75" customHeight="1">
      <c r="A7" s="676" t="s">
        <v>575</v>
      </c>
      <c r="B7" s="737" t="s">
        <v>381</v>
      </c>
      <c r="C7" s="245"/>
      <c r="D7" s="738"/>
      <c r="E7" s="737" t="s">
        <v>382</v>
      </c>
      <c r="F7" s="738"/>
      <c r="G7" s="1826"/>
    </row>
    <row r="8" spans="1:10" ht="32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4.75" customHeight="1">
      <c r="A9" s="72" t="s">
        <v>535</v>
      </c>
      <c r="B9" s="42" t="s">
        <v>391</v>
      </c>
      <c r="C9" s="42">
        <v>8</v>
      </c>
      <c r="D9" s="42">
        <v>8</v>
      </c>
      <c r="E9" s="42" t="s">
        <v>391</v>
      </c>
      <c r="F9" s="122">
        <v>2750</v>
      </c>
      <c r="G9" s="43">
        <v>22</v>
      </c>
    </row>
    <row r="10" spans="1:10">
      <c r="A10" s="73" t="s">
        <v>460</v>
      </c>
      <c r="B10" s="74" t="s">
        <v>391</v>
      </c>
      <c r="C10" s="74">
        <v>8</v>
      </c>
      <c r="D10" s="74">
        <v>8</v>
      </c>
      <c r="E10" s="74" t="s">
        <v>391</v>
      </c>
      <c r="F10" s="78">
        <v>2750</v>
      </c>
      <c r="G10" s="75">
        <v>22</v>
      </c>
    </row>
    <row r="11" spans="1:10">
      <c r="A11" s="65"/>
      <c r="B11" s="45"/>
      <c r="C11" s="45"/>
      <c r="D11" s="45"/>
      <c r="E11" s="45"/>
      <c r="F11" s="11"/>
      <c r="G11" s="46"/>
    </row>
    <row r="12" spans="1:10">
      <c r="A12" s="73" t="s">
        <v>461</v>
      </c>
      <c r="B12" s="74" t="s">
        <v>391</v>
      </c>
      <c r="C12" s="74">
        <v>10</v>
      </c>
      <c r="D12" s="74">
        <v>10</v>
      </c>
      <c r="E12" s="74" t="s">
        <v>391</v>
      </c>
      <c r="F12" s="78">
        <v>3250</v>
      </c>
      <c r="G12" s="75">
        <v>33</v>
      </c>
    </row>
    <row r="13" spans="1:10">
      <c r="A13" s="65"/>
      <c r="B13" s="45"/>
      <c r="C13" s="45"/>
      <c r="D13" s="45"/>
      <c r="E13" s="45"/>
      <c r="F13" s="11"/>
      <c r="G13" s="46"/>
    </row>
    <row r="14" spans="1:10">
      <c r="A14" s="63" t="s">
        <v>469</v>
      </c>
      <c r="B14" s="82" t="s">
        <v>391</v>
      </c>
      <c r="C14" s="45">
        <v>1</v>
      </c>
      <c r="D14" s="45">
        <v>1</v>
      </c>
      <c r="E14" s="82" t="s">
        <v>391</v>
      </c>
      <c r="F14" s="11">
        <v>2380</v>
      </c>
      <c r="G14" s="46">
        <v>2</v>
      </c>
    </row>
    <row r="15" spans="1:10">
      <c r="A15" s="73" t="s">
        <v>471</v>
      </c>
      <c r="B15" s="74" t="s">
        <v>391</v>
      </c>
      <c r="C15" s="74">
        <v>1</v>
      </c>
      <c r="D15" s="74">
        <v>1</v>
      </c>
      <c r="E15" s="74" t="s">
        <v>391</v>
      </c>
      <c r="F15" s="78">
        <v>2380</v>
      </c>
      <c r="G15" s="75">
        <v>2</v>
      </c>
    </row>
    <row r="16" spans="1:10">
      <c r="A16" s="65"/>
      <c r="B16" s="45"/>
      <c r="C16" s="45"/>
      <c r="D16" s="45"/>
      <c r="E16" s="45"/>
      <c r="F16" s="11"/>
      <c r="G16" s="46"/>
    </row>
    <row r="17" spans="1:7">
      <c r="A17" s="63" t="s">
        <v>536</v>
      </c>
      <c r="B17" s="82" t="s">
        <v>391</v>
      </c>
      <c r="C17" s="45">
        <v>68</v>
      </c>
      <c r="D17" s="45">
        <v>68</v>
      </c>
      <c r="E17" s="82" t="s">
        <v>391</v>
      </c>
      <c r="F17" s="11">
        <v>3200</v>
      </c>
      <c r="G17" s="46">
        <v>218</v>
      </c>
    </row>
    <row r="18" spans="1:7">
      <c r="A18" s="73" t="s">
        <v>482</v>
      </c>
      <c r="B18" s="74" t="s">
        <v>391</v>
      </c>
      <c r="C18" s="74">
        <v>68</v>
      </c>
      <c r="D18" s="74">
        <v>68</v>
      </c>
      <c r="E18" s="74" t="s">
        <v>391</v>
      </c>
      <c r="F18" s="78">
        <v>3200</v>
      </c>
      <c r="G18" s="75">
        <v>218</v>
      </c>
    </row>
    <row r="19" spans="1:7">
      <c r="A19" s="65"/>
      <c r="B19" s="45"/>
      <c r="C19" s="45"/>
      <c r="D19" s="45"/>
      <c r="E19" s="45"/>
      <c r="F19" s="11"/>
      <c r="G19" s="46"/>
    </row>
    <row r="20" spans="1:7">
      <c r="A20" s="63" t="s">
        <v>488</v>
      </c>
      <c r="B20" s="45" t="s">
        <v>391</v>
      </c>
      <c r="C20" s="45">
        <v>55</v>
      </c>
      <c r="D20" s="45">
        <v>55</v>
      </c>
      <c r="E20" s="45" t="s">
        <v>391</v>
      </c>
      <c r="F20" s="11">
        <v>3100</v>
      </c>
      <c r="G20" s="46">
        <v>171</v>
      </c>
    </row>
    <row r="21" spans="1:7">
      <c r="A21" s="73" t="s">
        <v>562</v>
      </c>
      <c r="B21" s="74" t="s">
        <v>391</v>
      </c>
      <c r="C21" s="74">
        <v>55</v>
      </c>
      <c r="D21" s="74">
        <v>55</v>
      </c>
      <c r="E21" s="74" t="s">
        <v>391</v>
      </c>
      <c r="F21" s="78">
        <v>3100</v>
      </c>
      <c r="G21" s="75">
        <v>171</v>
      </c>
    </row>
    <row r="22" spans="1:7">
      <c r="A22" s="63"/>
      <c r="B22" s="45"/>
      <c r="C22" s="45"/>
      <c r="D22" s="45"/>
      <c r="E22" s="45"/>
      <c r="F22" s="11"/>
      <c r="G22" s="46"/>
    </row>
    <row r="23" spans="1:7">
      <c r="A23" s="63" t="s">
        <v>495</v>
      </c>
      <c r="B23" s="45" t="s">
        <v>391</v>
      </c>
      <c r="C23" s="45">
        <v>52</v>
      </c>
      <c r="D23" s="45">
        <v>52</v>
      </c>
      <c r="E23" s="45" t="s">
        <v>391</v>
      </c>
      <c r="F23" s="11">
        <v>2867</v>
      </c>
      <c r="G23" s="46">
        <v>149</v>
      </c>
    </row>
    <row r="24" spans="1:7">
      <c r="A24" s="63" t="s">
        <v>496</v>
      </c>
      <c r="B24" s="82" t="s">
        <v>391</v>
      </c>
      <c r="C24" s="45">
        <v>8617</v>
      </c>
      <c r="D24" s="45">
        <v>8617</v>
      </c>
      <c r="E24" s="82" t="s">
        <v>391</v>
      </c>
      <c r="F24" s="11">
        <v>3272</v>
      </c>
      <c r="G24" s="46">
        <v>28195</v>
      </c>
    </row>
    <row r="25" spans="1:7">
      <c r="A25" s="73" t="s">
        <v>497</v>
      </c>
      <c r="B25" s="74" t="s">
        <v>391</v>
      </c>
      <c r="C25" s="74">
        <v>8669</v>
      </c>
      <c r="D25" s="74">
        <v>8669</v>
      </c>
      <c r="E25" s="74" t="s">
        <v>391</v>
      </c>
      <c r="F25" s="78">
        <v>3270</v>
      </c>
      <c r="G25" s="75">
        <v>28344</v>
      </c>
    </row>
    <row r="26" spans="1:7">
      <c r="A26" s="63"/>
      <c r="B26" s="45"/>
      <c r="C26" s="45"/>
      <c r="D26" s="45"/>
      <c r="E26" s="45"/>
      <c r="F26" s="11"/>
      <c r="G26" s="46"/>
    </row>
    <row r="27" spans="1:7">
      <c r="A27" s="63" t="s">
        <v>501</v>
      </c>
      <c r="B27" s="45" t="s">
        <v>391</v>
      </c>
      <c r="C27" s="45">
        <v>209</v>
      </c>
      <c r="D27" s="45">
        <v>209</v>
      </c>
      <c r="E27" s="45" t="s">
        <v>391</v>
      </c>
      <c r="F27" s="11">
        <v>3541</v>
      </c>
      <c r="G27" s="46">
        <v>740</v>
      </c>
    </row>
    <row r="28" spans="1:7">
      <c r="A28" s="63" t="s">
        <v>505</v>
      </c>
      <c r="B28" s="82" t="s">
        <v>391</v>
      </c>
      <c r="C28" s="45">
        <v>1</v>
      </c>
      <c r="D28" s="45">
        <v>1</v>
      </c>
      <c r="E28" s="82" t="s">
        <v>391</v>
      </c>
      <c r="F28" s="11">
        <v>3000</v>
      </c>
      <c r="G28" s="46">
        <v>3</v>
      </c>
    </row>
    <row r="29" spans="1:7">
      <c r="A29" s="73" t="s">
        <v>506</v>
      </c>
      <c r="B29" s="74" t="s">
        <v>391</v>
      </c>
      <c r="C29" s="74">
        <v>210</v>
      </c>
      <c r="D29" s="74">
        <v>210</v>
      </c>
      <c r="E29" s="74" t="s">
        <v>391</v>
      </c>
      <c r="F29" s="78">
        <v>3538</v>
      </c>
      <c r="G29" s="75">
        <v>743</v>
      </c>
    </row>
    <row r="30" spans="1:7">
      <c r="A30" s="63"/>
      <c r="B30" s="45"/>
      <c r="C30" s="45"/>
      <c r="D30" s="45"/>
      <c r="E30" s="45"/>
      <c r="F30" s="11"/>
      <c r="G30" s="46"/>
    </row>
    <row r="31" spans="1:7">
      <c r="A31" s="63" t="s">
        <v>508</v>
      </c>
      <c r="B31" s="45" t="s">
        <v>391</v>
      </c>
      <c r="C31" s="45">
        <v>1</v>
      </c>
      <c r="D31" s="45">
        <v>1</v>
      </c>
      <c r="E31" s="45" t="s">
        <v>391</v>
      </c>
      <c r="F31" s="11">
        <v>1500</v>
      </c>
      <c r="G31" s="46">
        <v>1</v>
      </c>
    </row>
    <row r="32" spans="1:7">
      <c r="A32" s="73" t="s">
        <v>509</v>
      </c>
      <c r="B32" s="74" t="s">
        <v>391</v>
      </c>
      <c r="C32" s="74">
        <v>1</v>
      </c>
      <c r="D32" s="74">
        <v>1</v>
      </c>
      <c r="E32" s="74" t="s">
        <v>391</v>
      </c>
      <c r="F32" s="78">
        <v>1500</v>
      </c>
      <c r="G32" s="75">
        <v>1</v>
      </c>
    </row>
    <row r="33" spans="1:7">
      <c r="A33" s="63"/>
      <c r="B33" s="45"/>
      <c r="C33" s="45"/>
      <c r="D33" s="45"/>
      <c r="E33" s="45"/>
      <c r="F33" s="11"/>
      <c r="G33" s="46"/>
    </row>
    <row r="34" spans="1:7" ht="13.5" thickBot="1">
      <c r="A34" s="66" t="s">
        <v>510</v>
      </c>
      <c r="B34" s="52" t="s">
        <v>391</v>
      </c>
      <c r="C34" s="52">
        <v>9022</v>
      </c>
      <c r="D34" s="52">
        <v>9022</v>
      </c>
      <c r="E34" s="52" t="s">
        <v>391</v>
      </c>
      <c r="F34" s="52">
        <v>3273</v>
      </c>
      <c r="G34" s="53">
        <v>29534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Hoja59">
    <tabColor theme="0"/>
    <pageSetUpPr fitToPage="1"/>
  </sheetPr>
  <dimension ref="A1:G24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2.140625" customWidth="1"/>
  </cols>
  <sheetData>
    <row r="1" spans="1:7" s="2" customFormat="1" ht="18">
      <c r="A1" s="1662" t="s">
        <v>367</v>
      </c>
      <c r="B1" s="1662"/>
      <c r="C1" s="1662"/>
      <c r="D1" s="1662"/>
      <c r="E1" s="1662"/>
      <c r="F1" s="1662"/>
    </row>
    <row r="2" spans="1:7" s="3" customFormat="1" ht="12.75" customHeight="1"/>
    <row r="3" spans="1:7" s="3" customFormat="1" ht="15">
      <c r="A3" s="1663" t="s">
        <v>751</v>
      </c>
      <c r="B3" s="1663"/>
      <c r="C3" s="1663"/>
      <c r="D3" s="1663"/>
      <c r="E3" s="1663"/>
      <c r="F3" s="1663"/>
      <c r="G3" s="207"/>
    </row>
    <row r="4" spans="1:7" s="3" customFormat="1" ht="26.25" customHeight="1">
      <c r="A4" s="1724" t="s">
        <v>660</v>
      </c>
      <c r="B4" s="1724"/>
      <c r="C4" s="1724"/>
      <c r="D4" s="1724"/>
      <c r="E4" s="1724"/>
      <c r="F4" s="1724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692" t="s">
        <v>370</v>
      </c>
      <c r="B6" s="770"/>
      <c r="C6" s="770"/>
      <c r="D6" s="771"/>
      <c r="E6" s="90" t="s">
        <v>512</v>
      </c>
      <c r="F6" s="772"/>
    </row>
    <row r="7" spans="1:7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7">
      <c r="A8" s="1693"/>
      <c r="B8" s="773" t="s">
        <v>381</v>
      </c>
      <c r="C8" s="773" t="s">
        <v>515</v>
      </c>
      <c r="D8" s="773" t="s">
        <v>524</v>
      </c>
      <c r="E8" s="774" t="s">
        <v>720</v>
      </c>
      <c r="F8" s="775" t="s">
        <v>376</v>
      </c>
    </row>
    <row r="9" spans="1:7" ht="40.5" customHeight="1" thickBot="1">
      <c r="A9" s="1694"/>
      <c r="B9" s="776"/>
      <c r="C9" s="776"/>
      <c r="D9" s="776"/>
      <c r="E9" s="768" t="s">
        <v>752</v>
      </c>
      <c r="F9" s="777"/>
    </row>
    <row r="10" spans="1:7">
      <c r="A10" s="1617">
        <v>2005</v>
      </c>
      <c r="B10" s="797">
        <v>626</v>
      </c>
      <c r="C10" s="556">
        <v>20.814696485623003</v>
      </c>
      <c r="D10" s="797">
        <v>1303</v>
      </c>
      <c r="E10" s="983">
        <v>303.92</v>
      </c>
      <c r="F10" s="798">
        <v>3960.0776000000001</v>
      </c>
    </row>
    <row r="11" spans="1:7">
      <c r="A11" s="1617">
        <v>2006</v>
      </c>
      <c r="B11" s="797">
        <v>600</v>
      </c>
      <c r="C11" s="556">
        <v>18.916666666666664</v>
      </c>
      <c r="D11" s="797">
        <v>1135</v>
      </c>
      <c r="E11" s="983">
        <v>310</v>
      </c>
      <c r="F11" s="798">
        <v>3518.5</v>
      </c>
    </row>
    <row r="12" spans="1:7">
      <c r="A12" s="1617">
        <v>2007</v>
      </c>
      <c r="B12" s="797">
        <v>600</v>
      </c>
      <c r="C12" s="556">
        <v>15.8</v>
      </c>
      <c r="D12" s="797">
        <v>948</v>
      </c>
      <c r="E12" s="983">
        <v>336</v>
      </c>
      <c r="F12" s="798">
        <v>3185.28</v>
      </c>
    </row>
    <row r="13" spans="1:7">
      <c r="A13" s="1617">
        <v>2008</v>
      </c>
      <c r="B13" s="797">
        <v>498</v>
      </c>
      <c r="C13" s="556">
        <v>16.445783132530121</v>
      </c>
      <c r="D13" s="797">
        <v>819</v>
      </c>
      <c r="E13" s="983">
        <v>494</v>
      </c>
      <c r="F13" s="798">
        <v>4045.86</v>
      </c>
    </row>
    <row r="14" spans="1:7">
      <c r="A14" s="1617">
        <v>2009</v>
      </c>
      <c r="B14" s="797">
        <v>502</v>
      </c>
      <c r="C14" s="1233">
        <v>20.47808764940239</v>
      </c>
      <c r="D14" s="797">
        <v>1028</v>
      </c>
      <c r="E14" s="983">
        <v>471</v>
      </c>
      <c r="F14" s="798">
        <v>4841.88</v>
      </c>
    </row>
    <row r="15" spans="1:7">
      <c r="A15" s="1617">
        <v>2010</v>
      </c>
      <c r="B15" s="797">
        <v>514</v>
      </c>
      <c r="C15" s="556">
        <v>20.389105058365757</v>
      </c>
      <c r="D15" s="797">
        <v>1048</v>
      </c>
      <c r="E15" s="983">
        <v>491</v>
      </c>
      <c r="F15" s="798">
        <v>5145.68</v>
      </c>
    </row>
    <row r="16" spans="1:7">
      <c r="A16" s="1617">
        <v>2011</v>
      </c>
      <c r="B16" s="797">
        <v>533</v>
      </c>
      <c r="C16" s="556">
        <v>17.936210131332082</v>
      </c>
      <c r="D16" s="797">
        <v>956</v>
      </c>
      <c r="E16" s="983">
        <v>374</v>
      </c>
      <c r="F16" s="798">
        <v>3575.44</v>
      </c>
    </row>
    <row r="17" spans="1:7">
      <c r="A17" s="1617">
        <v>2012</v>
      </c>
      <c r="B17" s="797">
        <v>539</v>
      </c>
      <c r="C17" s="556">
        <v>19.239332096474953</v>
      </c>
      <c r="D17" s="797">
        <v>1037</v>
      </c>
      <c r="E17" s="983">
        <v>350</v>
      </c>
      <c r="F17" s="798">
        <v>3629.5</v>
      </c>
    </row>
    <row r="18" spans="1:7">
      <c r="A18" s="1617">
        <v>2013</v>
      </c>
      <c r="B18" s="797">
        <v>539</v>
      </c>
      <c r="C18" s="556">
        <v>16.103896103896105</v>
      </c>
      <c r="D18" s="797">
        <v>868</v>
      </c>
      <c r="E18" s="983">
        <v>381</v>
      </c>
      <c r="F18" s="798">
        <v>3307.08</v>
      </c>
    </row>
    <row r="19" spans="1:7">
      <c r="A19" s="1617">
        <v>2014</v>
      </c>
      <c r="B19" s="1448">
        <v>559</v>
      </c>
      <c r="C19" s="1388">
        <v>17.137745974955276</v>
      </c>
      <c r="D19" s="1448">
        <v>958</v>
      </c>
      <c r="E19" s="1392">
        <v>410</v>
      </c>
      <c r="F19" s="1403">
        <v>3927.8</v>
      </c>
    </row>
    <row r="20" spans="1:7" ht="13.5" thickBot="1">
      <c r="A20" s="1618">
        <v>2015</v>
      </c>
      <c r="B20" s="985">
        <v>515</v>
      </c>
      <c r="C20" s="562">
        <f>D20/B20*10</f>
        <v>17.417475728155342</v>
      </c>
      <c r="D20" s="985">
        <v>897</v>
      </c>
      <c r="E20" s="1564">
        <v>400</v>
      </c>
      <c r="F20" s="1562">
        <v>3588</v>
      </c>
    </row>
    <row r="24" spans="1:7">
      <c r="G24" s="1088" t="s">
        <v>1293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4">
    <tabColor theme="0"/>
  </sheetPr>
  <dimension ref="A1:H1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</row>
    <row r="2" spans="1:8" s="3" customFormat="1" ht="12.75" customHeight="1"/>
    <row r="3" spans="1:8" ht="15">
      <c r="A3" s="1704" t="s">
        <v>532</v>
      </c>
      <c r="B3" s="1704"/>
      <c r="C3" s="1704"/>
      <c r="D3" s="1704"/>
      <c r="E3" s="1704"/>
      <c r="F3" s="1704"/>
      <c r="G3" s="21"/>
      <c r="H3" s="21"/>
    </row>
    <row r="4" spans="1:8" ht="13.5" thickBot="1">
      <c r="A4" s="107"/>
      <c r="B4" s="108"/>
      <c r="C4" s="108"/>
      <c r="D4" s="108"/>
      <c r="E4" s="108"/>
      <c r="F4" s="109"/>
      <c r="G4" s="21"/>
      <c r="H4" s="21"/>
    </row>
    <row r="5" spans="1:8" ht="27" customHeight="1">
      <c r="A5" s="689"/>
      <c r="B5" s="741"/>
      <c r="C5" s="742" t="s">
        <v>533</v>
      </c>
      <c r="D5" s="743"/>
      <c r="E5" s="742" t="s">
        <v>534</v>
      </c>
      <c r="F5" s="744"/>
      <c r="G5" s="21"/>
      <c r="H5" s="21"/>
    </row>
    <row r="6" spans="1:8" ht="24.75" customHeight="1">
      <c r="A6" s="1697" t="s">
        <v>370</v>
      </c>
      <c r="B6" s="1698"/>
      <c r="C6" s="239" t="s">
        <v>371</v>
      </c>
      <c r="D6" s="239" t="s">
        <v>372</v>
      </c>
      <c r="E6" s="239" t="s">
        <v>371</v>
      </c>
      <c r="F6" s="240" t="s">
        <v>372</v>
      </c>
      <c r="G6" s="21"/>
      <c r="H6" s="21"/>
    </row>
    <row r="7" spans="1:8" ht="27.75" customHeight="1" thickBot="1">
      <c r="A7" s="690"/>
      <c r="B7" s="728"/>
      <c r="C7" s="243" t="s">
        <v>374</v>
      </c>
      <c r="D7" s="243" t="s">
        <v>375</v>
      </c>
      <c r="E7" s="243" t="s">
        <v>374</v>
      </c>
      <c r="F7" s="244" t="s">
        <v>375</v>
      </c>
      <c r="G7" s="21"/>
      <c r="H7" s="21"/>
    </row>
    <row r="8" spans="1:8">
      <c r="A8" s="1631">
        <v>2005</v>
      </c>
      <c r="B8" s="99"/>
      <c r="C8" s="1221">
        <v>2387.817</v>
      </c>
      <c r="D8" s="1221">
        <v>3496.7570000000001</v>
      </c>
      <c r="E8" s="1221">
        <v>768.30600000000004</v>
      </c>
      <c r="F8" s="1232">
        <v>1129.3019999999999</v>
      </c>
      <c r="G8" s="21"/>
      <c r="H8" s="21"/>
    </row>
    <row r="9" spans="1:8">
      <c r="A9" s="1632">
        <v>2006</v>
      </c>
      <c r="B9" s="99"/>
      <c r="C9" s="1222">
        <v>2491.6849999999999</v>
      </c>
      <c r="D9" s="1222">
        <v>6329.9040000000005</v>
      </c>
      <c r="E9" s="1222">
        <v>705.68</v>
      </c>
      <c r="F9" s="1227">
        <v>1806.4849999999999</v>
      </c>
      <c r="G9" s="21"/>
      <c r="H9" s="21"/>
    </row>
    <row r="10" spans="1:8">
      <c r="A10" s="1632">
        <v>2007</v>
      </c>
      <c r="B10" s="99"/>
      <c r="C10" s="1222">
        <v>2416.48</v>
      </c>
      <c r="D10" s="1222">
        <v>9276.0560000000005</v>
      </c>
      <c r="E10" s="1222">
        <v>811.87699999999995</v>
      </c>
      <c r="F10" s="1227">
        <v>2669.2629999999999</v>
      </c>
      <c r="G10" s="21"/>
      <c r="H10" s="21"/>
    </row>
    <row r="11" spans="1:8">
      <c r="A11" s="1632">
        <v>2008</v>
      </c>
      <c r="B11" s="99"/>
      <c r="C11" s="1222">
        <v>2878.48</v>
      </c>
      <c r="D11" s="1222">
        <v>9554.8289999999997</v>
      </c>
      <c r="E11" s="1222">
        <v>608.45500000000004</v>
      </c>
      <c r="F11" s="1227">
        <v>1714.8620000000001</v>
      </c>
      <c r="G11" s="21"/>
      <c r="H11" s="21"/>
    </row>
    <row r="12" spans="1:8">
      <c r="A12" s="1632">
        <v>2009</v>
      </c>
      <c r="B12" s="99"/>
      <c r="C12" s="1222">
        <v>2538.7669999999998</v>
      </c>
      <c r="D12" s="1222">
        <v>6287.1049999999996</v>
      </c>
      <c r="E12" s="1222">
        <v>485.959</v>
      </c>
      <c r="F12" s="1227">
        <v>1008.829</v>
      </c>
      <c r="G12" s="21"/>
      <c r="H12" s="21"/>
    </row>
    <row r="13" spans="1:8">
      <c r="A13" s="1632">
        <v>2010</v>
      </c>
      <c r="B13" s="99"/>
      <c r="C13" s="1222">
        <v>2436.4349999999999</v>
      </c>
      <c r="D13" s="1222">
        <v>7113.1220000000003</v>
      </c>
      <c r="E13" s="1222">
        <v>449.17700000000002</v>
      </c>
      <c r="F13" s="1227">
        <v>1041.27</v>
      </c>
    </row>
    <row r="14" spans="1:8">
      <c r="A14" s="1632">
        <v>2011</v>
      </c>
      <c r="B14" s="99"/>
      <c r="C14" s="1233">
        <v>2289.9760000000001</v>
      </c>
      <c r="D14" s="1233">
        <v>6787.058</v>
      </c>
      <c r="E14" s="1233">
        <v>410.70299999999997</v>
      </c>
      <c r="F14" s="1234">
        <v>1500.0150000000001</v>
      </c>
    </row>
    <row r="15" spans="1:8">
      <c r="A15" s="1632">
        <v>2012</v>
      </c>
      <c r="B15" s="99"/>
      <c r="C15" s="1221">
        <v>2276.855</v>
      </c>
      <c r="D15" s="1221">
        <v>5147.5209999999997</v>
      </c>
      <c r="E15" s="1221">
        <v>414.23099999999999</v>
      </c>
      <c r="F15" s="1232">
        <v>808.82399999999996</v>
      </c>
    </row>
    <row r="16" spans="1:8">
      <c r="A16" s="1632">
        <v>2013</v>
      </c>
      <c r="B16" s="99"/>
      <c r="C16" s="1233">
        <v>2360.1289999999999</v>
      </c>
      <c r="D16" s="1233">
        <v>8817.6479999999992</v>
      </c>
      <c r="E16" s="1233">
        <v>424.15300000000002</v>
      </c>
      <c r="F16" s="1234">
        <v>1187.3499999999999</v>
      </c>
    </row>
    <row r="17" spans="1:8">
      <c r="A17" s="1632">
        <v>2014</v>
      </c>
      <c r="B17" s="1374"/>
      <c r="C17" s="1385">
        <v>2407.6930000000002</v>
      </c>
      <c r="D17" s="1385">
        <v>6278.9669999999996</v>
      </c>
      <c r="E17" s="1385">
        <v>384.53300000000002</v>
      </c>
      <c r="F17" s="1386">
        <v>704.322</v>
      </c>
    </row>
    <row r="18" spans="1:8" ht="13.5" thickBot="1">
      <c r="A18" s="1633">
        <v>2015</v>
      </c>
      <c r="B18" s="137"/>
      <c r="C18" s="1235">
        <v>2230.462</v>
      </c>
      <c r="D18" s="1235">
        <v>5895.8059999999996</v>
      </c>
      <c r="E18" s="1235">
        <v>368.43400000000003</v>
      </c>
      <c r="F18" s="1236">
        <v>809.3</v>
      </c>
    </row>
    <row r="19" spans="1:8">
      <c r="A19" s="138"/>
      <c r="B19" s="138"/>
      <c r="H19" s="139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Hoja63">
    <tabColor theme="0"/>
    <pageSetUpPr fitToPage="1"/>
  </sheetPr>
  <dimension ref="A1:J21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41.28515625" style="208" customWidth="1"/>
    <col min="2" max="7" width="17.710937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753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8" customFormat="1" ht="26.25" customHeight="1">
      <c r="A4" s="1695" t="s">
        <v>1346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24.75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4" customHeight="1">
      <c r="A7" s="676" t="s">
        <v>575</v>
      </c>
      <c r="B7" s="751" t="s">
        <v>381</v>
      </c>
      <c r="C7" s="749"/>
      <c r="D7" s="750"/>
      <c r="E7" s="751" t="s">
        <v>382</v>
      </c>
      <c r="F7" s="750"/>
      <c r="G7" s="1826"/>
    </row>
    <row r="8" spans="1:10" ht="35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1" customHeight="1">
      <c r="A9" s="818" t="s">
        <v>461</v>
      </c>
      <c r="B9" s="819" t="s">
        <v>391</v>
      </c>
      <c r="C9" s="819">
        <v>9</v>
      </c>
      <c r="D9" s="819">
        <v>9</v>
      </c>
      <c r="E9" s="819" t="s">
        <v>391</v>
      </c>
      <c r="F9" s="820">
        <v>2000</v>
      </c>
      <c r="G9" s="821">
        <v>18</v>
      </c>
    </row>
    <row r="10" spans="1:10">
      <c r="A10" s="65"/>
      <c r="B10" s="999"/>
      <c r="C10" s="999"/>
      <c r="D10" s="999"/>
      <c r="E10" s="999"/>
      <c r="F10" s="1003"/>
      <c r="G10" s="966"/>
    </row>
    <row r="11" spans="1:10">
      <c r="A11" s="785" t="s">
        <v>462</v>
      </c>
      <c r="B11" s="786" t="s">
        <v>391</v>
      </c>
      <c r="C11" s="786">
        <v>7</v>
      </c>
      <c r="D11" s="786">
        <v>7</v>
      </c>
      <c r="E11" s="786" t="s">
        <v>391</v>
      </c>
      <c r="F11" s="787">
        <v>1580</v>
      </c>
      <c r="G11" s="788">
        <v>12</v>
      </c>
    </row>
    <row r="12" spans="1:10">
      <c r="A12" s="905"/>
      <c r="B12" s="999"/>
      <c r="C12" s="999"/>
      <c r="D12" s="999"/>
      <c r="E12" s="999"/>
      <c r="F12" s="1003"/>
      <c r="G12" s="966"/>
    </row>
    <row r="13" spans="1:10">
      <c r="A13" s="905" t="s">
        <v>468</v>
      </c>
      <c r="B13" s="999">
        <v>2</v>
      </c>
      <c r="C13" s="999">
        <v>3</v>
      </c>
      <c r="D13" s="999">
        <v>5</v>
      </c>
      <c r="E13" s="999">
        <v>1000</v>
      </c>
      <c r="F13" s="1003">
        <v>2000</v>
      </c>
      <c r="G13" s="966">
        <v>8</v>
      </c>
    </row>
    <row r="14" spans="1:10">
      <c r="A14" s="905" t="s">
        <v>469</v>
      </c>
      <c r="B14" s="999" t="s">
        <v>391</v>
      </c>
      <c r="C14" s="999">
        <v>2</v>
      </c>
      <c r="D14" s="999">
        <v>2</v>
      </c>
      <c r="E14" s="999" t="s">
        <v>391</v>
      </c>
      <c r="F14" s="1003">
        <v>1700</v>
      </c>
      <c r="G14" s="966">
        <v>3</v>
      </c>
    </row>
    <row r="15" spans="1:10">
      <c r="A15" s="785" t="s">
        <v>471</v>
      </c>
      <c r="B15" s="786">
        <v>2</v>
      </c>
      <c r="C15" s="786">
        <v>5</v>
      </c>
      <c r="D15" s="786">
        <v>7</v>
      </c>
      <c r="E15" s="786">
        <v>1000</v>
      </c>
      <c r="F15" s="787">
        <v>1880</v>
      </c>
      <c r="G15" s="788">
        <v>11</v>
      </c>
    </row>
    <row r="16" spans="1:10">
      <c r="A16" s="905"/>
      <c r="B16" s="999"/>
      <c r="C16" s="999"/>
      <c r="D16" s="999"/>
      <c r="E16" s="999"/>
      <c r="F16" s="1003"/>
      <c r="G16" s="966"/>
    </row>
    <row r="17" spans="1:7">
      <c r="A17" s="905" t="s">
        <v>475</v>
      </c>
      <c r="B17" s="999" t="s">
        <v>391</v>
      </c>
      <c r="C17" s="999">
        <v>487</v>
      </c>
      <c r="D17" s="999">
        <v>487</v>
      </c>
      <c r="E17" s="999" t="s">
        <v>391</v>
      </c>
      <c r="F17" s="1003">
        <v>1750</v>
      </c>
      <c r="G17" s="966">
        <v>852</v>
      </c>
    </row>
    <row r="18" spans="1:7">
      <c r="A18" s="905" t="s">
        <v>476</v>
      </c>
      <c r="B18" s="999" t="s">
        <v>391</v>
      </c>
      <c r="C18" s="999">
        <v>5</v>
      </c>
      <c r="D18" s="999">
        <v>5</v>
      </c>
      <c r="E18" s="999" t="s">
        <v>391</v>
      </c>
      <c r="F18" s="1003">
        <v>700</v>
      </c>
      <c r="G18" s="966">
        <v>4</v>
      </c>
    </row>
    <row r="19" spans="1:7">
      <c r="A19" s="785" t="s">
        <v>482</v>
      </c>
      <c r="B19" s="786" t="s">
        <v>391</v>
      </c>
      <c r="C19" s="786">
        <v>492</v>
      </c>
      <c r="D19" s="786">
        <v>492</v>
      </c>
      <c r="E19" s="786" t="s">
        <v>391</v>
      </c>
      <c r="F19" s="787">
        <v>1739</v>
      </c>
      <c r="G19" s="788">
        <v>856</v>
      </c>
    </row>
    <row r="20" spans="1:7">
      <c r="A20" s="905"/>
      <c r="B20" s="999"/>
      <c r="C20" s="999"/>
      <c r="D20" s="999"/>
      <c r="E20" s="999"/>
      <c r="F20" s="1003"/>
      <c r="G20" s="966"/>
    </row>
    <row r="21" spans="1:7" ht="13.5" thickBot="1">
      <c r="A21" s="781" t="s">
        <v>510</v>
      </c>
      <c r="B21" s="782">
        <v>2</v>
      </c>
      <c r="C21" s="782">
        <v>513</v>
      </c>
      <c r="D21" s="782">
        <v>515</v>
      </c>
      <c r="E21" s="782">
        <v>1000</v>
      </c>
      <c r="F21" s="782">
        <v>1743</v>
      </c>
      <c r="G21" s="784">
        <v>897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Hoja236">
    <tabColor theme="0"/>
    <pageSetUpPr fitToPage="1"/>
  </sheetPr>
  <dimension ref="A1:J43"/>
  <sheetViews>
    <sheetView tabSelected="1" view="pageBreakPreview" topLeftCell="A6" zoomScaleNormal="85" zoomScaleSheetLayoutView="100" workbookViewId="0">
      <selection activeCell="I37" sqref="I37"/>
    </sheetView>
  </sheetViews>
  <sheetFormatPr baseColWidth="10" defaultRowHeight="12.75"/>
  <cols>
    <col min="1" max="1" width="34.42578125" style="208" customWidth="1"/>
    <col min="2" max="7" width="19.1406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754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8" customFormat="1" ht="21.75" customHeight="1">
      <c r="A4" s="1729" t="s">
        <v>1346</v>
      </c>
      <c r="B4" s="1729"/>
      <c r="C4" s="1729"/>
      <c r="D4" s="1729"/>
      <c r="E4" s="1729"/>
      <c r="F4" s="1729"/>
      <c r="G4" s="1729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26.25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1" customHeight="1">
      <c r="A7" s="676" t="s">
        <v>575</v>
      </c>
      <c r="B7" s="737" t="s">
        <v>381</v>
      </c>
      <c r="C7" s="245"/>
      <c r="D7" s="738"/>
      <c r="E7" s="737" t="s">
        <v>382</v>
      </c>
      <c r="F7" s="738"/>
      <c r="G7" s="1826"/>
    </row>
    <row r="8" spans="1:10" ht="30.7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18" customHeight="1">
      <c r="A9" s="818" t="s">
        <v>461</v>
      </c>
      <c r="B9" s="1011">
        <v>63</v>
      </c>
      <c r="C9" s="819">
        <v>56</v>
      </c>
      <c r="D9" s="819">
        <v>119</v>
      </c>
      <c r="E9" s="1011">
        <v>5502</v>
      </c>
      <c r="F9" s="820">
        <v>10296</v>
      </c>
      <c r="G9" s="821">
        <v>923</v>
      </c>
    </row>
    <row r="10" spans="1:10">
      <c r="A10" s="65"/>
      <c r="B10" s="999"/>
      <c r="C10" s="999"/>
      <c r="D10" s="999"/>
      <c r="E10" s="999"/>
      <c r="F10" s="1003"/>
      <c r="G10" s="966"/>
    </row>
    <row r="11" spans="1:10">
      <c r="A11" s="905" t="s">
        <v>464</v>
      </c>
      <c r="B11" s="1004">
        <v>15</v>
      </c>
      <c r="C11" s="999">
        <v>10</v>
      </c>
      <c r="D11" s="999">
        <v>25</v>
      </c>
      <c r="E11" s="1004">
        <v>6000</v>
      </c>
      <c r="F11" s="1003">
        <v>15000</v>
      </c>
      <c r="G11" s="966">
        <v>240</v>
      </c>
    </row>
    <row r="12" spans="1:10">
      <c r="A12" s="905" t="s">
        <v>465</v>
      </c>
      <c r="B12" s="1004" t="s">
        <v>391</v>
      </c>
      <c r="C12" s="999">
        <v>3</v>
      </c>
      <c r="D12" s="999">
        <v>3</v>
      </c>
      <c r="E12" s="1004" t="s">
        <v>391</v>
      </c>
      <c r="F12" s="1003">
        <v>14000</v>
      </c>
      <c r="G12" s="966">
        <v>42</v>
      </c>
    </row>
    <row r="13" spans="1:10">
      <c r="A13" s="785" t="s">
        <v>466</v>
      </c>
      <c r="B13" s="791">
        <v>15</v>
      </c>
      <c r="C13" s="786">
        <v>13</v>
      </c>
      <c r="D13" s="786">
        <v>28</v>
      </c>
      <c r="E13" s="791">
        <v>6000</v>
      </c>
      <c r="F13" s="787">
        <v>14769</v>
      </c>
      <c r="G13" s="788">
        <v>282</v>
      </c>
    </row>
    <row r="14" spans="1:10">
      <c r="A14" s="905"/>
      <c r="B14" s="999"/>
      <c r="C14" s="999"/>
      <c r="D14" s="999"/>
      <c r="E14" s="999"/>
      <c r="F14" s="1003"/>
      <c r="G14" s="966"/>
    </row>
    <row r="15" spans="1:10">
      <c r="A15" s="905" t="s">
        <v>469</v>
      </c>
      <c r="B15" s="1004">
        <v>3</v>
      </c>
      <c r="C15" s="999">
        <v>1</v>
      </c>
      <c r="D15" s="999">
        <v>4</v>
      </c>
      <c r="E15" s="999">
        <v>2000</v>
      </c>
      <c r="F15" s="1003">
        <v>3500</v>
      </c>
      <c r="G15" s="966">
        <v>10</v>
      </c>
    </row>
    <row r="16" spans="1:10">
      <c r="A16" s="785" t="s">
        <v>471</v>
      </c>
      <c r="B16" s="791">
        <v>3</v>
      </c>
      <c r="C16" s="786">
        <v>1</v>
      </c>
      <c r="D16" s="786">
        <v>4</v>
      </c>
      <c r="E16" s="791">
        <v>2000</v>
      </c>
      <c r="F16" s="787">
        <v>3500</v>
      </c>
      <c r="G16" s="788">
        <v>10</v>
      </c>
    </row>
    <row r="17" spans="1:7">
      <c r="A17" s="905"/>
      <c r="B17" s="1004"/>
      <c r="C17" s="999"/>
      <c r="D17" s="999"/>
      <c r="E17" s="999"/>
      <c r="F17" s="1003"/>
      <c r="G17" s="966"/>
    </row>
    <row r="18" spans="1:7">
      <c r="A18" s="905" t="s">
        <v>474</v>
      </c>
      <c r="B18" s="1004">
        <v>120</v>
      </c>
      <c r="C18" s="999" t="s">
        <v>391</v>
      </c>
      <c r="D18" s="999">
        <v>120</v>
      </c>
      <c r="E18" s="1004">
        <v>2700</v>
      </c>
      <c r="F18" s="1003" t="s">
        <v>391</v>
      </c>
      <c r="G18" s="966">
        <v>324</v>
      </c>
    </row>
    <row r="19" spans="1:7">
      <c r="A19" s="905" t="s">
        <v>476</v>
      </c>
      <c r="B19" s="1004">
        <v>63</v>
      </c>
      <c r="C19" s="999">
        <v>22</v>
      </c>
      <c r="D19" s="999">
        <v>85</v>
      </c>
      <c r="E19" s="1004">
        <v>1000</v>
      </c>
      <c r="F19" s="1003">
        <v>2000</v>
      </c>
      <c r="G19" s="966">
        <v>107</v>
      </c>
    </row>
    <row r="20" spans="1:7">
      <c r="A20" s="905" t="s">
        <v>479</v>
      </c>
      <c r="B20" s="1004">
        <v>26</v>
      </c>
      <c r="C20" s="999">
        <v>29</v>
      </c>
      <c r="D20" s="999">
        <v>55</v>
      </c>
      <c r="E20" s="1004">
        <v>2500</v>
      </c>
      <c r="F20" s="1003">
        <v>4500</v>
      </c>
      <c r="G20" s="966">
        <v>196</v>
      </c>
    </row>
    <row r="21" spans="1:7">
      <c r="A21" s="905" t="s">
        <v>480</v>
      </c>
      <c r="B21" s="1004">
        <v>289</v>
      </c>
      <c r="C21" s="999">
        <v>20</v>
      </c>
      <c r="D21" s="999">
        <v>309</v>
      </c>
      <c r="E21" s="1004">
        <v>2500</v>
      </c>
      <c r="F21" s="1003">
        <v>4000</v>
      </c>
      <c r="G21" s="966">
        <v>802</v>
      </c>
    </row>
    <row r="22" spans="1:7">
      <c r="A22" s="785" t="s">
        <v>482</v>
      </c>
      <c r="B22" s="791">
        <v>498</v>
      </c>
      <c r="C22" s="786">
        <v>71</v>
      </c>
      <c r="D22" s="786">
        <v>569</v>
      </c>
      <c r="E22" s="791">
        <v>2358</v>
      </c>
      <c r="F22" s="787">
        <v>3585</v>
      </c>
      <c r="G22" s="788">
        <v>1429</v>
      </c>
    </row>
    <row r="23" spans="1:7">
      <c r="A23" s="65"/>
      <c r="B23" s="999"/>
      <c r="C23" s="999"/>
      <c r="D23" s="999"/>
      <c r="E23" s="999"/>
      <c r="F23" s="1003"/>
      <c r="G23" s="966"/>
    </row>
    <row r="24" spans="1:7">
      <c r="A24" s="785" t="s">
        <v>483</v>
      </c>
      <c r="B24" s="791">
        <v>4</v>
      </c>
      <c r="C24" s="786" t="s">
        <v>391</v>
      </c>
      <c r="D24" s="786">
        <v>4</v>
      </c>
      <c r="E24" s="791">
        <v>1000</v>
      </c>
      <c r="F24" s="787" t="s">
        <v>391</v>
      </c>
      <c r="G24" s="788">
        <v>4</v>
      </c>
    </row>
    <row r="25" spans="1:7">
      <c r="A25" s="905"/>
      <c r="B25" s="1004"/>
      <c r="C25" s="999"/>
      <c r="D25" s="999"/>
      <c r="E25" s="1004"/>
      <c r="F25" s="1003"/>
      <c r="G25" s="966"/>
    </row>
    <row r="26" spans="1:7">
      <c r="A26" s="905" t="s">
        <v>484</v>
      </c>
      <c r="B26" s="1004">
        <v>55</v>
      </c>
      <c r="C26" s="999">
        <v>60</v>
      </c>
      <c r="D26" s="999">
        <v>115</v>
      </c>
      <c r="E26" s="1004">
        <v>2000</v>
      </c>
      <c r="F26" s="1003">
        <v>13000</v>
      </c>
      <c r="G26" s="966">
        <v>890</v>
      </c>
    </row>
    <row r="27" spans="1:7">
      <c r="A27" s="905" t="s">
        <v>487</v>
      </c>
      <c r="B27" s="1004">
        <v>839</v>
      </c>
      <c r="C27" s="999" t="s">
        <v>391</v>
      </c>
      <c r="D27" s="999">
        <v>839</v>
      </c>
      <c r="E27" s="1004">
        <v>7000</v>
      </c>
      <c r="F27" s="1003" t="s">
        <v>391</v>
      </c>
      <c r="G27" s="966">
        <v>5873</v>
      </c>
    </row>
    <row r="28" spans="1:7">
      <c r="A28" s="785" t="s">
        <v>562</v>
      </c>
      <c r="B28" s="791">
        <v>894</v>
      </c>
      <c r="C28" s="786">
        <v>60</v>
      </c>
      <c r="D28" s="786">
        <v>954</v>
      </c>
      <c r="E28" s="791">
        <v>6692</v>
      </c>
      <c r="F28" s="787">
        <v>13000</v>
      </c>
      <c r="G28" s="788">
        <v>6763</v>
      </c>
    </row>
    <row r="29" spans="1:7">
      <c r="A29" s="1193"/>
      <c r="B29" s="1191"/>
      <c r="C29" s="1191"/>
      <c r="D29" s="1191"/>
      <c r="E29" s="1191"/>
      <c r="F29" s="999"/>
    </row>
    <row r="30" spans="1:7">
      <c r="A30" s="905" t="s">
        <v>490</v>
      </c>
      <c r="B30" s="1004">
        <v>73</v>
      </c>
      <c r="C30" s="999">
        <v>1</v>
      </c>
      <c r="D30" s="999">
        <v>74</v>
      </c>
      <c r="E30" s="1004">
        <v>600</v>
      </c>
      <c r="F30" s="1003">
        <v>1200</v>
      </c>
      <c r="G30" s="966">
        <v>45</v>
      </c>
    </row>
    <row r="31" spans="1:7">
      <c r="A31" s="905" t="s">
        <v>491</v>
      </c>
      <c r="B31" s="1004">
        <v>94</v>
      </c>
      <c r="C31" s="999" t="s">
        <v>391</v>
      </c>
      <c r="D31" s="999">
        <v>94</v>
      </c>
      <c r="E31" s="1004">
        <v>2200</v>
      </c>
      <c r="F31" s="1003" t="s">
        <v>391</v>
      </c>
      <c r="G31" s="966">
        <v>207</v>
      </c>
    </row>
    <row r="32" spans="1:7">
      <c r="A32" s="905" t="s">
        <v>492</v>
      </c>
      <c r="B32" s="1004">
        <v>51</v>
      </c>
      <c r="C32" s="999">
        <v>35</v>
      </c>
      <c r="D32" s="999">
        <v>86</v>
      </c>
      <c r="E32" s="1004">
        <v>1000</v>
      </c>
      <c r="F32" s="1003">
        <v>3600</v>
      </c>
      <c r="G32" s="966">
        <v>177</v>
      </c>
    </row>
    <row r="33" spans="1:7">
      <c r="A33" s="785" t="s">
        <v>493</v>
      </c>
      <c r="B33" s="791">
        <v>218</v>
      </c>
      <c r="C33" s="786">
        <v>36</v>
      </c>
      <c r="D33" s="786">
        <v>254</v>
      </c>
      <c r="E33" s="791">
        <v>1383</v>
      </c>
      <c r="F33" s="787">
        <v>3533</v>
      </c>
      <c r="G33" s="788">
        <v>429</v>
      </c>
    </row>
    <row r="34" spans="1:7">
      <c r="A34" s="1193"/>
      <c r="B34" s="1191"/>
      <c r="C34" s="1191"/>
      <c r="D34" s="1191"/>
      <c r="E34" s="1191"/>
      <c r="F34" s="999"/>
    </row>
    <row r="35" spans="1:7">
      <c r="A35" s="785" t="s">
        <v>494</v>
      </c>
      <c r="B35" s="791">
        <v>266</v>
      </c>
      <c r="C35" s="786">
        <v>28</v>
      </c>
      <c r="D35" s="786">
        <v>294</v>
      </c>
      <c r="E35" s="791">
        <v>820</v>
      </c>
      <c r="F35" s="787">
        <v>2500</v>
      </c>
      <c r="G35" s="788">
        <v>288</v>
      </c>
    </row>
    <row r="36" spans="1:7">
      <c r="A36" s="1193"/>
      <c r="B36" s="1191"/>
      <c r="C36" s="1191"/>
      <c r="D36" s="1191"/>
      <c r="E36" s="1191"/>
      <c r="F36" s="999"/>
    </row>
    <row r="37" spans="1:7">
      <c r="A37" s="1193" t="s">
        <v>500</v>
      </c>
      <c r="B37" s="1191">
        <v>1</v>
      </c>
      <c r="C37" s="999" t="s">
        <v>391</v>
      </c>
      <c r="D37" s="1191">
        <v>1</v>
      </c>
      <c r="E37" s="1191">
        <v>700</v>
      </c>
      <c r="F37" s="999" t="s">
        <v>391</v>
      </c>
      <c r="G37" s="208">
        <v>1</v>
      </c>
    </row>
    <row r="38" spans="1:7">
      <c r="A38" s="1193" t="s">
        <v>501</v>
      </c>
      <c r="B38" s="1191">
        <v>72</v>
      </c>
      <c r="C38" s="999" t="s">
        <v>391</v>
      </c>
      <c r="D38" s="1191">
        <v>72</v>
      </c>
      <c r="E38" s="1191">
        <v>791</v>
      </c>
      <c r="F38" s="999" t="s">
        <v>391</v>
      </c>
      <c r="G38" s="208">
        <v>57</v>
      </c>
    </row>
    <row r="39" spans="1:7">
      <c r="A39" s="1193" t="s">
        <v>504</v>
      </c>
      <c r="B39" s="1191">
        <v>169</v>
      </c>
      <c r="C39" s="1191">
        <v>45</v>
      </c>
      <c r="D39" s="1191">
        <v>214</v>
      </c>
      <c r="E39" s="1191">
        <v>1000</v>
      </c>
      <c r="F39" s="1191">
        <v>2000</v>
      </c>
      <c r="G39" s="208">
        <v>259</v>
      </c>
    </row>
    <row r="40" spans="1:7">
      <c r="A40" s="1193" t="s">
        <v>505</v>
      </c>
      <c r="B40" s="999" t="s">
        <v>391</v>
      </c>
      <c r="C40" s="1191">
        <v>1</v>
      </c>
      <c r="D40" s="1191">
        <v>1</v>
      </c>
      <c r="E40" s="999" t="s">
        <v>391</v>
      </c>
      <c r="F40" s="1191">
        <v>2750</v>
      </c>
      <c r="G40" s="208">
        <v>3</v>
      </c>
    </row>
    <row r="41" spans="1:7">
      <c r="A41" s="785" t="s">
        <v>506</v>
      </c>
      <c r="B41" s="791">
        <v>242</v>
      </c>
      <c r="C41" s="786">
        <v>46</v>
      </c>
      <c r="D41" s="786">
        <v>288</v>
      </c>
      <c r="E41" s="791">
        <v>937</v>
      </c>
      <c r="F41" s="787">
        <v>2016</v>
      </c>
      <c r="G41" s="788">
        <v>320</v>
      </c>
    </row>
    <row r="42" spans="1:7">
      <c r="A42" s="1193"/>
      <c r="B42" s="1191"/>
      <c r="C42" s="1191"/>
      <c r="D42" s="1191"/>
      <c r="E42" s="1191"/>
      <c r="F42" s="1191"/>
    </row>
    <row r="43" spans="1:7" ht="13.5" thickBot="1">
      <c r="A43" s="781" t="s">
        <v>510</v>
      </c>
      <c r="B43" s="782">
        <v>2203</v>
      </c>
      <c r="C43" s="782">
        <v>311</v>
      </c>
      <c r="D43" s="782">
        <v>2514</v>
      </c>
      <c r="E43" s="782">
        <v>3791</v>
      </c>
      <c r="F43" s="782">
        <v>6741</v>
      </c>
      <c r="G43" s="784">
        <v>10448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Hoja4">
    <tabColor theme="0"/>
    <pageSetUpPr fitToPage="1"/>
  </sheetPr>
  <dimension ref="A1:G1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42578125" style="21" customWidth="1"/>
    <col min="2" max="7" width="18.42578125" style="21" customWidth="1"/>
    <col min="8" max="16384" width="11.42578125" style="21"/>
  </cols>
  <sheetData>
    <row r="1" spans="1:7" ht="18">
      <c r="A1" s="1691" t="s">
        <v>367</v>
      </c>
      <c r="B1" s="1691"/>
      <c r="C1" s="1691"/>
      <c r="D1" s="1691"/>
      <c r="E1" s="1691"/>
      <c r="F1" s="1691"/>
      <c r="G1" s="1691"/>
    </row>
    <row r="2" spans="1:7">
      <c r="A2" s="208"/>
      <c r="B2" s="208"/>
      <c r="C2" s="208"/>
      <c r="D2" s="208"/>
      <c r="E2" s="208"/>
      <c r="F2" s="208"/>
      <c r="G2" s="208"/>
    </row>
    <row r="3" spans="1:7" ht="15">
      <c r="A3" s="1729" t="s">
        <v>755</v>
      </c>
      <c r="B3" s="1729"/>
      <c r="C3" s="1729"/>
      <c r="D3" s="1729"/>
      <c r="E3" s="1729"/>
      <c r="F3" s="1729"/>
      <c r="G3" s="1729"/>
    </row>
    <row r="4" spans="1:7" ht="27" customHeight="1">
      <c r="A4" s="1667" t="s">
        <v>1346</v>
      </c>
      <c r="B4" s="1667"/>
      <c r="C4" s="1667"/>
      <c r="D4" s="1667"/>
      <c r="E4" s="1667"/>
      <c r="F4" s="1667"/>
      <c r="G4" s="1667"/>
    </row>
    <row r="5" spans="1:7" ht="15.75" thickBot="1">
      <c r="A5" s="188"/>
      <c r="B5" s="189"/>
      <c r="C5" s="189"/>
      <c r="D5" s="189"/>
      <c r="E5" s="189"/>
      <c r="F5" s="189"/>
      <c r="G5" s="189"/>
    </row>
    <row r="6" spans="1:7" ht="28.5" customHeight="1">
      <c r="A6" s="158" t="s">
        <v>549</v>
      </c>
      <c r="B6" s="734" t="s">
        <v>371</v>
      </c>
      <c r="C6" s="734"/>
      <c r="D6" s="735"/>
      <c r="E6" s="734" t="s">
        <v>378</v>
      </c>
      <c r="F6" s="735"/>
      <c r="G6" s="1825" t="s">
        <v>379</v>
      </c>
    </row>
    <row r="7" spans="1:7" ht="22.5" customHeight="1">
      <c r="A7" s="676" t="s">
        <v>575</v>
      </c>
      <c r="B7" s="789" t="s">
        <v>381</v>
      </c>
      <c r="C7" s="749"/>
      <c r="D7" s="750"/>
      <c r="E7" s="749" t="s">
        <v>382</v>
      </c>
      <c r="F7" s="750"/>
      <c r="G7" s="1826"/>
    </row>
    <row r="8" spans="1:7" ht="37.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</row>
    <row r="9" spans="1:7" ht="21" customHeight="1">
      <c r="A9" s="72" t="s">
        <v>536</v>
      </c>
      <c r="B9" s="42" t="s">
        <v>391</v>
      </c>
      <c r="C9" s="42">
        <v>11</v>
      </c>
      <c r="D9" s="42">
        <v>11</v>
      </c>
      <c r="E9" s="42" t="s">
        <v>391</v>
      </c>
      <c r="F9" s="122">
        <v>54300</v>
      </c>
      <c r="G9" s="43">
        <v>597</v>
      </c>
    </row>
    <row r="10" spans="1:7">
      <c r="A10" s="63" t="s">
        <v>478</v>
      </c>
      <c r="B10" s="45">
        <v>3</v>
      </c>
      <c r="C10" s="45">
        <v>5</v>
      </c>
      <c r="D10" s="45">
        <v>8</v>
      </c>
      <c r="E10" s="45">
        <v>15000</v>
      </c>
      <c r="F10" s="11">
        <v>30000</v>
      </c>
      <c r="G10" s="46">
        <v>195</v>
      </c>
    </row>
    <row r="11" spans="1:7">
      <c r="A11" s="63" t="s">
        <v>480</v>
      </c>
      <c r="B11" s="45" t="s">
        <v>391</v>
      </c>
      <c r="C11" s="45">
        <v>56</v>
      </c>
      <c r="D11" s="45">
        <v>56</v>
      </c>
      <c r="E11" s="45" t="s">
        <v>391</v>
      </c>
      <c r="F11" s="11">
        <v>53000</v>
      </c>
      <c r="G11" s="46">
        <v>2968</v>
      </c>
    </row>
    <row r="12" spans="1:7">
      <c r="A12" s="73" t="s">
        <v>482</v>
      </c>
      <c r="B12" s="74">
        <v>3</v>
      </c>
      <c r="C12" s="74">
        <v>72</v>
      </c>
      <c r="D12" s="74">
        <v>75</v>
      </c>
      <c r="E12" s="74">
        <v>15000</v>
      </c>
      <c r="F12" s="78">
        <v>51601</v>
      </c>
      <c r="G12" s="75">
        <v>3760</v>
      </c>
    </row>
    <row r="13" spans="1:7">
      <c r="A13" s="63"/>
      <c r="B13" s="45"/>
      <c r="C13" s="45"/>
      <c r="D13" s="45"/>
      <c r="E13" s="45"/>
      <c r="F13" s="11"/>
      <c r="G13" s="46"/>
    </row>
    <row r="14" spans="1:7">
      <c r="A14" s="73" t="s">
        <v>494</v>
      </c>
      <c r="B14" s="74" t="s">
        <v>391</v>
      </c>
      <c r="C14" s="74">
        <v>1</v>
      </c>
      <c r="D14" s="74">
        <v>1</v>
      </c>
      <c r="E14" s="74" t="s">
        <v>391</v>
      </c>
      <c r="F14" s="78">
        <v>9500</v>
      </c>
      <c r="G14" s="75">
        <v>10</v>
      </c>
    </row>
    <row r="15" spans="1:7">
      <c r="A15" s="63"/>
      <c r="B15" s="45"/>
      <c r="C15" s="45"/>
      <c r="D15" s="45"/>
      <c r="E15" s="45"/>
      <c r="F15" s="11"/>
      <c r="G15" s="46"/>
    </row>
    <row r="16" spans="1:7" ht="13.5" thickBot="1">
      <c r="A16" s="66" t="s">
        <v>510</v>
      </c>
      <c r="B16" s="52">
        <v>3</v>
      </c>
      <c r="C16" s="52">
        <v>73</v>
      </c>
      <c r="D16" s="52">
        <v>76</v>
      </c>
      <c r="E16" s="52">
        <v>15000</v>
      </c>
      <c r="F16" s="175">
        <v>51025</v>
      </c>
      <c r="G16" s="53">
        <v>3770</v>
      </c>
    </row>
  </sheetData>
  <mergeCells count="4">
    <mergeCell ref="A1:G1"/>
    <mergeCell ref="A3:G3"/>
    <mergeCell ref="G6:G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Hoja237">
    <tabColor theme="0"/>
    <pageSetUpPr fitToPage="1"/>
  </sheetPr>
  <dimension ref="A1:J64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3.85546875" style="208" customWidth="1"/>
    <col min="2" max="7" width="19.425781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756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24" customFormat="1" ht="26.25" customHeight="1">
      <c r="A4" s="1695" t="s">
        <v>1346</v>
      </c>
      <c r="B4" s="1695"/>
      <c r="C4" s="1695"/>
      <c r="D4" s="1695"/>
      <c r="E4" s="1695"/>
      <c r="F4" s="1695"/>
      <c r="G4" s="1695"/>
      <c r="H4" s="965"/>
      <c r="I4" s="965"/>
      <c r="J4" s="96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30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 ht="20.25" customHeight="1">
      <c r="A7" s="676" t="s">
        <v>575</v>
      </c>
      <c r="B7" s="737" t="s">
        <v>381</v>
      </c>
      <c r="C7" s="245"/>
      <c r="D7" s="738"/>
      <c r="E7" s="737" t="s">
        <v>382</v>
      </c>
      <c r="F7" s="738"/>
      <c r="G7" s="1826"/>
    </row>
    <row r="8" spans="1:10" ht="40.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19.5" customHeight="1">
      <c r="A9" s="905" t="s">
        <v>535</v>
      </c>
      <c r="B9" s="999">
        <v>93</v>
      </c>
      <c r="C9" s="999">
        <v>28</v>
      </c>
      <c r="D9" s="999">
        <v>121</v>
      </c>
      <c r="E9" s="999">
        <v>1100</v>
      </c>
      <c r="F9" s="1003">
        <v>1900</v>
      </c>
      <c r="G9" s="966">
        <v>156</v>
      </c>
    </row>
    <row r="10" spans="1:10">
      <c r="A10" s="785" t="s">
        <v>460</v>
      </c>
      <c r="B10" s="791">
        <v>93</v>
      </c>
      <c r="C10" s="786">
        <v>28</v>
      </c>
      <c r="D10" s="786">
        <v>121</v>
      </c>
      <c r="E10" s="791">
        <v>1100</v>
      </c>
      <c r="F10" s="787">
        <v>1900</v>
      </c>
      <c r="G10" s="788">
        <v>156</v>
      </c>
    </row>
    <row r="11" spans="1:10">
      <c r="A11" s="905"/>
      <c r="B11" s="999"/>
      <c r="C11" s="999"/>
      <c r="D11" s="999"/>
      <c r="E11" s="999"/>
      <c r="F11" s="1003"/>
      <c r="G11" s="966"/>
    </row>
    <row r="12" spans="1:10">
      <c r="A12" s="785" t="s">
        <v>461</v>
      </c>
      <c r="B12" s="791" t="s">
        <v>391</v>
      </c>
      <c r="C12" s="786">
        <v>10</v>
      </c>
      <c r="D12" s="786">
        <v>10</v>
      </c>
      <c r="E12" s="791" t="s">
        <v>391</v>
      </c>
      <c r="F12" s="787">
        <v>2000</v>
      </c>
      <c r="G12" s="788">
        <v>20</v>
      </c>
    </row>
    <row r="13" spans="1:10">
      <c r="A13" s="905"/>
      <c r="B13" s="1004"/>
      <c r="C13" s="999"/>
      <c r="D13" s="999"/>
      <c r="E13" s="1004"/>
      <c r="F13" s="1003"/>
      <c r="G13" s="966"/>
    </row>
    <row r="14" spans="1:10">
      <c r="A14" s="785" t="s">
        <v>462</v>
      </c>
      <c r="B14" s="791">
        <v>53</v>
      </c>
      <c r="C14" s="786">
        <v>42</v>
      </c>
      <c r="D14" s="786">
        <v>95</v>
      </c>
      <c r="E14" s="791">
        <v>1150</v>
      </c>
      <c r="F14" s="787">
        <v>2400</v>
      </c>
      <c r="G14" s="788">
        <v>162</v>
      </c>
    </row>
    <row r="15" spans="1:10">
      <c r="A15" s="905"/>
      <c r="B15" s="1004"/>
      <c r="C15" s="999"/>
      <c r="D15" s="999"/>
      <c r="E15" s="1004"/>
      <c r="F15" s="1003"/>
      <c r="G15" s="966"/>
    </row>
    <row r="16" spans="1:10">
      <c r="A16" s="905" t="s">
        <v>463</v>
      </c>
      <c r="B16" s="1004">
        <v>124</v>
      </c>
      <c r="C16" s="999" t="s">
        <v>391</v>
      </c>
      <c r="D16" s="999">
        <v>124</v>
      </c>
      <c r="E16" s="1004">
        <v>12548</v>
      </c>
      <c r="F16" s="1003" t="s">
        <v>391</v>
      </c>
      <c r="G16" s="966">
        <v>1556</v>
      </c>
    </row>
    <row r="17" spans="1:7">
      <c r="A17" s="905" t="s">
        <v>464</v>
      </c>
      <c r="B17" s="1004" t="s">
        <v>391</v>
      </c>
      <c r="C17" s="999" t="s">
        <v>391</v>
      </c>
      <c r="D17" s="999" t="s">
        <v>391</v>
      </c>
      <c r="E17" s="1004" t="s">
        <v>391</v>
      </c>
      <c r="F17" s="1003" t="s">
        <v>391</v>
      </c>
      <c r="G17" s="966">
        <v>65</v>
      </c>
    </row>
    <row r="18" spans="1:7">
      <c r="A18" s="905" t="s">
        <v>465</v>
      </c>
      <c r="B18" s="1004">
        <v>206</v>
      </c>
      <c r="C18" s="999">
        <v>31</v>
      </c>
      <c r="D18" s="999">
        <v>237</v>
      </c>
      <c r="E18" s="1004">
        <v>648</v>
      </c>
      <c r="F18" s="1003">
        <v>2500</v>
      </c>
      <c r="G18" s="966">
        <v>211</v>
      </c>
    </row>
    <row r="19" spans="1:7">
      <c r="A19" s="785" t="s">
        <v>466</v>
      </c>
      <c r="B19" s="791">
        <v>330</v>
      </c>
      <c r="C19" s="786">
        <v>31</v>
      </c>
      <c r="D19" s="786">
        <v>361</v>
      </c>
      <c r="E19" s="791">
        <v>5120</v>
      </c>
      <c r="F19" s="787">
        <v>2500</v>
      </c>
      <c r="G19" s="788">
        <v>1832</v>
      </c>
    </row>
    <row r="20" spans="1:7">
      <c r="A20" s="905"/>
      <c r="B20" s="1004"/>
      <c r="C20" s="999"/>
      <c r="D20" s="999"/>
      <c r="E20" s="1004"/>
      <c r="F20" s="1003"/>
      <c r="G20" s="966"/>
    </row>
    <row r="21" spans="1:7">
      <c r="A21" s="905" t="s">
        <v>467</v>
      </c>
      <c r="B21" s="1004">
        <v>18</v>
      </c>
      <c r="C21" s="999">
        <v>5</v>
      </c>
      <c r="D21" s="999">
        <v>23</v>
      </c>
      <c r="E21" s="1004">
        <v>1000</v>
      </c>
      <c r="F21" s="1003">
        <v>2000</v>
      </c>
      <c r="G21" s="966">
        <v>28</v>
      </c>
    </row>
    <row r="22" spans="1:7">
      <c r="A22" s="905" t="s">
        <v>468</v>
      </c>
      <c r="B22" s="1004">
        <v>5</v>
      </c>
      <c r="C22" s="999">
        <v>1</v>
      </c>
      <c r="D22" s="999">
        <v>6</v>
      </c>
      <c r="E22" s="1004" t="s">
        <v>391</v>
      </c>
      <c r="F22" s="1003" t="s">
        <v>391</v>
      </c>
      <c r="G22" s="966" t="s">
        <v>391</v>
      </c>
    </row>
    <row r="23" spans="1:7">
      <c r="A23" s="905" t="s">
        <v>469</v>
      </c>
      <c r="B23" s="1004" t="s">
        <v>391</v>
      </c>
      <c r="C23" s="999">
        <v>3</v>
      </c>
      <c r="D23" s="999">
        <v>3</v>
      </c>
      <c r="E23" s="1004" t="s">
        <v>391</v>
      </c>
      <c r="F23" s="1003">
        <v>1250</v>
      </c>
      <c r="G23" s="966">
        <v>4</v>
      </c>
    </row>
    <row r="24" spans="1:7">
      <c r="A24" s="785" t="s">
        <v>471</v>
      </c>
      <c r="B24" s="791">
        <v>23</v>
      </c>
      <c r="C24" s="786">
        <v>9</v>
      </c>
      <c r="D24" s="786">
        <v>32</v>
      </c>
      <c r="E24" s="791">
        <v>783</v>
      </c>
      <c r="F24" s="787">
        <v>1528</v>
      </c>
      <c r="G24" s="788">
        <v>32</v>
      </c>
    </row>
    <row r="25" spans="1:7">
      <c r="A25" s="905"/>
      <c r="B25" s="999"/>
      <c r="C25" s="999"/>
      <c r="D25" s="999"/>
      <c r="E25" s="999"/>
      <c r="F25" s="1003"/>
      <c r="G25" s="966"/>
    </row>
    <row r="26" spans="1:7">
      <c r="A26" s="785" t="s">
        <v>472</v>
      </c>
      <c r="B26" s="791" t="s">
        <v>391</v>
      </c>
      <c r="C26" s="786">
        <v>84</v>
      </c>
      <c r="D26" s="786">
        <v>84</v>
      </c>
      <c r="E26" s="791" t="s">
        <v>391</v>
      </c>
      <c r="F26" s="787">
        <v>9577</v>
      </c>
      <c r="G26" s="788">
        <v>805</v>
      </c>
    </row>
    <row r="27" spans="1:7">
      <c r="A27" s="905"/>
      <c r="B27" s="999"/>
      <c r="C27" s="999"/>
      <c r="D27" s="999"/>
      <c r="E27" s="999"/>
      <c r="F27" s="1003"/>
      <c r="G27" s="966"/>
    </row>
    <row r="28" spans="1:7">
      <c r="A28" s="905" t="s">
        <v>536</v>
      </c>
      <c r="B28" s="1004">
        <v>26</v>
      </c>
      <c r="C28" s="999" t="s">
        <v>391</v>
      </c>
      <c r="D28" s="999">
        <v>26</v>
      </c>
      <c r="E28" s="1004">
        <v>1700</v>
      </c>
      <c r="F28" s="1003" t="s">
        <v>391</v>
      </c>
      <c r="G28" s="966">
        <v>44</v>
      </c>
    </row>
    <row r="29" spans="1:7">
      <c r="A29" s="905" t="s">
        <v>474</v>
      </c>
      <c r="B29" s="1004">
        <v>296</v>
      </c>
      <c r="C29" s="999" t="s">
        <v>391</v>
      </c>
      <c r="D29" s="999">
        <v>296</v>
      </c>
      <c r="E29" s="1004">
        <v>1100</v>
      </c>
      <c r="F29" s="1003" t="s">
        <v>391</v>
      </c>
      <c r="G29" s="966">
        <v>326</v>
      </c>
    </row>
    <row r="30" spans="1:7">
      <c r="A30" s="905" t="s">
        <v>475</v>
      </c>
      <c r="B30" s="999">
        <v>80</v>
      </c>
      <c r="C30" s="999">
        <v>46</v>
      </c>
      <c r="D30" s="999">
        <v>126</v>
      </c>
      <c r="E30" s="999">
        <v>1000</v>
      </c>
      <c r="F30" s="1003">
        <v>1600</v>
      </c>
      <c r="G30" s="966">
        <v>154</v>
      </c>
    </row>
    <row r="31" spans="1:7">
      <c r="A31" s="905" t="s">
        <v>476</v>
      </c>
      <c r="B31" s="999">
        <v>33</v>
      </c>
      <c r="C31" s="999">
        <v>125</v>
      </c>
      <c r="D31" s="999">
        <v>158</v>
      </c>
      <c r="E31" s="999">
        <v>1100</v>
      </c>
      <c r="F31" s="1003">
        <v>2000</v>
      </c>
      <c r="G31" s="966">
        <v>286</v>
      </c>
    </row>
    <row r="32" spans="1:7">
      <c r="A32" s="905" t="s">
        <v>479</v>
      </c>
      <c r="B32" s="1004">
        <v>2</v>
      </c>
      <c r="C32" s="999">
        <v>18</v>
      </c>
      <c r="D32" s="999">
        <v>20</v>
      </c>
      <c r="E32" s="1004" t="s">
        <v>391</v>
      </c>
      <c r="F32" s="1003" t="s">
        <v>391</v>
      </c>
      <c r="G32" s="966" t="s">
        <v>391</v>
      </c>
    </row>
    <row r="33" spans="1:7">
      <c r="A33" s="905" t="s">
        <v>480</v>
      </c>
      <c r="B33" s="1004">
        <v>11</v>
      </c>
      <c r="C33" s="999">
        <v>634</v>
      </c>
      <c r="D33" s="999">
        <v>645</v>
      </c>
      <c r="E33" s="1004">
        <v>1000</v>
      </c>
      <c r="F33" s="1003">
        <v>2200</v>
      </c>
      <c r="G33" s="966">
        <v>1406</v>
      </c>
    </row>
    <row r="34" spans="1:7">
      <c r="A34" s="905" t="s">
        <v>481</v>
      </c>
      <c r="B34" s="999">
        <v>24</v>
      </c>
      <c r="C34" s="999">
        <v>66</v>
      </c>
      <c r="D34" s="999">
        <v>90</v>
      </c>
      <c r="E34" s="999">
        <v>1100</v>
      </c>
      <c r="F34" s="1003">
        <v>2000</v>
      </c>
      <c r="G34" s="966">
        <v>158</v>
      </c>
    </row>
    <row r="35" spans="1:7">
      <c r="A35" s="785" t="s">
        <v>482</v>
      </c>
      <c r="B35" s="791">
        <v>472</v>
      </c>
      <c r="C35" s="786">
        <v>889</v>
      </c>
      <c r="D35" s="786">
        <v>1361</v>
      </c>
      <c r="E35" s="791">
        <v>1109</v>
      </c>
      <c r="F35" s="787">
        <v>2081</v>
      </c>
      <c r="G35" s="788">
        <v>2374</v>
      </c>
    </row>
    <row r="36" spans="1:7">
      <c r="A36" s="905"/>
      <c r="B36" s="999"/>
      <c r="C36" s="999"/>
      <c r="D36" s="999"/>
      <c r="E36" s="999"/>
      <c r="F36" s="1003"/>
      <c r="G36" s="966"/>
    </row>
    <row r="37" spans="1:7">
      <c r="A37" s="905" t="s">
        <v>484</v>
      </c>
      <c r="B37" s="999" t="s">
        <v>391</v>
      </c>
      <c r="C37" s="999">
        <v>4573</v>
      </c>
      <c r="D37" s="999">
        <v>4573</v>
      </c>
      <c r="E37" s="999" t="s">
        <v>391</v>
      </c>
      <c r="F37" s="1003">
        <v>2050</v>
      </c>
      <c r="G37" s="966">
        <v>9375</v>
      </c>
    </row>
    <row r="38" spans="1:7">
      <c r="A38" s="905" t="s">
        <v>486</v>
      </c>
      <c r="B38" s="1004">
        <v>448</v>
      </c>
      <c r="C38" s="999" t="s">
        <v>391</v>
      </c>
      <c r="D38" s="999">
        <v>448</v>
      </c>
      <c r="E38" s="1004">
        <v>1300</v>
      </c>
      <c r="F38" s="1003" t="s">
        <v>391</v>
      </c>
      <c r="G38" s="966">
        <v>582</v>
      </c>
    </row>
    <row r="39" spans="1:7">
      <c r="A39" s="905" t="s">
        <v>488</v>
      </c>
      <c r="B39" s="1004" t="s">
        <v>391</v>
      </c>
      <c r="C39" s="999">
        <v>254</v>
      </c>
      <c r="D39" s="999">
        <v>254</v>
      </c>
      <c r="E39" s="1004" t="s">
        <v>391</v>
      </c>
      <c r="F39" s="1003">
        <v>2000</v>
      </c>
      <c r="G39" s="966">
        <v>508</v>
      </c>
    </row>
    <row r="40" spans="1:7">
      <c r="A40" s="785" t="s">
        <v>562</v>
      </c>
      <c r="B40" s="791">
        <v>448</v>
      </c>
      <c r="C40" s="786">
        <v>4827</v>
      </c>
      <c r="D40" s="786">
        <v>5275</v>
      </c>
      <c r="E40" s="791">
        <v>1300</v>
      </c>
      <c r="F40" s="787">
        <v>2047</v>
      </c>
      <c r="G40" s="788">
        <v>10465</v>
      </c>
    </row>
    <row r="41" spans="1:7">
      <c r="A41" s="905"/>
      <c r="B41" s="1004"/>
      <c r="C41" s="999"/>
      <c r="D41" s="999"/>
      <c r="E41" s="1004"/>
      <c r="F41" s="1003"/>
      <c r="G41" s="966"/>
    </row>
    <row r="42" spans="1:7">
      <c r="A42" s="905" t="s">
        <v>490</v>
      </c>
      <c r="B42" s="1004">
        <v>81</v>
      </c>
      <c r="C42" s="999">
        <v>30</v>
      </c>
      <c r="D42" s="999">
        <v>111</v>
      </c>
      <c r="E42" s="1004">
        <v>574</v>
      </c>
      <c r="F42" s="1003">
        <v>1130</v>
      </c>
      <c r="G42" s="966">
        <v>81</v>
      </c>
    </row>
    <row r="43" spans="1:7">
      <c r="A43" s="785" t="s">
        <v>493</v>
      </c>
      <c r="B43" s="791">
        <v>81</v>
      </c>
      <c r="C43" s="786">
        <v>30</v>
      </c>
      <c r="D43" s="786">
        <v>111</v>
      </c>
      <c r="E43" s="791">
        <v>574</v>
      </c>
      <c r="F43" s="787">
        <v>1130</v>
      </c>
      <c r="G43" s="788">
        <v>81</v>
      </c>
    </row>
    <row r="44" spans="1:7">
      <c r="A44" s="905"/>
      <c r="B44" s="1004"/>
      <c r="C44" s="999"/>
      <c r="D44" s="999"/>
      <c r="E44" s="1004"/>
      <c r="F44" s="1003"/>
      <c r="G44" s="966"/>
    </row>
    <row r="45" spans="1:7">
      <c r="A45" s="785" t="s">
        <v>494</v>
      </c>
      <c r="B45" s="791" t="s">
        <v>391</v>
      </c>
      <c r="C45" s="786">
        <v>81</v>
      </c>
      <c r="D45" s="786">
        <v>81</v>
      </c>
      <c r="E45" s="791" t="s">
        <v>391</v>
      </c>
      <c r="F45" s="787">
        <v>9930</v>
      </c>
      <c r="G45" s="788">
        <v>804</v>
      </c>
    </row>
    <row r="46" spans="1:7">
      <c r="A46" s="905"/>
      <c r="B46" s="1004"/>
      <c r="C46" s="999"/>
      <c r="D46" s="999"/>
      <c r="E46" s="1004"/>
      <c r="F46" s="1003"/>
      <c r="G46" s="966"/>
    </row>
    <row r="47" spans="1:7">
      <c r="A47" s="905" t="s">
        <v>495</v>
      </c>
      <c r="B47" s="1004" t="s">
        <v>391</v>
      </c>
      <c r="C47" s="999">
        <v>10</v>
      </c>
      <c r="D47" s="999">
        <v>10</v>
      </c>
      <c r="E47" s="1004" t="s">
        <v>391</v>
      </c>
      <c r="F47" s="1003">
        <v>3500</v>
      </c>
      <c r="G47" s="966">
        <v>35</v>
      </c>
    </row>
    <row r="48" spans="1:7">
      <c r="A48" s="905" t="s">
        <v>496</v>
      </c>
      <c r="B48" s="1004" t="s">
        <v>391</v>
      </c>
      <c r="C48" s="999">
        <v>19</v>
      </c>
      <c r="D48" s="999">
        <v>19</v>
      </c>
      <c r="E48" s="1004" t="s">
        <v>391</v>
      </c>
      <c r="F48" s="1003">
        <v>3500</v>
      </c>
      <c r="G48" s="966">
        <v>67</v>
      </c>
    </row>
    <row r="49" spans="1:7">
      <c r="A49" s="785" t="s">
        <v>497</v>
      </c>
      <c r="B49" s="791" t="s">
        <v>391</v>
      </c>
      <c r="C49" s="786">
        <v>29</v>
      </c>
      <c r="D49" s="786">
        <v>29</v>
      </c>
      <c r="E49" s="791" t="s">
        <v>391</v>
      </c>
      <c r="F49" s="787">
        <v>3500</v>
      </c>
      <c r="G49" s="788">
        <v>102</v>
      </c>
    </row>
    <row r="50" spans="1:7">
      <c r="A50" s="905"/>
      <c r="B50" s="999"/>
      <c r="C50" s="999"/>
      <c r="D50" s="999"/>
      <c r="E50" s="999"/>
      <c r="F50" s="1003"/>
      <c r="G50" s="966"/>
    </row>
    <row r="51" spans="1:7">
      <c r="A51" s="905" t="s">
        <v>498</v>
      </c>
      <c r="B51" s="999">
        <v>2</v>
      </c>
      <c r="C51" s="999">
        <v>14</v>
      </c>
      <c r="D51" s="999">
        <v>16</v>
      </c>
      <c r="E51" s="999" t="s">
        <v>391</v>
      </c>
      <c r="F51" s="1003">
        <v>5357</v>
      </c>
      <c r="G51" s="966">
        <v>75</v>
      </c>
    </row>
    <row r="52" spans="1:7">
      <c r="A52" s="905" t="s">
        <v>499</v>
      </c>
      <c r="B52" s="999">
        <v>125</v>
      </c>
      <c r="C52" s="999">
        <v>34</v>
      </c>
      <c r="D52" s="999">
        <v>159</v>
      </c>
      <c r="E52" s="999">
        <v>950</v>
      </c>
      <c r="F52" s="1003">
        <v>1100</v>
      </c>
      <c r="G52" s="966">
        <v>154</v>
      </c>
    </row>
    <row r="53" spans="1:7">
      <c r="A53" s="905" t="s">
        <v>500</v>
      </c>
      <c r="B53" s="999">
        <v>723</v>
      </c>
      <c r="C53" s="999">
        <v>270</v>
      </c>
      <c r="D53" s="999">
        <v>993</v>
      </c>
      <c r="E53" s="999">
        <v>800</v>
      </c>
      <c r="F53" s="1003">
        <v>1400</v>
      </c>
      <c r="G53" s="966">
        <v>956</v>
      </c>
    </row>
    <row r="54" spans="1:7">
      <c r="A54" s="905" t="s">
        <v>501</v>
      </c>
      <c r="B54" s="999">
        <v>200</v>
      </c>
      <c r="C54" s="999" t="s">
        <v>391</v>
      </c>
      <c r="D54" s="999">
        <v>200</v>
      </c>
      <c r="E54" s="999">
        <v>986</v>
      </c>
      <c r="F54" s="1003" t="s">
        <v>391</v>
      </c>
      <c r="G54" s="966">
        <v>197</v>
      </c>
    </row>
    <row r="55" spans="1:7">
      <c r="A55" s="905" t="s">
        <v>502</v>
      </c>
      <c r="B55" s="999" t="s">
        <v>391</v>
      </c>
      <c r="C55" s="999">
        <v>83</v>
      </c>
      <c r="D55" s="999">
        <v>83</v>
      </c>
      <c r="E55" s="999" t="s">
        <v>391</v>
      </c>
      <c r="F55" s="1003">
        <v>36500</v>
      </c>
      <c r="G55" s="966">
        <v>3030</v>
      </c>
    </row>
    <row r="56" spans="1:7">
      <c r="A56" s="905" t="s">
        <v>504</v>
      </c>
      <c r="B56" s="999">
        <v>1122</v>
      </c>
      <c r="C56" s="999">
        <v>125</v>
      </c>
      <c r="D56" s="999">
        <v>1247</v>
      </c>
      <c r="E56" s="999">
        <v>700</v>
      </c>
      <c r="F56" s="1003">
        <v>1150</v>
      </c>
      <c r="G56" s="966">
        <v>929</v>
      </c>
    </row>
    <row r="57" spans="1:7">
      <c r="A57" s="905" t="s">
        <v>505</v>
      </c>
      <c r="B57" s="999">
        <v>394</v>
      </c>
      <c r="C57" s="999">
        <v>16</v>
      </c>
      <c r="D57" s="999">
        <v>410</v>
      </c>
      <c r="E57" s="999">
        <v>1053</v>
      </c>
      <c r="F57" s="1003">
        <v>1596</v>
      </c>
      <c r="G57" s="966">
        <v>440</v>
      </c>
    </row>
    <row r="58" spans="1:7">
      <c r="A58" s="785" t="s">
        <v>506</v>
      </c>
      <c r="B58" s="1399">
        <v>2566</v>
      </c>
      <c r="C58" s="1399">
        <v>542</v>
      </c>
      <c r="D58" s="1399">
        <v>3108</v>
      </c>
      <c r="E58" s="1399">
        <v>816</v>
      </c>
      <c r="F58" s="1399">
        <v>6807</v>
      </c>
      <c r="G58" s="1401">
        <v>5781</v>
      </c>
    </row>
    <row r="59" spans="1:7">
      <c r="A59" s="905"/>
      <c r="B59" s="999"/>
      <c r="C59" s="999"/>
      <c r="D59" s="999"/>
      <c r="E59" s="999"/>
      <c r="F59" s="1003"/>
      <c r="G59" s="966"/>
    </row>
    <row r="60" spans="1:7">
      <c r="A60" s="905" t="s">
        <v>507</v>
      </c>
      <c r="B60" s="999">
        <v>179</v>
      </c>
      <c r="C60" s="999">
        <v>68</v>
      </c>
      <c r="D60" s="999">
        <v>247</v>
      </c>
      <c r="E60" s="999">
        <v>2390</v>
      </c>
      <c r="F60" s="1003">
        <v>13527</v>
      </c>
      <c r="G60" s="966">
        <v>1350</v>
      </c>
    </row>
    <row r="61" spans="1:7">
      <c r="A61" s="905" t="s">
        <v>508</v>
      </c>
      <c r="B61" s="999">
        <v>2</v>
      </c>
      <c r="C61" s="999">
        <v>120</v>
      </c>
      <c r="D61" s="999">
        <v>122</v>
      </c>
      <c r="E61" s="999">
        <v>8375</v>
      </c>
      <c r="F61" s="1003">
        <v>11308</v>
      </c>
      <c r="G61" s="966">
        <v>1375</v>
      </c>
    </row>
    <row r="62" spans="1:7">
      <c r="A62" s="785" t="s">
        <v>509</v>
      </c>
      <c r="B62" s="1399">
        <v>181</v>
      </c>
      <c r="C62" s="1399">
        <v>188</v>
      </c>
      <c r="D62" s="1399">
        <v>369</v>
      </c>
      <c r="E62" s="1399">
        <v>2456</v>
      </c>
      <c r="F62" s="1399">
        <v>12111</v>
      </c>
      <c r="G62" s="1401">
        <v>2725</v>
      </c>
    </row>
    <row r="63" spans="1:7">
      <c r="A63" s="905"/>
      <c r="B63" s="999"/>
      <c r="C63" s="999"/>
      <c r="D63" s="999"/>
      <c r="E63" s="999"/>
      <c r="F63" s="1003"/>
      <c r="G63" s="966"/>
    </row>
    <row r="64" spans="1:7" ht="13.5" thickBot="1">
      <c r="A64" s="781" t="s">
        <v>510</v>
      </c>
      <c r="B64" s="782">
        <v>4247</v>
      </c>
      <c r="C64" s="782">
        <v>6790</v>
      </c>
      <c r="D64" s="782">
        <v>11037</v>
      </c>
      <c r="E64" s="782">
        <v>1310</v>
      </c>
      <c r="F64" s="782">
        <v>2903</v>
      </c>
      <c r="G64" s="784">
        <v>25339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Hoja60">
    <tabColor theme="0"/>
    <pageSetUpPr fitToPage="1"/>
  </sheetPr>
  <dimension ref="A1:I7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4.140625" style="208" customWidth="1"/>
    <col min="2" max="8" width="18.140625" style="208" customWidth="1"/>
    <col min="9" max="9" width="9.5703125" style="208" customWidth="1"/>
    <col min="10" max="16" width="10.7109375" style="208" customWidth="1"/>
    <col min="17" max="18" width="11.42578125" style="208"/>
    <col min="19" max="19" width="28.28515625" style="208" customWidth="1"/>
    <col min="20" max="25" width="11.5703125" style="208" customWidth="1"/>
    <col min="26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</row>
    <row r="3" spans="1:9" s="88" customFormat="1" ht="24" customHeight="1">
      <c r="A3" s="1734" t="s">
        <v>1381</v>
      </c>
      <c r="B3" s="1734"/>
      <c r="C3" s="1734"/>
      <c r="D3" s="1734"/>
      <c r="E3" s="1734"/>
      <c r="F3" s="1734"/>
      <c r="G3" s="1734"/>
      <c r="H3" s="1734"/>
      <c r="I3" s="308"/>
    </row>
    <row r="4" spans="1:9" s="88" customFormat="1" ht="14.25" customHeight="1" thickBot="1">
      <c r="A4" s="264"/>
      <c r="B4" s="264"/>
      <c r="C4" s="264"/>
      <c r="D4" s="264"/>
      <c r="E4" s="264"/>
      <c r="F4" s="264"/>
    </row>
    <row r="5" spans="1:9" ht="19.5" customHeight="1">
      <c r="A5" s="680"/>
      <c r="B5" s="1670" t="s">
        <v>671</v>
      </c>
      <c r="C5" s="1671"/>
      <c r="D5" s="1671"/>
      <c r="E5" s="1671"/>
      <c r="F5" s="1671"/>
    </row>
    <row r="6" spans="1:9" ht="18" customHeight="1">
      <c r="A6" s="671" t="s">
        <v>380</v>
      </c>
      <c r="B6" s="1685" t="s">
        <v>757</v>
      </c>
      <c r="C6" s="1690"/>
      <c r="D6" s="1685" t="s">
        <v>758</v>
      </c>
      <c r="E6" s="1686"/>
      <c r="F6" s="1835" t="s">
        <v>387</v>
      </c>
    </row>
    <row r="7" spans="1:9" ht="22.5" customHeight="1" thickBot="1">
      <c r="A7" s="684"/>
      <c r="B7" s="675" t="s">
        <v>385</v>
      </c>
      <c r="C7" s="675" t="s">
        <v>386</v>
      </c>
      <c r="D7" s="675" t="s">
        <v>385</v>
      </c>
      <c r="E7" s="675" t="s">
        <v>386</v>
      </c>
      <c r="F7" s="1836"/>
    </row>
    <row r="8" spans="1:9" ht="21" customHeight="1">
      <c r="A8" s="62" t="s">
        <v>759</v>
      </c>
      <c r="B8" s="212"/>
      <c r="C8" s="212"/>
      <c r="D8" s="212"/>
      <c r="E8" s="212"/>
      <c r="F8" s="213"/>
    </row>
    <row r="9" spans="1:9">
      <c r="A9" s="63" t="s">
        <v>760</v>
      </c>
      <c r="B9" s="45">
        <v>166789</v>
      </c>
      <c r="C9" s="45">
        <v>8273</v>
      </c>
      <c r="D9" s="45">
        <v>12754</v>
      </c>
      <c r="E9" s="45" t="s">
        <v>391</v>
      </c>
      <c r="F9" s="46">
        <v>187816</v>
      </c>
    </row>
    <row r="10" spans="1:9">
      <c r="A10" s="63" t="s">
        <v>761</v>
      </c>
      <c r="B10" s="45">
        <v>83130</v>
      </c>
      <c r="C10" s="45">
        <v>24787</v>
      </c>
      <c r="D10" s="45" t="s">
        <v>391</v>
      </c>
      <c r="E10" s="45" t="s">
        <v>391</v>
      </c>
      <c r="F10" s="46">
        <v>107917</v>
      </c>
    </row>
    <row r="11" spans="1:9">
      <c r="A11" s="63" t="s">
        <v>762</v>
      </c>
      <c r="B11" s="45">
        <v>1051</v>
      </c>
      <c r="C11" s="45">
        <v>1367</v>
      </c>
      <c r="D11" s="45" t="s">
        <v>391</v>
      </c>
      <c r="E11" s="45" t="s">
        <v>391</v>
      </c>
      <c r="F11" s="46">
        <v>2418</v>
      </c>
    </row>
    <row r="12" spans="1:9">
      <c r="A12" s="63" t="s">
        <v>763</v>
      </c>
      <c r="B12" s="45">
        <v>37604</v>
      </c>
      <c r="C12" s="45">
        <v>12608</v>
      </c>
      <c r="D12" s="45">
        <v>5215</v>
      </c>
      <c r="E12" s="45">
        <v>197</v>
      </c>
      <c r="F12" s="46">
        <v>55624</v>
      </c>
    </row>
    <row r="13" spans="1:9">
      <c r="A13" s="63" t="s">
        <v>764</v>
      </c>
      <c r="B13" s="45">
        <v>14019</v>
      </c>
      <c r="C13" s="45">
        <v>12938</v>
      </c>
      <c r="D13" s="45">
        <v>681</v>
      </c>
      <c r="E13" s="45">
        <v>8798</v>
      </c>
      <c r="F13" s="46">
        <v>36436</v>
      </c>
    </row>
    <row r="14" spans="1:9" s="309" customFormat="1">
      <c r="A14" s="262" t="s">
        <v>765</v>
      </c>
      <c r="B14" s="70"/>
      <c r="C14" s="70"/>
      <c r="D14" s="70"/>
      <c r="E14" s="70"/>
      <c r="F14" s="71"/>
    </row>
    <row r="15" spans="1:9">
      <c r="A15" s="63" t="s">
        <v>766</v>
      </c>
      <c r="B15" s="45">
        <v>79547</v>
      </c>
      <c r="C15" s="45">
        <v>166172</v>
      </c>
      <c r="D15" s="45">
        <v>11204</v>
      </c>
      <c r="E15" s="82">
        <v>29</v>
      </c>
      <c r="F15" s="46">
        <v>256952</v>
      </c>
    </row>
    <row r="16" spans="1:9">
      <c r="A16" s="63" t="s">
        <v>767</v>
      </c>
      <c r="B16" s="45">
        <v>1411</v>
      </c>
      <c r="C16" s="45">
        <v>115</v>
      </c>
      <c r="D16" s="45">
        <v>2828</v>
      </c>
      <c r="E16" s="45">
        <v>50</v>
      </c>
      <c r="F16" s="46">
        <v>4404</v>
      </c>
    </row>
    <row r="17" spans="1:6">
      <c r="A17" s="63" t="s">
        <v>768</v>
      </c>
      <c r="B17" s="45">
        <v>13040</v>
      </c>
      <c r="C17" s="45">
        <v>393</v>
      </c>
      <c r="D17" s="45">
        <v>8764</v>
      </c>
      <c r="E17" s="45">
        <v>153</v>
      </c>
      <c r="F17" s="46">
        <v>22350</v>
      </c>
    </row>
    <row r="18" spans="1:6">
      <c r="A18" s="63" t="s">
        <v>769</v>
      </c>
      <c r="B18" s="45">
        <v>103</v>
      </c>
      <c r="C18" s="45" t="s">
        <v>391</v>
      </c>
      <c r="D18" s="45">
        <v>562</v>
      </c>
      <c r="E18" s="45">
        <v>28</v>
      </c>
      <c r="F18" s="46">
        <v>693</v>
      </c>
    </row>
    <row r="19" spans="1:6">
      <c r="A19" s="63" t="s">
        <v>770</v>
      </c>
      <c r="B19" s="45">
        <v>114045</v>
      </c>
      <c r="C19" s="45">
        <v>6858</v>
      </c>
      <c r="D19" s="45" t="s">
        <v>391</v>
      </c>
      <c r="E19" s="45" t="s">
        <v>391</v>
      </c>
      <c r="F19" s="46">
        <v>120903</v>
      </c>
    </row>
    <row r="20" spans="1:6">
      <c r="A20" s="63" t="s">
        <v>771</v>
      </c>
      <c r="B20" s="45">
        <v>2219</v>
      </c>
      <c r="C20" s="45">
        <v>558</v>
      </c>
      <c r="D20" s="45">
        <v>4069</v>
      </c>
      <c r="E20" s="45" t="s">
        <v>391</v>
      </c>
      <c r="F20" s="46">
        <v>6846</v>
      </c>
    </row>
    <row r="21" spans="1:6" s="309" customFormat="1">
      <c r="A21" s="262" t="s">
        <v>772</v>
      </c>
      <c r="B21" s="70"/>
      <c r="C21" s="70"/>
      <c r="D21" s="198"/>
      <c r="E21" s="198"/>
      <c r="F21" s="71"/>
    </row>
    <row r="22" spans="1:6">
      <c r="A22" s="63" t="s">
        <v>773</v>
      </c>
      <c r="B22" s="45">
        <v>1184</v>
      </c>
      <c r="C22" s="45">
        <v>24</v>
      </c>
      <c r="D22" s="45" t="s">
        <v>391</v>
      </c>
      <c r="E22" s="45" t="s">
        <v>391</v>
      </c>
      <c r="F22" s="46">
        <v>1208</v>
      </c>
    </row>
    <row r="23" spans="1:6">
      <c r="A23" s="63" t="s">
        <v>774</v>
      </c>
      <c r="B23" s="45">
        <v>516</v>
      </c>
      <c r="C23" s="45">
        <v>365</v>
      </c>
      <c r="D23" s="45" t="s">
        <v>391</v>
      </c>
      <c r="E23" s="45" t="s">
        <v>391</v>
      </c>
      <c r="F23" s="46">
        <v>881</v>
      </c>
    </row>
    <row r="24" spans="1:6">
      <c r="A24" s="63" t="s">
        <v>775</v>
      </c>
      <c r="B24" s="45">
        <v>4</v>
      </c>
      <c r="C24" s="45">
        <v>6</v>
      </c>
      <c r="D24" s="45" t="s">
        <v>391</v>
      </c>
      <c r="E24" s="45" t="s">
        <v>391</v>
      </c>
      <c r="F24" s="46">
        <v>10</v>
      </c>
    </row>
    <row r="25" spans="1:6">
      <c r="A25" s="63" t="s">
        <v>776</v>
      </c>
      <c r="B25" s="45" t="s">
        <v>391</v>
      </c>
      <c r="C25" s="45" t="s">
        <v>391</v>
      </c>
      <c r="D25" s="45" t="s">
        <v>391</v>
      </c>
      <c r="E25" s="45" t="s">
        <v>391</v>
      </c>
      <c r="F25" s="46" t="s">
        <v>391</v>
      </c>
    </row>
    <row r="26" spans="1:6">
      <c r="A26" s="65" t="s">
        <v>777</v>
      </c>
      <c r="B26" s="45">
        <v>234785</v>
      </c>
      <c r="C26" s="45">
        <v>14599</v>
      </c>
      <c r="D26" s="45">
        <v>13733</v>
      </c>
      <c r="E26" s="45">
        <v>11524</v>
      </c>
      <c r="F26" s="46">
        <v>274641</v>
      </c>
    </row>
    <row r="27" spans="1:6" s="309" customFormat="1">
      <c r="A27" s="262" t="s">
        <v>778</v>
      </c>
      <c r="B27" s="70"/>
      <c r="C27" s="70"/>
      <c r="D27" s="70"/>
      <c r="E27" s="70"/>
      <c r="F27" s="71"/>
    </row>
    <row r="28" spans="1:6">
      <c r="A28" s="63" t="s">
        <v>779</v>
      </c>
      <c r="B28" s="45">
        <v>3814</v>
      </c>
      <c r="C28" s="45">
        <v>957</v>
      </c>
      <c r="D28" s="45" t="s">
        <v>391</v>
      </c>
      <c r="E28" s="45" t="s">
        <v>391</v>
      </c>
      <c r="F28" s="46">
        <v>4771</v>
      </c>
    </row>
    <row r="29" spans="1:6">
      <c r="A29" s="63" t="s">
        <v>780</v>
      </c>
      <c r="B29" s="45">
        <v>776</v>
      </c>
      <c r="C29" s="45">
        <v>57</v>
      </c>
      <c r="D29" s="45" t="s">
        <v>391</v>
      </c>
      <c r="E29" s="45" t="s">
        <v>391</v>
      </c>
      <c r="F29" s="46">
        <v>833</v>
      </c>
    </row>
    <row r="30" spans="1:6">
      <c r="A30" s="63" t="s">
        <v>781</v>
      </c>
      <c r="B30" s="45">
        <v>22451</v>
      </c>
      <c r="C30" s="45">
        <v>3277</v>
      </c>
      <c r="D30" s="45">
        <v>11304</v>
      </c>
      <c r="E30" s="45">
        <v>432</v>
      </c>
      <c r="F30" s="46">
        <v>37464</v>
      </c>
    </row>
    <row r="31" spans="1:6">
      <c r="A31" s="63"/>
      <c r="B31" s="45"/>
      <c r="C31" s="45"/>
      <c r="D31" s="82"/>
      <c r="E31" s="82"/>
      <c r="F31" s="46"/>
    </row>
    <row r="32" spans="1:6" ht="13.5" thickBot="1">
      <c r="A32" s="66" t="s">
        <v>782</v>
      </c>
      <c r="B32" s="52">
        <v>776488</v>
      </c>
      <c r="C32" s="52">
        <v>253354</v>
      </c>
      <c r="D32" s="52">
        <v>71114</v>
      </c>
      <c r="E32" s="52">
        <v>21211</v>
      </c>
      <c r="F32" s="53">
        <v>1122167</v>
      </c>
    </row>
    <row r="33" spans="1:8">
      <c r="A33" s="146"/>
      <c r="B33" s="146"/>
      <c r="C33" s="146"/>
      <c r="D33" s="146"/>
      <c r="E33" s="146"/>
      <c r="F33" s="146"/>
    </row>
    <row r="36" spans="1:8" ht="13.5" thickBot="1">
      <c r="A36" s="310"/>
      <c r="B36" s="310"/>
      <c r="C36" s="310"/>
      <c r="D36" s="310"/>
      <c r="E36" s="310"/>
      <c r="F36" s="310"/>
      <c r="G36" s="310"/>
      <c r="H36" s="310"/>
    </row>
    <row r="37" spans="1:8" ht="18.75" customHeight="1">
      <c r="A37" s="680"/>
      <c r="B37" s="1670" t="s">
        <v>783</v>
      </c>
      <c r="C37" s="1671"/>
      <c r="D37" s="1671"/>
      <c r="E37" s="1671"/>
      <c r="F37" s="1671"/>
      <c r="G37" s="1671"/>
      <c r="H37" s="1671"/>
    </row>
    <row r="38" spans="1:8" ht="19.5" customHeight="1">
      <c r="A38" s="671"/>
      <c r="B38" s="1835" t="s">
        <v>784</v>
      </c>
      <c r="C38" s="1837"/>
      <c r="D38" s="1685" t="s">
        <v>785</v>
      </c>
      <c r="E38" s="1686"/>
      <c r="F38" s="1686"/>
      <c r="G38" s="1686"/>
      <c r="H38" s="1686"/>
    </row>
    <row r="39" spans="1:8" ht="21" customHeight="1">
      <c r="A39" s="671" t="s">
        <v>380</v>
      </c>
      <c r="B39" s="1804" t="s">
        <v>382</v>
      </c>
      <c r="C39" s="1806"/>
      <c r="D39" s="802"/>
      <c r="E39" s="1685" t="s">
        <v>786</v>
      </c>
      <c r="F39" s="1686"/>
      <c r="G39" s="1686"/>
      <c r="H39" s="1686"/>
    </row>
    <row r="40" spans="1:8">
      <c r="A40" s="736"/>
      <c r="B40" s="1833" t="s">
        <v>385</v>
      </c>
      <c r="C40" s="1833" t="s">
        <v>386</v>
      </c>
      <c r="D40" s="228" t="s">
        <v>387</v>
      </c>
      <c r="E40" s="227" t="s">
        <v>787</v>
      </c>
      <c r="F40" s="227" t="s">
        <v>788</v>
      </c>
      <c r="G40" s="677" t="s">
        <v>788</v>
      </c>
      <c r="H40" s="1832" t="s">
        <v>789</v>
      </c>
    </row>
    <row r="41" spans="1:8" ht="13.5" thickBot="1">
      <c r="A41" s="684"/>
      <c r="B41" s="1834"/>
      <c r="C41" s="1834"/>
      <c r="D41" s="229"/>
      <c r="E41" s="229" t="s">
        <v>790</v>
      </c>
      <c r="F41" s="229" t="s">
        <v>791</v>
      </c>
      <c r="G41" s="229" t="s">
        <v>792</v>
      </c>
      <c r="H41" s="1683"/>
    </row>
    <row r="42" spans="1:8" ht="22.5" customHeight="1">
      <c r="A42" s="62" t="s">
        <v>759</v>
      </c>
      <c r="B42" s="312"/>
      <c r="C42" s="312"/>
      <c r="D42" s="312"/>
      <c r="E42" s="312"/>
      <c r="F42" s="312"/>
      <c r="G42" s="312"/>
      <c r="H42" s="313"/>
    </row>
    <row r="43" spans="1:8">
      <c r="A43" s="63" t="s">
        <v>793</v>
      </c>
      <c r="B43" s="11">
        <v>9320</v>
      </c>
      <c r="C43" s="11">
        <v>19514</v>
      </c>
      <c r="D43" s="45">
        <v>1715862</v>
      </c>
      <c r="E43" s="45">
        <v>511709</v>
      </c>
      <c r="F43" s="45">
        <v>958012</v>
      </c>
      <c r="G43" s="45">
        <v>243662</v>
      </c>
      <c r="H43" s="46">
        <v>2479</v>
      </c>
    </row>
    <row r="44" spans="1:8">
      <c r="A44" s="63" t="s">
        <v>761</v>
      </c>
      <c r="B44" s="11">
        <v>37325</v>
      </c>
      <c r="C44" s="11">
        <v>55300</v>
      </c>
      <c r="D44" s="45">
        <v>4473589</v>
      </c>
      <c r="E44" s="45">
        <v>426788</v>
      </c>
      <c r="F44" s="45">
        <v>30977</v>
      </c>
      <c r="G44" s="45">
        <v>4015635</v>
      </c>
      <c r="H44" s="46">
        <v>189</v>
      </c>
    </row>
    <row r="45" spans="1:8">
      <c r="A45" s="63" t="s">
        <v>762</v>
      </c>
      <c r="B45" s="11">
        <v>15828</v>
      </c>
      <c r="C45" s="11">
        <v>43973</v>
      </c>
      <c r="D45" s="45">
        <v>76739</v>
      </c>
      <c r="E45" s="45">
        <v>11722</v>
      </c>
      <c r="F45" s="45">
        <v>2034</v>
      </c>
      <c r="G45" s="45">
        <v>62899</v>
      </c>
      <c r="H45" s="46">
        <v>84</v>
      </c>
    </row>
    <row r="46" spans="1:8">
      <c r="A46" s="63" t="s">
        <v>763</v>
      </c>
      <c r="B46" s="11">
        <v>20502</v>
      </c>
      <c r="C46" s="11">
        <v>35892</v>
      </c>
      <c r="D46" s="45">
        <v>1223487</v>
      </c>
      <c r="E46" s="45">
        <v>303505</v>
      </c>
      <c r="F46" s="45">
        <v>273993</v>
      </c>
      <c r="G46" s="45">
        <v>645029</v>
      </c>
      <c r="H46" s="46">
        <v>960</v>
      </c>
    </row>
    <row r="47" spans="1:8">
      <c r="A47" s="63" t="s">
        <v>794</v>
      </c>
      <c r="B47" s="11">
        <v>7842</v>
      </c>
      <c r="C47" s="11">
        <v>23091</v>
      </c>
      <c r="D47" s="45">
        <v>408694</v>
      </c>
      <c r="E47" s="45">
        <v>63665</v>
      </c>
      <c r="F47" s="45">
        <v>227778</v>
      </c>
      <c r="G47" s="45">
        <v>109747</v>
      </c>
      <c r="H47" s="46">
        <v>7504</v>
      </c>
    </row>
    <row r="48" spans="1:8" s="309" customFormat="1">
      <c r="A48" s="262" t="s">
        <v>765</v>
      </c>
      <c r="B48" s="76"/>
      <c r="C48" s="76"/>
      <c r="D48" s="70"/>
      <c r="E48" s="70"/>
      <c r="F48" s="70"/>
      <c r="G48" s="70"/>
      <c r="H48" s="314"/>
    </row>
    <row r="49" spans="1:8">
      <c r="A49" s="63" t="s">
        <v>766</v>
      </c>
      <c r="B49" s="11">
        <v>11552</v>
      </c>
      <c r="C49" s="11">
        <v>52631</v>
      </c>
      <c r="D49" s="45">
        <v>9664728</v>
      </c>
      <c r="E49" s="45">
        <v>414712</v>
      </c>
      <c r="F49" s="45">
        <v>2738874</v>
      </c>
      <c r="G49" s="45">
        <v>210865</v>
      </c>
      <c r="H49" s="46">
        <v>6300277</v>
      </c>
    </row>
    <row r="50" spans="1:8">
      <c r="A50" s="63" t="s">
        <v>767</v>
      </c>
      <c r="B50" s="11">
        <v>17811</v>
      </c>
      <c r="C50" s="11">
        <v>27030</v>
      </c>
      <c r="D50" s="45">
        <v>28241</v>
      </c>
      <c r="E50" s="45">
        <v>23132</v>
      </c>
      <c r="F50" s="45">
        <v>3223</v>
      </c>
      <c r="G50" s="45">
        <v>539</v>
      </c>
      <c r="H50" s="46">
        <v>1347</v>
      </c>
    </row>
    <row r="51" spans="1:8">
      <c r="A51" s="63" t="s">
        <v>768</v>
      </c>
      <c r="B51" s="11">
        <v>10401</v>
      </c>
      <c r="C51" s="11">
        <v>21639</v>
      </c>
      <c r="D51" s="45">
        <v>144128</v>
      </c>
      <c r="E51" s="45">
        <v>49540</v>
      </c>
      <c r="F51" s="45">
        <v>89096</v>
      </c>
      <c r="G51" s="45">
        <v>765</v>
      </c>
      <c r="H51" s="46">
        <v>4727</v>
      </c>
    </row>
    <row r="52" spans="1:8">
      <c r="A52" s="63" t="s">
        <v>769</v>
      </c>
      <c r="B52" s="11">
        <v>30104</v>
      </c>
      <c r="C52" s="11" t="s">
        <v>391</v>
      </c>
      <c r="D52" s="45">
        <v>3100</v>
      </c>
      <c r="E52" s="45" t="s">
        <v>391</v>
      </c>
      <c r="F52" s="45">
        <v>3080</v>
      </c>
      <c r="G52" s="45">
        <v>20</v>
      </c>
      <c r="H52" s="46" t="s">
        <v>391</v>
      </c>
    </row>
    <row r="53" spans="1:8">
      <c r="A53" s="63" t="s">
        <v>770</v>
      </c>
      <c r="B53" s="11">
        <v>10730</v>
      </c>
      <c r="C53" s="11">
        <v>21262</v>
      </c>
      <c r="D53" s="45">
        <v>1369532</v>
      </c>
      <c r="E53" s="45">
        <v>107458</v>
      </c>
      <c r="F53" s="45">
        <v>1060260</v>
      </c>
      <c r="G53" s="45">
        <v>53488</v>
      </c>
      <c r="H53" s="46">
        <v>148326</v>
      </c>
    </row>
    <row r="54" spans="1:8">
      <c r="A54" s="63" t="s">
        <v>795</v>
      </c>
      <c r="B54" s="11">
        <v>9726</v>
      </c>
      <c r="C54" s="11">
        <v>18011</v>
      </c>
      <c r="D54" s="45">
        <v>31635</v>
      </c>
      <c r="E54" s="45">
        <v>8856</v>
      </c>
      <c r="F54" s="45">
        <v>21528</v>
      </c>
      <c r="G54" s="45">
        <v>1231</v>
      </c>
      <c r="H54" s="46">
        <v>20</v>
      </c>
    </row>
    <row r="55" spans="1:8" s="309" customFormat="1">
      <c r="A55" s="262" t="s">
        <v>772</v>
      </c>
      <c r="B55" s="76"/>
      <c r="C55" s="76"/>
      <c r="D55" s="70"/>
      <c r="E55" s="70"/>
      <c r="F55" s="70"/>
      <c r="G55" s="70"/>
      <c r="H55" s="314"/>
    </row>
    <row r="56" spans="1:8">
      <c r="A56" s="63" t="s">
        <v>773</v>
      </c>
      <c r="B56" s="11">
        <v>14115</v>
      </c>
      <c r="C56" s="11">
        <v>22625</v>
      </c>
      <c r="D56" s="45">
        <v>17256</v>
      </c>
      <c r="E56" s="45">
        <v>17256</v>
      </c>
      <c r="F56" s="45" t="s">
        <v>391</v>
      </c>
      <c r="G56" s="45" t="s">
        <v>391</v>
      </c>
      <c r="H56" s="46" t="s">
        <v>391</v>
      </c>
    </row>
    <row r="57" spans="1:8">
      <c r="A57" s="63" t="s">
        <v>774</v>
      </c>
      <c r="B57" s="11">
        <v>22111</v>
      </c>
      <c r="C57" s="11">
        <v>27363</v>
      </c>
      <c r="D57" s="45">
        <v>21393</v>
      </c>
      <c r="E57" s="45">
        <v>20076</v>
      </c>
      <c r="F57" s="45" t="s">
        <v>391</v>
      </c>
      <c r="G57" s="45">
        <v>1317</v>
      </c>
      <c r="H57" s="46" t="s">
        <v>391</v>
      </c>
    </row>
    <row r="58" spans="1:8">
      <c r="A58" s="63" t="s">
        <v>775</v>
      </c>
      <c r="B58" s="11">
        <v>13250</v>
      </c>
      <c r="C58" s="11">
        <v>20000</v>
      </c>
      <c r="D58" s="45">
        <v>173</v>
      </c>
      <c r="E58" s="45">
        <v>173</v>
      </c>
      <c r="F58" s="45" t="s">
        <v>391</v>
      </c>
      <c r="G58" s="45" t="s">
        <v>391</v>
      </c>
      <c r="H58" s="46" t="s">
        <v>391</v>
      </c>
    </row>
    <row r="59" spans="1:8">
      <c r="A59" s="63" t="s">
        <v>776</v>
      </c>
      <c r="B59" s="11" t="s">
        <v>391</v>
      </c>
      <c r="C59" s="11" t="s">
        <v>391</v>
      </c>
      <c r="D59" s="45" t="s">
        <v>391</v>
      </c>
      <c r="E59" s="45" t="s">
        <v>391</v>
      </c>
      <c r="F59" s="45" t="s">
        <v>391</v>
      </c>
      <c r="G59" s="45" t="s">
        <v>391</v>
      </c>
      <c r="H59" s="46" t="s">
        <v>391</v>
      </c>
    </row>
    <row r="60" spans="1:8">
      <c r="A60" s="65" t="s">
        <v>777</v>
      </c>
      <c r="B60" s="45">
        <v>24001</v>
      </c>
      <c r="C60" s="45">
        <v>18688</v>
      </c>
      <c r="D60" s="45">
        <v>5907876</v>
      </c>
      <c r="E60" s="45">
        <v>3055605</v>
      </c>
      <c r="F60" s="45">
        <v>1060554</v>
      </c>
      <c r="G60" s="45">
        <v>1791717</v>
      </c>
      <c r="H60" s="46" t="s">
        <v>391</v>
      </c>
    </row>
    <row r="61" spans="1:8" s="309" customFormat="1">
      <c r="A61" s="262" t="s">
        <v>778</v>
      </c>
      <c r="B61" s="70"/>
      <c r="C61" s="70"/>
      <c r="D61" s="70"/>
      <c r="E61" s="70"/>
      <c r="F61" s="70"/>
      <c r="G61" s="70"/>
      <c r="H61" s="71"/>
    </row>
    <row r="62" spans="1:8">
      <c r="A62" s="63" t="s">
        <v>779</v>
      </c>
      <c r="B62" s="11">
        <v>23591</v>
      </c>
      <c r="C62" s="11">
        <v>30039</v>
      </c>
      <c r="D62" s="45">
        <v>118726</v>
      </c>
      <c r="E62" s="45">
        <v>118618</v>
      </c>
      <c r="F62" s="45" t="s">
        <v>391</v>
      </c>
      <c r="G62" s="45">
        <v>108</v>
      </c>
      <c r="H62" s="46" t="s">
        <v>391</v>
      </c>
    </row>
    <row r="63" spans="1:8">
      <c r="A63" s="63" t="s">
        <v>780</v>
      </c>
      <c r="B63" s="11">
        <v>19798</v>
      </c>
      <c r="C63" s="11">
        <v>29931</v>
      </c>
      <c r="D63" s="45">
        <v>17070</v>
      </c>
      <c r="E63" s="45">
        <v>17018</v>
      </c>
      <c r="F63" s="45" t="s">
        <v>391</v>
      </c>
      <c r="G63" s="45">
        <v>52</v>
      </c>
      <c r="H63" s="46" t="s">
        <v>391</v>
      </c>
    </row>
    <row r="64" spans="1:8">
      <c r="A64" s="63" t="s">
        <v>781</v>
      </c>
      <c r="B64" s="11">
        <v>6143</v>
      </c>
      <c r="C64" s="11">
        <v>16898</v>
      </c>
      <c r="D64" s="45">
        <v>193293</v>
      </c>
      <c r="E64" s="45">
        <v>163494</v>
      </c>
      <c r="F64" s="45">
        <v>4893</v>
      </c>
      <c r="G64" s="45">
        <v>24869</v>
      </c>
      <c r="H64" s="46">
        <v>37</v>
      </c>
    </row>
    <row r="65" spans="1:8">
      <c r="A65" s="63"/>
      <c r="B65" s="11"/>
      <c r="C65" s="11"/>
      <c r="D65" s="45"/>
      <c r="E65" s="45"/>
      <c r="F65" s="82"/>
      <c r="G65" s="45"/>
      <c r="H65" s="124"/>
    </row>
    <row r="66" spans="1:8" ht="13.5" thickBot="1">
      <c r="A66" s="66" t="s">
        <v>782</v>
      </c>
      <c r="B66" s="52">
        <v>304150</v>
      </c>
      <c r="C66" s="52">
        <v>483887</v>
      </c>
      <c r="D66" s="52">
        <v>25415522</v>
      </c>
      <c r="E66" s="52">
        <v>5313327</v>
      </c>
      <c r="F66" s="52">
        <v>6474302</v>
      </c>
      <c r="G66" s="52">
        <v>7161943</v>
      </c>
      <c r="H66" s="53">
        <v>6465950</v>
      </c>
    </row>
    <row r="67" spans="1:8">
      <c r="A67" s="146"/>
      <c r="B67" s="315"/>
      <c r="C67" s="315"/>
      <c r="D67" s="316"/>
      <c r="E67" s="316"/>
      <c r="F67" s="316"/>
      <c r="G67" s="316"/>
      <c r="H67" s="316"/>
    </row>
    <row r="68" spans="1:8">
      <c r="A68" s="34"/>
      <c r="B68" s="317"/>
      <c r="C68" s="317"/>
      <c r="D68" s="318"/>
      <c r="E68" s="318"/>
      <c r="F68" s="318"/>
      <c r="G68" s="318"/>
      <c r="H68" s="318"/>
    </row>
    <row r="69" spans="1:8">
      <c r="A69" s="34"/>
      <c r="B69" s="317"/>
      <c r="C69" s="317"/>
      <c r="D69" s="318"/>
      <c r="E69" s="318"/>
      <c r="F69" s="318"/>
      <c r="G69" s="318"/>
      <c r="H69" s="318"/>
    </row>
    <row r="70" spans="1:8" ht="13.5" thickBot="1">
      <c r="A70" s="310"/>
      <c r="B70" s="310"/>
      <c r="C70" s="310"/>
      <c r="D70" s="310"/>
      <c r="E70" s="310"/>
      <c r="F70" s="310"/>
      <c r="G70" s="310"/>
    </row>
    <row r="71" spans="1:8" ht="24" customHeight="1">
      <c r="A71" s="680"/>
      <c r="B71" s="1670" t="s">
        <v>671</v>
      </c>
      <c r="C71" s="1671"/>
      <c r="D71" s="1672"/>
      <c r="E71" s="1670" t="s">
        <v>796</v>
      </c>
      <c r="F71" s="1671"/>
      <c r="G71" s="1671"/>
    </row>
    <row r="72" spans="1:8" ht="22.5" customHeight="1">
      <c r="A72" s="670" t="s">
        <v>797</v>
      </c>
      <c r="B72" s="1833" t="s">
        <v>385</v>
      </c>
      <c r="C72" s="1833" t="s">
        <v>386</v>
      </c>
      <c r="D72" s="1833" t="s">
        <v>387</v>
      </c>
      <c r="E72" s="1685" t="s">
        <v>573</v>
      </c>
      <c r="F72" s="1690"/>
      <c r="G72" s="677" t="s">
        <v>387</v>
      </c>
    </row>
    <row r="73" spans="1:8" ht="22.5" customHeight="1" thickBot="1">
      <c r="A73" s="684"/>
      <c r="B73" s="1834"/>
      <c r="C73" s="1834"/>
      <c r="D73" s="1834"/>
      <c r="E73" s="675" t="s">
        <v>385</v>
      </c>
      <c r="F73" s="675" t="s">
        <v>386</v>
      </c>
      <c r="G73" s="236" t="s">
        <v>524</v>
      </c>
    </row>
    <row r="74" spans="1:8" ht="22.5" customHeight="1">
      <c r="A74" s="72" t="s">
        <v>798</v>
      </c>
      <c r="B74" s="42"/>
      <c r="C74" s="42"/>
      <c r="D74" s="42">
        <v>92325</v>
      </c>
      <c r="E74" s="42"/>
      <c r="F74" s="42"/>
      <c r="G74" s="43"/>
    </row>
    <row r="75" spans="1:8">
      <c r="A75" s="63" t="s">
        <v>799</v>
      </c>
      <c r="B75" s="45"/>
      <c r="C75" s="45"/>
      <c r="D75" s="45">
        <v>9075</v>
      </c>
      <c r="E75" s="45"/>
      <c r="F75" s="45"/>
      <c r="G75" s="46"/>
    </row>
    <row r="76" spans="1:8" ht="13.5" thickBot="1">
      <c r="A76" s="66" t="s">
        <v>705</v>
      </c>
      <c r="B76" s="52"/>
      <c r="C76" s="52"/>
      <c r="D76" s="52">
        <v>101400</v>
      </c>
      <c r="E76" s="290"/>
      <c r="F76" s="290"/>
      <c r="G76" s="53">
        <v>605484</v>
      </c>
    </row>
  </sheetData>
  <mergeCells count="20">
    <mergeCell ref="A1:H1"/>
    <mergeCell ref="F6:F7"/>
    <mergeCell ref="A3:H3"/>
    <mergeCell ref="B37:H37"/>
    <mergeCell ref="B38:C38"/>
    <mergeCell ref="D38:H38"/>
    <mergeCell ref="B39:C39"/>
    <mergeCell ref="E39:H39"/>
    <mergeCell ref="B5:F5"/>
    <mergeCell ref="B6:C6"/>
    <mergeCell ref="D6:E6"/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Hoja92">
    <tabColor theme="0"/>
    <pageSetUpPr fitToPage="1"/>
  </sheetPr>
  <dimension ref="A1:I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5703125" style="208" customWidth="1"/>
    <col min="2" max="7" width="18.7109375" style="208" customWidth="1"/>
    <col min="8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9" s="88" customFormat="1" ht="24.75" customHeight="1">
      <c r="A3" s="1695" t="s">
        <v>1382</v>
      </c>
      <c r="B3" s="1695"/>
      <c r="C3" s="1695"/>
      <c r="D3" s="1695"/>
      <c r="E3" s="1695"/>
      <c r="F3" s="1695"/>
      <c r="G3" s="1695"/>
      <c r="H3" s="219"/>
      <c r="I3" s="219"/>
    </row>
    <row r="4" spans="1:9" s="88" customFormat="1" ht="13.5" customHeight="1" thickBot="1">
      <c r="A4" s="27"/>
      <c r="B4" s="27"/>
      <c r="C4" s="27"/>
      <c r="D4" s="27"/>
      <c r="E4" s="27"/>
      <c r="F4" s="27"/>
      <c r="G4" s="319"/>
    </row>
    <row r="5" spans="1:9" ht="33" customHeight="1">
      <c r="A5" s="1687" t="s">
        <v>446</v>
      </c>
      <c r="B5" s="1670" t="s">
        <v>800</v>
      </c>
      <c r="C5" s="1671"/>
      <c r="D5" s="1671"/>
      <c r="E5" s="1671"/>
      <c r="F5" s="1671"/>
      <c r="G5" s="1671"/>
    </row>
    <row r="6" spans="1:9" ht="22.5" customHeight="1">
      <c r="A6" s="1688"/>
      <c r="B6" s="1679" t="s">
        <v>801</v>
      </c>
      <c r="C6" s="1679" t="s">
        <v>802</v>
      </c>
      <c r="D6" s="57" t="s">
        <v>803</v>
      </c>
      <c r="E6" s="68" t="s">
        <v>804</v>
      </c>
      <c r="F6" s="1679" t="s">
        <v>805</v>
      </c>
      <c r="G6" s="1832" t="s">
        <v>387</v>
      </c>
    </row>
    <row r="7" spans="1:9" ht="30.75" customHeight="1" thickBot="1">
      <c r="A7" s="1689"/>
      <c r="B7" s="1680"/>
      <c r="C7" s="1680"/>
      <c r="D7" s="229" t="s">
        <v>806</v>
      </c>
      <c r="E7" s="229" t="s">
        <v>807</v>
      </c>
      <c r="F7" s="1680"/>
      <c r="G7" s="1683"/>
    </row>
    <row r="8" spans="1:9" ht="21" customHeight="1">
      <c r="A8" s="320" t="s">
        <v>450</v>
      </c>
      <c r="B8" s="42">
        <v>44068</v>
      </c>
      <c r="C8" s="42" t="s">
        <v>391</v>
      </c>
      <c r="D8" s="42">
        <v>177</v>
      </c>
      <c r="E8" s="42">
        <v>89592</v>
      </c>
      <c r="F8" s="42">
        <v>1263</v>
      </c>
      <c r="G8" s="43">
        <v>135100</v>
      </c>
      <c r="H8" s="215"/>
    </row>
    <row r="9" spans="1:9">
      <c r="A9" s="13" t="s">
        <v>451</v>
      </c>
      <c r="B9" s="45">
        <v>20098</v>
      </c>
      <c r="C9" s="45">
        <v>36</v>
      </c>
      <c r="D9" s="45">
        <v>866</v>
      </c>
      <c r="E9" s="45">
        <v>96594</v>
      </c>
      <c r="F9" s="45">
        <v>1899</v>
      </c>
      <c r="G9" s="46">
        <v>119493</v>
      </c>
      <c r="H9" s="215"/>
    </row>
    <row r="10" spans="1:9">
      <c r="A10" s="13" t="s">
        <v>452</v>
      </c>
      <c r="B10" s="45">
        <v>984</v>
      </c>
      <c r="C10" s="45">
        <v>30</v>
      </c>
      <c r="D10" s="45">
        <v>491</v>
      </c>
      <c r="E10" s="45">
        <v>1706</v>
      </c>
      <c r="F10" s="82">
        <v>1346</v>
      </c>
      <c r="G10" s="46">
        <v>4557</v>
      </c>
      <c r="H10" s="215"/>
    </row>
    <row r="11" spans="1:9">
      <c r="A11" s="13" t="s">
        <v>453</v>
      </c>
      <c r="B11" s="45">
        <v>5331</v>
      </c>
      <c r="C11" s="45" t="s">
        <v>391</v>
      </c>
      <c r="D11" s="45">
        <v>83</v>
      </c>
      <c r="E11" s="45">
        <v>18517</v>
      </c>
      <c r="F11" s="45">
        <v>1028</v>
      </c>
      <c r="G11" s="46">
        <v>24959</v>
      </c>
      <c r="H11" s="215"/>
    </row>
    <row r="12" spans="1:9">
      <c r="A12" s="164" t="s">
        <v>454</v>
      </c>
      <c r="B12" s="74">
        <v>70481</v>
      </c>
      <c r="C12" s="74">
        <v>66</v>
      </c>
      <c r="D12" s="74">
        <v>1617</v>
      </c>
      <c r="E12" s="74">
        <v>206409</v>
      </c>
      <c r="F12" s="74">
        <v>5536</v>
      </c>
      <c r="G12" s="75">
        <v>284109</v>
      </c>
      <c r="H12" s="215"/>
    </row>
    <row r="13" spans="1:9">
      <c r="A13" s="249"/>
      <c r="B13" s="70"/>
      <c r="C13" s="70"/>
      <c r="D13" s="70"/>
      <c r="E13" s="70"/>
      <c r="F13" s="70"/>
      <c r="G13" s="71"/>
      <c r="H13" s="215"/>
    </row>
    <row r="14" spans="1:9">
      <c r="A14" s="164" t="s">
        <v>455</v>
      </c>
      <c r="B14" s="74">
        <v>15607</v>
      </c>
      <c r="C14" s="74">
        <v>22</v>
      </c>
      <c r="D14" s="74">
        <v>136</v>
      </c>
      <c r="E14" s="74">
        <v>4762</v>
      </c>
      <c r="F14" s="74">
        <v>102</v>
      </c>
      <c r="G14" s="75">
        <v>20629</v>
      </c>
      <c r="H14" s="215"/>
    </row>
    <row r="15" spans="1:9">
      <c r="A15" s="249"/>
      <c r="B15" s="70"/>
      <c r="C15" s="70"/>
      <c r="D15" s="70"/>
      <c r="E15" s="70"/>
      <c r="F15" s="70"/>
      <c r="G15" s="71"/>
      <c r="H15" s="215"/>
    </row>
    <row r="16" spans="1:9">
      <c r="A16" s="164" t="s">
        <v>456</v>
      </c>
      <c r="B16" s="74">
        <v>5404</v>
      </c>
      <c r="C16" s="74">
        <v>239</v>
      </c>
      <c r="D16" s="74" t="s">
        <v>391</v>
      </c>
      <c r="E16" s="74">
        <v>240</v>
      </c>
      <c r="F16" s="74" t="s">
        <v>391</v>
      </c>
      <c r="G16" s="75">
        <v>5883</v>
      </c>
      <c r="H16" s="215"/>
    </row>
    <row r="17" spans="1:8">
      <c r="A17" s="13"/>
      <c r="B17" s="45"/>
      <c r="C17" s="45"/>
      <c r="D17" s="45"/>
      <c r="E17" s="45"/>
      <c r="F17" s="45"/>
      <c r="G17" s="46"/>
      <c r="H17" s="215"/>
    </row>
    <row r="18" spans="1:8">
      <c r="A18" s="13" t="s">
        <v>535</v>
      </c>
      <c r="B18" s="45">
        <v>695</v>
      </c>
      <c r="C18" s="45">
        <v>785</v>
      </c>
      <c r="D18" s="45">
        <v>4</v>
      </c>
      <c r="E18" s="45">
        <v>1584</v>
      </c>
      <c r="F18" s="45">
        <v>2</v>
      </c>
      <c r="G18" s="46">
        <v>3070</v>
      </c>
      <c r="H18" s="215"/>
    </row>
    <row r="19" spans="1:8">
      <c r="A19" s="13" t="s">
        <v>458</v>
      </c>
      <c r="B19" s="45">
        <v>181</v>
      </c>
      <c r="C19" s="45">
        <v>101</v>
      </c>
      <c r="D19" s="45">
        <v>92</v>
      </c>
      <c r="E19" s="45">
        <v>4</v>
      </c>
      <c r="F19" s="45" t="s">
        <v>391</v>
      </c>
      <c r="G19" s="46">
        <v>378</v>
      </c>
      <c r="H19" s="215"/>
    </row>
    <row r="20" spans="1:8">
      <c r="A20" s="13" t="s">
        <v>459</v>
      </c>
      <c r="B20" s="45">
        <v>377</v>
      </c>
      <c r="C20" s="45">
        <v>107</v>
      </c>
      <c r="D20" s="45">
        <v>80</v>
      </c>
      <c r="E20" s="45">
        <v>127</v>
      </c>
      <c r="F20" s="45">
        <v>18</v>
      </c>
      <c r="G20" s="46">
        <v>709</v>
      </c>
      <c r="H20" s="215"/>
    </row>
    <row r="21" spans="1:8">
      <c r="A21" s="164" t="s">
        <v>460</v>
      </c>
      <c r="B21" s="74">
        <v>1253</v>
      </c>
      <c r="C21" s="74">
        <v>993</v>
      </c>
      <c r="D21" s="74">
        <v>176</v>
      </c>
      <c r="E21" s="74">
        <v>1715</v>
      </c>
      <c r="F21" s="74">
        <v>20</v>
      </c>
      <c r="G21" s="75">
        <v>4157</v>
      </c>
      <c r="H21" s="215"/>
    </row>
    <row r="22" spans="1:8">
      <c r="A22" s="321"/>
      <c r="B22" s="70"/>
      <c r="C22" s="70"/>
      <c r="D22" s="70"/>
      <c r="E22" s="70"/>
      <c r="F22" s="70"/>
      <c r="G22" s="71"/>
      <c r="H22" s="215"/>
    </row>
    <row r="23" spans="1:8">
      <c r="A23" s="164" t="s">
        <v>461</v>
      </c>
      <c r="B23" s="74">
        <v>10416</v>
      </c>
      <c r="C23" s="74">
        <v>11180</v>
      </c>
      <c r="D23" s="74" t="s">
        <v>391</v>
      </c>
      <c r="E23" s="74">
        <v>6691</v>
      </c>
      <c r="F23" s="74" t="s">
        <v>391</v>
      </c>
      <c r="G23" s="75">
        <v>28287</v>
      </c>
      <c r="H23" s="215"/>
    </row>
    <row r="24" spans="1:8">
      <c r="A24" s="249"/>
      <c r="B24" s="70"/>
      <c r="C24" s="70"/>
      <c r="D24" s="70"/>
      <c r="E24" s="70"/>
      <c r="F24" s="70"/>
      <c r="G24" s="71"/>
      <c r="H24" s="215"/>
    </row>
    <row r="25" spans="1:8">
      <c r="A25" s="164" t="s">
        <v>462</v>
      </c>
      <c r="B25" s="74">
        <v>538</v>
      </c>
      <c r="C25" s="74">
        <v>1809</v>
      </c>
      <c r="D25" s="74">
        <v>7</v>
      </c>
      <c r="E25" s="74">
        <v>76</v>
      </c>
      <c r="F25" s="74" t="s">
        <v>391</v>
      </c>
      <c r="G25" s="75">
        <v>2430</v>
      </c>
      <c r="H25" s="215"/>
    </row>
    <row r="26" spans="1:8">
      <c r="A26" s="13"/>
      <c r="B26" s="45"/>
      <c r="C26" s="45"/>
      <c r="D26" s="45"/>
      <c r="E26" s="45"/>
      <c r="F26" s="45"/>
      <c r="G26" s="46"/>
      <c r="H26" s="215"/>
    </row>
    <row r="27" spans="1:8">
      <c r="A27" s="13" t="s">
        <v>463</v>
      </c>
      <c r="B27" s="45">
        <v>10719</v>
      </c>
      <c r="C27" s="45">
        <v>39776</v>
      </c>
      <c r="D27" s="45" t="s">
        <v>391</v>
      </c>
      <c r="E27" s="45">
        <v>4238</v>
      </c>
      <c r="F27" s="82">
        <v>24171</v>
      </c>
      <c r="G27" s="46">
        <v>78904</v>
      </c>
      <c r="H27" s="215"/>
    </row>
    <row r="28" spans="1:8">
      <c r="A28" s="13" t="s">
        <v>464</v>
      </c>
      <c r="B28" s="45">
        <v>127</v>
      </c>
      <c r="C28" s="45">
        <v>5006</v>
      </c>
      <c r="D28" s="45">
        <v>9</v>
      </c>
      <c r="E28" s="82" t="s">
        <v>391</v>
      </c>
      <c r="F28" s="45">
        <v>503</v>
      </c>
      <c r="G28" s="46">
        <v>5645</v>
      </c>
      <c r="H28" s="215"/>
    </row>
    <row r="29" spans="1:8">
      <c r="A29" s="13" t="s">
        <v>465</v>
      </c>
      <c r="B29" s="45">
        <v>1174</v>
      </c>
      <c r="C29" s="45">
        <v>39052</v>
      </c>
      <c r="D29" s="45" t="s">
        <v>391</v>
      </c>
      <c r="E29" s="45" t="s">
        <v>391</v>
      </c>
      <c r="F29" s="45">
        <v>488</v>
      </c>
      <c r="G29" s="46">
        <v>40714</v>
      </c>
      <c r="H29" s="215"/>
    </row>
    <row r="30" spans="1:8">
      <c r="A30" s="164" t="s">
        <v>466</v>
      </c>
      <c r="B30" s="74">
        <v>12020</v>
      </c>
      <c r="C30" s="74">
        <v>83834</v>
      </c>
      <c r="D30" s="74">
        <v>9</v>
      </c>
      <c r="E30" s="74">
        <v>4238</v>
      </c>
      <c r="F30" s="74">
        <v>25162</v>
      </c>
      <c r="G30" s="75">
        <v>125263</v>
      </c>
      <c r="H30" s="215"/>
    </row>
    <row r="31" spans="1:8">
      <c r="A31" s="13"/>
      <c r="B31" s="45"/>
      <c r="C31" s="45"/>
      <c r="D31" s="45"/>
      <c r="E31" s="45"/>
      <c r="F31" s="45"/>
      <c r="G31" s="46"/>
      <c r="H31" s="215"/>
    </row>
    <row r="32" spans="1:8">
      <c r="A32" s="13" t="s">
        <v>467</v>
      </c>
      <c r="B32" s="45">
        <v>13509</v>
      </c>
      <c r="C32" s="45">
        <v>4308</v>
      </c>
      <c r="D32" s="45" t="s">
        <v>391</v>
      </c>
      <c r="E32" s="45">
        <v>1645</v>
      </c>
      <c r="F32" s="45" t="s">
        <v>391</v>
      </c>
      <c r="G32" s="46">
        <v>19462</v>
      </c>
      <c r="H32" s="215"/>
    </row>
    <row r="33" spans="1:8">
      <c r="A33" s="13" t="s">
        <v>468</v>
      </c>
      <c r="B33" s="45">
        <v>14149</v>
      </c>
      <c r="C33" s="45">
        <v>8403</v>
      </c>
      <c r="D33" s="45" t="s">
        <v>391</v>
      </c>
      <c r="E33" s="45">
        <v>2565</v>
      </c>
      <c r="F33" s="45" t="s">
        <v>391</v>
      </c>
      <c r="G33" s="46">
        <v>25117</v>
      </c>
      <c r="H33" s="215"/>
    </row>
    <row r="34" spans="1:8">
      <c r="A34" s="13" t="s">
        <v>469</v>
      </c>
      <c r="B34" s="45">
        <v>13690</v>
      </c>
      <c r="C34" s="45">
        <v>23992</v>
      </c>
      <c r="D34" s="45" t="s">
        <v>391</v>
      </c>
      <c r="E34" s="45">
        <v>1770</v>
      </c>
      <c r="F34" s="45" t="s">
        <v>391</v>
      </c>
      <c r="G34" s="46">
        <v>39452</v>
      </c>
      <c r="H34" s="215"/>
    </row>
    <row r="35" spans="1:8">
      <c r="A35" s="13" t="s">
        <v>470</v>
      </c>
      <c r="B35" s="45">
        <v>257</v>
      </c>
      <c r="C35" s="45">
        <v>357</v>
      </c>
      <c r="D35" s="45" t="s">
        <v>391</v>
      </c>
      <c r="E35" s="45" t="s">
        <v>391</v>
      </c>
      <c r="F35" s="45" t="s">
        <v>391</v>
      </c>
      <c r="G35" s="46">
        <v>614</v>
      </c>
      <c r="H35" s="215"/>
    </row>
    <row r="36" spans="1:8">
      <c r="A36" s="164" t="s">
        <v>471</v>
      </c>
      <c r="B36" s="74">
        <v>41605</v>
      </c>
      <c r="C36" s="74">
        <v>37060</v>
      </c>
      <c r="D36" s="74" t="s">
        <v>391</v>
      </c>
      <c r="E36" s="74">
        <v>5980</v>
      </c>
      <c r="F36" s="74" t="s">
        <v>391</v>
      </c>
      <c r="G36" s="75">
        <v>84645</v>
      </c>
      <c r="H36" s="215"/>
    </row>
    <row r="37" spans="1:8">
      <c r="A37" s="249"/>
      <c r="B37" s="70"/>
      <c r="C37" s="70"/>
      <c r="D37" s="70"/>
      <c r="E37" s="70"/>
      <c r="F37" s="70"/>
      <c r="G37" s="71"/>
      <c r="H37" s="215"/>
    </row>
    <row r="38" spans="1:8">
      <c r="A38" s="164" t="s">
        <v>472</v>
      </c>
      <c r="B38" s="74">
        <v>2584</v>
      </c>
      <c r="C38" s="74">
        <v>1006</v>
      </c>
      <c r="D38" s="74" t="s">
        <v>391</v>
      </c>
      <c r="E38" s="74" t="s">
        <v>391</v>
      </c>
      <c r="F38" s="74" t="s">
        <v>391</v>
      </c>
      <c r="G38" s="75">
        <v>3590</v>
      </c>
      <c r="H38" s="215"/>
    </row>
    <row r="39" spans="1:8">
      <c r="A39" s="13"/>
      <c r="B39" s="45"/>
      <c r="C39" s="45"/>
      <c r="D39" s="45"/>
      <c r="E39" s="45"/>
      <c r="F39" s="45"/>
      <c r="G39" s="46"/>
      <c r="H39" s="215"/>
    </row>
    <row r="40" spans="1:8">
      <c r="A40" s="13" t="s">
        <v>536</v>
      </c>
      <c r="B40" s="45">
        <v>8149</v>
      </c>
      <c r="C40" s="45">
        <v>6479</v>
      </c>
      <c r="D40" s="45" t="s">
        <v>391</v>
      </c>
      <c r="E40" s="45">
        <v>451</v>
      </c>
      <c r="F40" s="45">
        <v>11</v>
      </c>
      <c r="G40" s="46">
        <v>15090</v>
      </c>
      <c r="H40" s="215"/>
    </row>
    <row r="41" spans="1:8">
      <c r="A41" s="13" t="s">
        <v>474</v>
      </c>
      <c r="B41" s="45">
        <v>1279</v>
      </c>
      <c r="C41" s="45">
        <v>16897</v>
      </c>
      <c r="D41" s="45" t="s">
        <v>391</v>
      </c>
      <c r="E41" s="45">
        <v>164</v>
      </c>
      <c r="F41" s="45" t="s">
        <v>391</v>
      </c>
      <c r="G41" s="46">
        <v>18340</v>
      </c>
      <c r="H41" s="215"/>
    </row>
    <row r="42" spans="1:8">
      <c r="A42" s="13" t="s">
        <v>475</v>
      </c>
      <c r="B42" s="45">
        <v>6541</v>
      </c>
      <c r="C42" s="45">
        <v>19367</v>
      </c>
      <c r="D42" s="45" t="s">
        <v>391</v>
      </c>
      <c r="E42" s="45">
        <v>2751</v>
      </c>
      <c r="F42" s="45">
        <v>5</v>
      </c>
      <c r="G42" s="46">
        <v>28664</v>
      </c>
      <c r="H42" s="215"/>
    </row>
    <row r="43" spans="1:8">
      <c r="A43" s="13" t="s">
        <v>476</v>
      </c>
      <c r="B43" s="45">
        <v>8902</v>
      </c>
      <c r="C43" s="45">
        <v>66182</v>
      </c>
      <c r="D43" s="45" t="s">
        <v>391</v>
      </c>
      <c r="E43" s="45">
        <v>32</v>
      </c>
      <c r="F43" s="45" t="s">
        <v>391</v>
      </c>
      <c r="G43" s="46">
        <v>75116</v>
      </c>
      <c r="H43" s="215"/>
    </row>
    <row r="44" spans="1:8">
      <c r="A44" s="13" t="s">
        <v>477</v>
      </c>
      <c r="B44" s="45">
        <v>36936</v>
      </c>
      <c r="C44" s="45">
        <v>3874</v>
      </c>
      <c r="D44" s="45" t="s">
        <v>391</v>
      </c>
      <c r="E44" s="45">
        <v>483</v>
      </c>
      <c r="F44" s="45" t="s">
        <v>391</v>
      </c>
      <c r="G44" s="46">
        <v>41293</v>
      </c>
      <c r="H44" s="215"/>
    </row>
    <row r="45" spans="1:8">
      <c r="A45" s="13" t="s">
        <v>478</v>
      </c>
      <c r="B45" s="45">
        <v>1700</v>
      </c>
      <c r="C45" s="45">
        <v>1311</v>
      </c>
      <c r="D45" s="45">
        <v>6</v>
      </c>
      <c r="E45" s="45">
        <v>201</v>
      </c>
      <c r="F45" s="45" t="s">
        <v>391</v>
      </c>
      <c r="G45" s="46">
        <v>3218</v>
      </c>
      <c r="H45" s="215"/>
    </row>
    <row r="46" spans="1:8">
      <c r="A46" s="13" t="s">
        <v>479</v>
      </c>
      <c r="B46" s="45">
        <v>31</v>
      </c>
      <c r="C46" s="45">
        <v>4405</v>
      </c>
      <c r="D46" s="45" t="s">
        <v>391</v>
      </c>
      <c r="E46" s="45">
        <v>65</v>
      </c>
      <c r="F46" s="45" t="s">
        <v>391</v>
      </c>
      <c r="G46" s="46">
        <v>4501</v>
      </c>
      <c r="H46" s="215"/>
    </row>
    <row r="47" spans="1:8">
      <c r="A47" s="13" t="s">
        <v>480</v>
      </c>
      <c r="B47" s="45">
        <v>2689</v>
      </c>
      <c r="C47" s="45">
        <v>41413</v>
      </c>
      <c r="D47" s="45">
        <v>23</v>
      </c>
      <c r="E47" s="45">
        <v>719</v>
      </c>
      <c r="F47" s="82" t="s">
        <v>391</v>
      </c>
      <c r="G47" s="46">
        <v>44844</v>
      </c>
      <c r="H47" s="215"/>
    </row>
    <row r="48" spans="1:8">
      <c r="A48" s="13" t="s">
        <v>481</v>
      </c>
      <c r="B48" s="45">
        <v>24965</v>
      </c>
      <c r="C48" s="45">
        <v>21237</v>
      </c>
      <c r="D48" s="45" t="s">
        <v>391</v>
      </c>
      <c r="E48" s="45">
        <v>4804</v>
      </c>
      <c r="F48" s="45" t="s">
        <v>391</v>
      </c>
      <c r="G48" s="46">
        <v>51006</v>
      </c>
      <c r="H48" s="215"/>
    </row>
    <row r="49" spans="1:8">
      <c r="A49" s="164" t="s">
        <v>482</v>
      </c>
      <c r="B49" s="74">
        <v>91192</v>
      </c>
      <c r="C49" s="74">
        <v>181165</v>
      </c>
      <c r="D49" s="74">
        <v>29</v>
      </c>
      <c r="E49" s="74">
        <v>9670</v>
      </c>
      <c r="F49" s="74">
        <v>16</v>
      </c>
      <c r="G49" s="75">
        <v>282072</v>
      </c>
      <c r="H49" s="215"/>
    </row>
    <row r="50" spans="1:8">
      <c r="A50" s="249"/>
      <c r="B50" s="70"/>
      <c r="C50" s="70"/>
      <c r="D50" s="70"/>
      <c r="E50" s="70"/>
      <c r="F50" s="70"/>
      <c r="G50" s="71"/>
      <c r="H50" s="215"/>
    </row>
    <row r="51" spans="1:8">
      <c r="A51" s="164" t="s">
        <v>483</v>
      </c>
      <c r="B51" s="74">
        <v>798</v>
      </c>
      <c r="C51" s="74">
        <v>1841</v>
      </c>
      <c r="D51" s="74" t="s">
        <v>391</v>
      </c>
      <c r="E51" s="74">
        <v>2219</v>
      </c>
      <c r="F51" s="74" t="s">
        <v>391</v>
      </c>
      <c r="G51" s="75">
        <v>4858</v>
      </c>
      <c r="H51" s="215"/>
    </row>
    <row r="52" spans="1:8">
      <c r="A52" s="13"/>
      <c r="B52" s="45"/>
      <c r="C52" s="45"/>
      <c r="D52" s="45"/>
      <c r="E52" s="45"/>
      <c r="F52" s="45"/>
      <c r="G52" s="46"/>
      <c r="H52" s="215"/>
    </row>
    <row r="53" spans="1:8">
      <c r="A53" s="13" t="s">
        <v>484</v>
      </c>
      <c r="B53" s="45">
        <v>2705</v>
      </c>
      <c r="C53" s="45">
        <v>6804</v>
      </c>
      <c r="D53" s="45" t="s">
        <v>391</v>
      </c>
      <c r="E53" s="45">
        <v>106</v>
      </c>
      <c r="F53" s="45" t="s">
        <v>391</v>
      </c>
      <c r="G53" s="46">
        <v>9615</v>
      </c>
      <c r="H53" s="215"/>
    </row>
    <row r="54" spans="1:8">
      <c r="A54" s="13" t="s">
        <v>485</v>
      </c>
      <c r="B54" s="45">
        <v>1780</v>
      </c>
      <c r="C54" s="45">
        <v>3488</v>
      </c>
      <c r="D54" s="45" t="s">
        <v>391</v>
      </c>
      <c r="E54" s="45" t="s">
        <v>391</v>
      </c>
      <c r="F54" s="45" t="s">
        <v>391</v>
      </c>
      <c r="G54" s="46">
        <v>5268</v>
      </c>
      <c r="H54" s="215"/>
    </row>
    <row r="55" spans="1:8">
      <c r="A55" s="13" t="s">
        <v>486</v>
      </c>
      <c r="B55" s="45">
        <v>3220</v>
      </c>
      <c r="C55" s="45">
        <v>652</v>
      </c>
      <c r="D55" s="45" t="s">
        <v>391</v>
      </c>
      <c r="E55" s="45" t="s">
        <v>391</v>
      </c>
      <c r="F55" s="45">
        <v>1127</v>
      </c>
      <c r="G55" s="46">
        <v>4999</v>
      </c>
      <c r="H55" s="215"/>
    </row>
    <row r="56" spans="1:8">
      <c r="A56" s="13" t="s">
        <v>487</v>
      </c>
      <c r="B56" s="45">
        <v>196</v>
      </c>
      <c r="C56" s="45">
        <v>3213</v>
      </c>
      <c r="D56" s="45" t="s">
        <v>391</v>
      </c>
      <c r="E56" s="45" t="s">
        <v>391</v>
      </c>
      <c r="F56" s="45">
        <v>82</v>
      </c>
      <c r="G56" s="46">
        <v>3491</v>
      </c>
      <c r="H56" s="215"/>
    </row>
    <row r="57" spans="1:8">
      <c r="A57" s="13" t="s">
        <v>488</v>
      </c>
      <c r="B57" s="45">
        <v>18124</v>
      </c>
      <c r="C57" s="45">
        <v>11229</v>
      </c>
      <c r="D57" s="45" t="s">
        <v>391</v>
      </c>
      <c r="E57" s="45">
        <v>271</v>
      </c>
      <c r="F57" s="45" t="s">
        <v>391</v>
      </c>
      <c r="G57" s="46">
        <v>29624</v>
      </c>
      <c r="H57" s="215"/>
    </row>
    <row r="58" spans="1:8">
      <c r="A58" s="164" t="s">
        <v>562</v>
      </c>
      <c r="B58" s="74">
        <v>26025</v>
      </c>
      <c r="C58" s="74">
        <v>25386</v>
      </c>
      <c r="D58" s="74" t="s">
        <v>391</v>
      </c>
      <c r="E58" s="74">
        <v>377</v>
      </c>
      <c r="F58" s="74">
        <v>1209</v>
      </c>
      <c r="G58" s="75">
        <v>52997</v>
      </c>
      <c r="H58" s="215"/>
    </row>
    <row r="59" spans="1:8">
      <c r="A59" s="13"/>
      <c r="B59" s="45"/>
      <c r="C59" s="45"/>
      <c r="D59" s="45"/>
      <c r="E59" s="45"/>
      <c r="F59" s="45"/>
      <c r="G59" s="46"/>
      <c r="H59" s="215"/>
    </row>
    <row r="60" spans="1:8">
      <c r="A60" s="13" t="s">
        <v>490</v>
      </c>
      <c r="B60" s="45">
        <v>209</v>
      </c>
      <c r="C60" s="45">
        <v>1541</v>
      </c>
      <c r="D60" s="45">
        <v>1</v>
      </c>
      <c r="E60" s="45" t="s">
        <v>391</v>
      </c>
      <c r="F60" s="45">
        <v>26</v>
      </c>
      <c r="G60" s="46">
        <v>1777</v>
      </c>
      <c r="H60" s="215"/>
    </row>
    <row r="61" spans="1:8">
      <c r="A61" s="13" t="s">
        <v>491</v>
      </c>
      <c r="B61" s="45">
        <v>439</v>
      </c>
      <c r="C61" s="45">
        <v>587</v>
      </c>
      <c r="D61" s="45" t="s">
        <v>391</v>
      </c>
      <c r="E61" s="45" t="s">
        <v>391</v>
      </c>
      <c r="F61" s="45" t="s">
        <v>391</v>
      </c>
      <c r="G61" s="46">
        <v>1026</v>
      </c>
      <c r="H61" s="215"/>
    </row>
    <row r="62" spans="1:8">
      <c r="A62" s="13" t="s">
        <v>492</v>
      </c>
      <c r="B62" s="45">
        <v>26</v>
      </c>
      <c r="C62" s="45">
        <v>711</v>
      </c>
      <c r="D62" s="45" t="s">
        <v>391</v>
      </c>
      <c r="E62" s="45" t="s">
        <v>391</v>
      </c>
      <c r="F62" s="45">
        <v>45</v>
      </c>
      <c r="G62" s="46">
        <v>782</v>
      </c>
      <c r="H62" s="215"/>
    </row>
    <row r="63" spans="1:8">
      <c r="A63" s="164" t="s">
        <v>493</v>
      </c>
      <c r="B63" s="74">
        <v>674</v>
      </c>
      <c r="C63" s="74">
        <v>2839</v>
      </c>
      <c r="D63" s="74">
        <v>1</v>
      </c>
      <c r="E63" s="74" t="s">
        <v>391</v>
      </c>
      <c r="F63" s="74">
        <v>71</v>
      </c>
      <c r="G63" s="75">
        <v>3585</v>
      </c>
      <c r="H63" s="215"/>
    </row>
    <row r="64" spans="1:8">
      <c r="A64" s="13"/>
      <c r="B64" s="45"/>
      <c r="C64" s="45"/>
      <c r="D64" s="45"/>
      <c r="E64" s="45"/>
      <c r="F64" s="45"/>
      <c r="G64" s="46"/>
      <c r="H64" s="215"/>
    </row>
    <row r="65" spans="1:8">
      <c r="A65" s="164" t="s">
        <v>494</v>
      </c>
      <c r="B65" s="74">
        <v>96</v>
      </c>
      <c r="C65" s="74">
        <v>916</v>
      </c>
      <c r="D65" s="74" t="s">
        <v>391</v>
      </c>
      <c r="E65" s="74" t="s">
        <v>391</v>
      </c>
      <c r="F65" s="74">
        <v>7</v>
      </c>
      <c r="G65" s="75">
        <v>1019</v>
      </c>
      <c r="H65" s="215"/>
    </row>
    <row r="66" spans="1:8">
      <c r="A66" s="13"/>
      <c r="B66" s="45"/>
      <c r="C66" s="45"/>
      <c r="D66" s="45"/>
      <c r="E66" s="45"/>
      <c r="F66" s="45"/>
      <c r="G66" s="46"/>
      <c r="H66" s="215"/>
    </row>
    <row r="67" spans="1:8">
      <c r="A67" s="13" t="s">
        <v>495</v>
      </c>
      <c r="B67" s="45">
        <v>37642</v>
      </c>
      <c r="C67" s="45">
        <v>19142</v>
      </c>
      <c r="D67" s="45" t="s">
        <v>391</v>
      </c>
      <c r="E67" s="45">
        <v>495</v>
      </c>
      <c r="F67" s="45" t="s">
        <v>391</v>
      </c>
      <c r="G67" s="46">
        <v>57279</v>
      </c>
      <c r="H67" s="215"/>
    </row>
    <row r="68" spans="1:8">
      <c r="A68" s="13" t="s">
        <v>496</v>
      </c>
      <c r="B68" s="45">
        <v>10608</v>
      </c>
      <c r="C68" s="45">
        <v>4352</v>
      </c>
      <c r="D68" s="45" t="s">
        <v>391</v>
      </c>
      <c r="E68" s="45">
        <v>6287</v>
      </c>
      <c r="F68" s="45" t="s">
        <v>391</v>
      </c>
      <c r="G68" s="46">
        <v>21247</v>
      </c>
      <c r="H68" s="215"/>
    </row>
    <row r="69" spans="1:8">
      <c r="A69" s="164" t="s">
        <v>497</v>
      </c>
      <c r="B69" s="74">
        <v>48250</v>
      </c>
      <c r="C69" s="74">
        <v>23494</v>
      </c>
      <c r="D69" s="74" t="s">
        <v>391</v>
      </c>
      <c r="E69" s="74">
        <v>6782</v>
      </c>
      <c r="F69" s="74" t="s">
        <v>391</v>
      </c>
      <c r="G69" s="75">
        <v>78526</v>
      </c>
      <c r="H69" s="215"/>
    </row>
    <row r="70" spans="1:8">
      <c r="A70" s="13"/>
      <c r="B70" s="45"/>
      <c r="C70" s="45"/>
      <c r="D70" s="45"/>
      <c r="E70" s="45"/>
      <c r="F70" s="45"/>
      <c r="G70" s="46"/>
      <c r="H70" s="215"/>
    </row>
    <row r="71" spans="1:8">
      <c r="A71" s="13" t="s">
        <v>498</v>
      </c>
      <c r="B71" s="45">
        <v>1947</v>
      </c>
      <c r="C71" s="45">
        <v>171</v>
      </c>
      <c r="D71" s="45" t="s">
        <v>391</v>
      </c>
      <c r="E71" s="45" t="s">
        <v>391</v>
      </c>
      <c r="F71" s="45" t="s">
        <v>391</v>
      </c>
      <c r="G71" s="46">
        <v>2118</v>
      </c>
      <c r="H71" s="215"/>
    </row>
    <row r="72" spans="1:8">
      <c r="A72" s="13" t="s">
        <v>499</v>
      </c>
      <c r="B72" s="45">
        <v>10426</v>
      </c>
      <c r="C72" s="45">
        <v>1533</v>
      </c>
      <c r="D72" s="82" t="s">
        <v>391</v>
      </c>
      <c r="E72" s="82" t="s">
        <v>391</v>
      </c>
      <c r="F72" s="45">
        <v>1318</v>
      </c>
      <c r="G72" s="46">
        <v>13277</v>
      </c>
      <c r="H72" s="215"/>
    </row>
    <row r="73" spans="1:8">
      <c r="A73" s="13" t="s">
        <v>500</v>
      </c>
      <c r="B73" s="45">
        <v>4034</v>
      </c>
      <c r="C73" s="45">
        <v>1678</v>
      </c>
      <c r="D73" s="45">
        <v>60</v>
      </c>
      <c r="E73" s="45" t="s">
        <v>391</v>
      </c>
      <c r="F73" s="45">
        <v>107</v>
      </c>
      <c r="G73" s="46">
        <v>5879</v>
      </c>
      <c r="H73" s="215"/>
    </row>
    <row r="74" spans="1:8">
      <c r="A74" s="13" t="s">
        <v>501</v>
      </c>
      <c r="B74" s="45">
        <v>1189</v>
      </c>
      <c r="C74" s="45">
        <v>3017</v>
      </c>
      <c r="D74" s="45">
        <v>36</v>
      </c>
      <c r="E74" s="45" t="s">
        <v>391</v>
      </c>
      <c r="F74" s="82">
        <v>68</v>
      </c>
      <c r="G74" s="46">
        <v>4310</v>
      </c>
      <c r="H74" s="215"/>
    </row>
    <row r="75" spans="1:8">
      <c r="A75" s="13" t="s">
        <v>502</v>
      </c>
      <c r="B75" s="45">
        <v>1594</v>
      </c>
      <c r="C75" s="45">
        <v>1041</v>
      </c>
      <c r="D75" s="45" t="s">
        <v>391</v>
      </c>
      <c r="E75" s="82" t="s">
        <v>391</v>
      </c>
      <c r="F75" s="45" t="s">
        <v>391</v>
      </c>
      <c r="G75" s="46">
        <v>2635</v>
      </c>
      <c r="H75" s="215"/>
    </row>
    <row r="76" spans="1:8">
      <c r="A76" s="13" t="s">
        <v>503</v>
      </c>
      <c r="B76" s="45">
        <v>462</v>
      </c>
      <c r="C76" s="45">
        <v>2105</v>
      </c>
      <c r="D76" s="45" t="s">
        <v>391</v>
      </c>
      <c r="E76" s="45">
        <v>117</v>
      </c>
      <c r="F76" s="45">
        <v>50</v>
      </c>
      <c r="G76" s="46">
        <v>2734</v>
      </c>
      <c r="H76" s="215"/>
    </row>
    <row r="77" spans="1:8">
      <c r="A77" s="13" t="s">
        <v>504</v>
      </c>
      <c r="B77" s="45">
        <v>2334</v>
      </c>
      <c r="C77" s="45">
        <v>1248</v>
      </c>
      <c r="D77" s="45">
        <v>3</v>
      </c>
      <c r="E77" s="82">
        <v>108</v>
      </c>
      <c r="F77" s="82">
        <v>2436</v>
      </c>
      <c r="G77" s="46">
        <v>6129</v>
      </c>
      <c r="H77" s="215"/>
    </row>
    <row r="78" spans="1:8">
      <c r="A78" s="13" t="s">
        <v>505</v>
      </c>
      <c r="B78" s="45">
        <v>11982</v>
      </c>
      <c r="C78" s="45">
        <v>5651</v>
      </c>
      <c r="D78" s="45" t="s">
        <v>391</v>
      </c>
      <c r="E78" s="45" t="s">
        <v>391</v>
      </c>
      <c r="F78" s="82">
        <v>4830</v>
      </c>
      <c r="G78" s="46">
        <v>22463</v>
      </c>
      <c r="H78" s="215"/>
    </row>
    <row r="79" spans="1:8">
      <c r="A79" s="164" t="s">
        <v>506</v>
      </c>
      <c r="B79" s="74">
        <v>33968</v>
      </c>
      <c r="C79" s="74">
        <v>16444</v>
      </c>
      <c r="D79" s="74">
        <v>99</v>
      </c>
      <c r="E79" s="74">
        <v>225</v>
      </c>
      <c r="F79" s="74">
        <v>8809</v>
      </c>
      <c r="G79" s="75">
        <v>59545</v>
      </c>
      <c r="H79" s="215"/>
    </row>
    <row r="80" spans="1:8">
      <c r="A80" s="13"/>
      <c r="B80" s="45"/>
      <c r="C80" s="45"/>
      <c r="D80" s="45"/>
      <c r="E80" s="45"/>
      <c r="F80" s="45"/>
      <c r="G80" s="46"/>
      <c r="H80" s="215"/>
    </row>
    <row r="81" spans="1:8">
      <c r="A81" s="13" t="s">
        <v>507</v>
      </c>
      <c r="B81" s="45">
        <v>931</v>
      </c>
      <c r="C81" s="45">
        <v>54</v>
      </c>
      <c r="D81" s="45">
        <v>23</v>
      </c>
      <c r="E81" s="45" t="s">
        <v>391</v>
      </c>
      <c r="F81" s="45">
        <v>88</v>
      </c>
      <c r="G81" s="46">
        <v>1096</v>
      </c>
      <c r="H81" s="215"/>
    </row>
    <row r="82" spans="1:8">
      <c r="A82" s="13" t="s">
        <v>508</v>
      </c>
      <c r="B82" s="45">
        <v>724</v>
      </c>
      <c r="C82" s="45">
        <v>182</v>
      </c>
      <c r="D82" s="45">
        <v>2</v>
      </c>
      <c r="E82" s="45" t="s">
        <v>391</v>
      </c>
      <c r="F82" s="45">
        <v>2048</v>
      </c>
      <c r="G82" s="46">
        <v>2956</v>
      </c>
      <c r="H82" s="215"/>
    </row>
    <row r="83" spans="1:8">
      <c r="A83" s="164" t="s">
        <v>509</v>
      </c>
      <c r="B83" s="74">
        <v>1655</v>
      </c>
      <c r="C83" s="74">
        <v>236</v>
      </c>
      <c r="D83" s="74">
        <v>25</v>
      </c>
      <c r="E83" s="74" t="s">
        <v>391</v>
      </c>
      <c r="F83" s="74">
        <v>2136</v>
      </c>
      <c r="G83" s="75">
        <v>4052</v>
      </c>
      <c r="H83" s="215"/>
    </row>
    <row r="84" spans="1:8">
      <c r="A84" s="249"/>
      <c r="B84" s="70"/>
      <c r="C84" s="70"/>
      <c r="D84" s="70"/>
      <c r="E84" s="70"/>
      <c r="F84" s="70"/>
      <c r="G84" s="71"/>
      <c r="H84" s="215"/>
    </row>
    <row r="85" spans="1:8" ht="13.5" thickBot="1">
      <c r="A85" s="168" t="s">
        <v>510</v>
      </c>
      <c r="B85" s="52">
        <v>362566</v>
      </c>
      <c r="C85" s="52">
        <v>388530</v>
      </c>
      <c r="D85" s="52">
        <v>2099</v>
      </c>
      <c r="E85" s="52">
        <v>249384</v>
      </c>
      <c r="F85" s="52">
        <v>43068</v>
      </c>
      <c r="G85" s="53">
        <v>1045647</v>
      </c>
      <c r="H85" s="215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Hoja61">
    <tabColor theme="0"/>
    <pageSetUpPr fitToPage="1"/>
  </sheetPr>
  <dimension ref="A1:G67"/>
  <sheetViews>
    <sheetView showGridLines="0" tabSelected="1" topLeftCell="A20" zoomScaleSheetLayoutView="75" workbookViewId="0">
      <selection activeCell="I37" sqref="I37"/>
    </sheetView>
  </sheetViews>
  <sheetFormatPr baseColWidth="10" defaultRowHeight="12.75"/>
  <cols>
    <col min="1" max="7" width="25.28515625" style="21" customWidth="1"/>
    <col min="8" max="9" width="11.42578125" style="21"/>
    <col min="10" max="13" width="19" style="21" customWidth="1"/>
    <col min="14" max="16384" width="11.42578125" style="21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2" spans="1:7" s="88" customFormat="1" ht="12.75" customHeight="1"/>
    <row r="3" spans="1:7" s="88" customFormat="1" ht="15">
      <c r="A3" s="1729" t="s">
        <v>1260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844</v>
      </c>
      <c r="B4" s="1729"/>
      <c r="C4" s="1729"/>
      <c r="D4" s="1729"/>
      <c r="E4" s="1729"/>
      <c r="F4" s="1729"/>
      <c r="G4" s="172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7.75" customHeight="1">
      <c r="A6" s="741"/>
      <c r="B6" s="1720" t="s">
        <v>808</v>
      </c>
      <c r="C6" s="1730"/>
      <c r="D6" s="1720" t="s">
        <v>809</v>
      </c>
      <c r="E6" s="1730"/>
      <c r="F6" s="1720" t="s">
        <v>810</v>
      </c>
      <c r="G6" s="1721"/>
    </row>
    <row r="7" spans="1:7" ht="27.75" customHeight="1">
      <c r="A7" s="792" t="s">
        <v>370</v>
      </c>
      <c r="B7" s="239" t="s">
        <v>371</v>
      </c>
      <c r="C7" s="239" t="s">
        <v>811</v>
      </c>
      <c r="D7" s="239" t="s">
        <v>371</v>
      </c>
      <c r="E7" s="239" t="s">
        <v>811</v>
      </c>
      <c r="F7" s="239" t="s">
        <v>371</v>
      </c>
      <c r="G7" s="240" t="s">
        <v>811</v>
      </c>
    </row>
    <row r="8" spans="1:7" ht="27.75" customHeight="1" thickBot="1">
      <c r="A8" s="728"/>
      <c r="B8" s="745" t="s">
        <v>374</v>
      </c>
      <c r="C8" s="745" t="s">
        <v>375</v>
      </c>
      <c r="D8" s="745" t="s">
        <v>374</v>
      </c>
      <c r="E8" s="745" t="s">
        <v>375</v>
      </c>
      <c r="F8" s="745" t="s">
        <v>374</v>
      </c>
      <c r="G8" s="746" t="s">
        <v>375</v>
      </c>
    </row>
    <row r="9" spans="1:7">
      <c r="A9" s="1617">
        <v>2005</v>
      </c>
      <c r="B9" s="1221">
        <v>246.88300000000001</v>
      </c>
      <c r="C9" s="797">
        <v>1953.3689999999999</v>
      </c>
      <c r="D9" s="1221">
        <v>88.438999999999993</v>
      </c>
      <c r="E9" s="797">
        <v>4044</v>
      </c>
      <c r="F9" s="1221">
        <v>5.0460000000000003</v>
      </c>
      <c r="G9" s="798">
        <v>90.545000000000002</v>
      </c>
    </row>
    <row r="10" spans="1:7">
      <c r="A10" s="1617">
        <v>2006</v>
      </c>
      <c r="B10" s="1221">
        <v>223.80600000000001</v>
      </c>
      <c r="C10" s="797">
        <v>2344.1019999999999</v>
      </c>
      <c r="D10" s="1221">
        <v>94.483999999999995</v>
      </c>
      <c r="E10" s="797">
        <v>3909.8960000000002</v>
      </c>
      <c r="F10" s="1221">
        <v>4.3860000000000001</v>
      </c>
      <c r="G10" s="798">
        <v>85.82</v>
      </c>
    </row>
    <row r="11" spans="1:7">
      <c r="A11" s="1617">
        <v>2007</v>
      </c>
      <c r="B11" s="1221">
        <v>224.34399999999999</v>
      </c>
      <c r="C11" s="797">
        <v>2598.799</v>
      </c>
      <c r="D11" s="1221">
        <v>88.947999999999993</v>
      </c>
      <c r="E11" s="797">
        <v>3821.6419999999998</v>
      </c>
      <c r="F11" s="1221">
        <v>3.1230000000000002</v>
      </c>
      <c r="G11" s="798">
        <v>66.16</v>
      </c>
    </row>
    <row r="12" spans="1:7">
      <c r="A12" s="1617">
        <v>2008</v>
      </c>
      <c r="B12" s="1221">
        <v>202.57300000000001</v>
      </c>
      <c r="C12" s="797">
        <v>2304.665</v>
      </c>
      <c r="D12" s="1221">
        <v>96.07</v>
      </c>
      <c r="E12" s="797">
        <v>3897.0740000000001</v>
      </c>
      <c r="F12" s="1221">
        <v>2.21</v>
      </c>
      <c r="G12" s="798">
        <v>53.093000000000004</v>
      </c>
    </row>
    <row r="13" spans="1:7">
      <c r="A13" s="1617">
        <v>2009</v>
      </c>
      <c r="B13" s="1221">
        <v>188.297</v>
      </c>
      <c r="C13" s="797">
        <v>1878.559</v>
      </c>
      <c r="D13" s="1221">
        <v>97.980999999999995</v>
      </c>
      <c r="E13" s="797">
        <v>4369.1530000000002</v>
      </c>
      <c r="F13" s="1221">
        <v>1.821</v>
      </c>
      <c r="G13" s="798">
        <v>38.51</v>
      </c>
    </row>
    <row r="14" spans="1:7">
      <c r="A14" s="1617">
        <v>2010</v>
      </c>
      <c r="B14" s="1221">
        <v>194.81399999999999</v>
      </c>
      <c r="C14" s="797">
        <v>1944.74</v>
      </c>
      <c r="D14" s="1221">
        <v>96.980999999999995</v>
      </c>
      <c r="E14" s="797">
        <v>4235.808</v>
      </c>
      <c r="F14" s="1221">
        <v>2.4079999999999999</v>
      </c>
      <c r="G14" s="798">
        <v>54.317</v>
      </c>
    </row>
    <row r="15" spans="1:7">
      <c r="A15" s="1617">
        <v>2011</v>
      </c>
      <c r="B15" s="1221">
        <v>192.45599999999999</v>
      </c>
      <c r="C15" s="797">
        <v>1985.67</v>
      </c>
      <c r="D15" s="1221">
        <v>96.444000000000003</v>
      </c>
      <c r="E15" s="797">
        <v>3700.1970000000001</v>
      </c>
      <c r="F15" s="1221">
        <v>1.87</v>
      </c>
      <c r="G15" s="798">
        <v>37.372</v>
      </c>
    </row>
    <row r="16" spans="1:7">
      <c r="A16" s="1617">
        <v>2012</v>
      </c>
      <c r="B16" s="1221">
        <v>225.048</v>
      </c>
      <c r="C16" s="797">
        <v>1797.9480000000001</v>
      </c>
      <c r="D16" s="1221">
        <v>107.209</v>
      </c>
      <c r="E16" s="797">
        <v>4494.7280000000001</v>
      </c>
      <c r="F16" s="1221">
        <v>3.5569999999999999</v>
      </c>
      <c r="G16" s="798">
        <v>81.995000000000005</v>
      </c>
    </row>
    <row r="17" spans="1:7">
      <c r="A17" s="1617">
        <v>2013</v>
      </c>
      <c r="B17" s="1221">
        <v>243.23699999999999</v>
      </c>
      <c r="C17" s="797">
        <v>2842.5889999999999</v>
      </c>
      <c r="D17" s="1221">
        <v>107.086</v>
      </c>
      <c r="E17" s="797">
        <v>4373.71</v>
      </c>
      <c r="F17" s="1221">
        <v>2.4169999999999998</v>
      </c>
      <c r="G17" s="798">
        <v>59.347000000000001</v>
      </c>
    </row>
    <row r="18" spans="1:7">
      <c r="A18" s="1617">
        <v>2014</v>
      </c>
      <c r="B18" s="1387">
        <v>248.22800000000001</v>
      </c>
      <c r="C18" s="1448">
        <v>2782.944</v>
      </c>
      <c r="D18" s="1387">
        <v>110.196</v>
      </c>
      <c r="E18" s="1448">
        <v>5000.7</v>
      </c>
      <c r="F18" s="1387">
        <v>2.8679999999999999</v>
      </c>
      <c r="G18" s="1403">
        <v>70.566999999999993</v>
      </c>
    </row>
    <row r="19" spans="1:7" ht="13.5" thickBot="1">
      <c r="A19" s="1618">
        <v>2015</v>
      </c>
      <c r="B19" s="1238">
        <v>187.816</v>
      </c>
      <c r="C19" s="985">
        <v>1715.8620000000001</v>
      </c>
      <c r="D19" s="1238">
        <v>107.917</v>
      </c>
      <c r="E19" s="985">
        <v>4473.5889999999999</v>
      </c>
      <c r="F19" s="1238">
        <v>2.4180000000000001</v>
      </c>
      <c r="G19" s="986">
        <v>76.739000000000004</v>
      </c>
    </row>
    <row r="20" spans="1:7">
      <c r="A20" s="106"/>
      <c r="B20" s="106"/>
      <c r="C20" s="106"/>
      <c r="D20" s="106"/>
      <c r="E20" s="106"/>
      <c r="F20" s="106"/>
      <c r="G20" s="106"/>
    </row>
    <row r="22" spans="1:7">
      <c r="C22" s="21" t="s">
        <v>369</v>
      </c>
    </row>
    <row r="23" spans="1:7" ht="13.5" thickBot="1">
      <c r="A23" s="107"/>
      <c r="B23" s="108"/>
      <c r="C23" s="108"/>
      <c r="D23" s="108"/>
      <c r="E23" s="108"/>
      <c r="F23" s="322"/>
      <c r="G23" s="322"/>
    </row>
    <row r="24" spans="1:7" ht="31.5" customHeight="1">
      <c r="A24" s="689"/>
      <c r="B24" s="1720" t="s">
        <v>812</v>
      </c>
      <c r="C24" s="1730"/>
      <c r="D24" s="1720" t="s">
        <v>813</v>
      </c>
      <c r="E24" s="1721"/>
      <c r="F24" s="201"/>
      <c r="G24" s="323"/>
    </row>
    <row r="25" spans="1:7" ht="31.5" customHeight="1">
      <c r="A25" s="238" t="s">
        <v>370</v>
      </c>
      <c r="B25" s="239" t="s">
        <v>371</v>
      </c>
      <c r="C25" s="239" t="s">
        <v>811</v>
      </c>
      <c r="D25" s="239" t="s">
        <v>371</v>
      </c>
      <c r="E25" s="240" t="s">
        <v>811</v>
      </c>
      <c r="F25" s="201"/>
      <c r="G25" s="323"/>
    </row>
    <row r="26" spans="1:7" ht="31.5" customHeight="1" thickBot="1">
      <c r="A26" s="690"/>
      <c r="B26" s="745" t="s">
        <v>814</v>
      </c>
      <c r="C26" s="745" t="s">
        <v>731</v>
      </c>
      <c r="D26" s="745" t="s">
        <v>814</v>
      </c>
      <c r="E26" s="746" t="s">
        <v>731</v>
      </c>
      <c r="F26" s="201"/>
      <c r="G26" s="323"/>
    </row>
    <row r="27" spans="1:7">
      <c r="A27" s="1617">
        <v>2005</v>
      </c>
      <c r="B27" s="1221">
        <v>31.11</v>
      </c>
      <c r="C27" s="797">
        <v>931.33900000000006</v>
      </c>
      <c r="D27" s="1221">
        <v>10.397</v>
      </c>
      <c r="E27" s="798">
        <v>314.96699999999998</v>
      </c>
      <c r="F27" s="205"/>
      <c r="G27" s="324"/>
    </row>
    <row r="28" spans="1:7">
      <c r="A28" s="1617">
        <v>2006</v>
      </c>
      <c r="B28" s="1221">
        <v>30.422000000000001</v>
      </c>
      <c r="C28" s="797">
        <v>853.26599999999996</v>
      </c>
      <c r="D28" s="1221">
        <v>16.742999999999999</v>
      </c>
      <c r="E28" s="798">
        <v>580.45600000000002</v>
      </c>
      <c r="F28" s="205"/>
      <c r="G28" s="324"/>
    </row>
    <row r="29" spans="1:7">
      <c r="A29" s="1617">
        <v>2007</v>
      </c>
      <c r="B29" s="1221">
        <v>34.512999999999998</v>
      </c>
      <c r="C29" s="797">
        <v>1215.4169999999999</v>
      </c>
      <c r="D29" s="1221">
        <v>17.524000000000001</v>
      </c>
      <c r="E29" s="798">
        <v>716.32799999999997</v>
      </c>
      <c r="F29" s="205"/>
      <c r="G29" s="324"/>
    </row>
    <row r="30" spans="1:7">
      <c r="A30" s="1617">
        <v>2008</v>
      </c>
      <c r="B30" s="1221">
        <v>26.518999999999998</v>
      </c>
      <c r="C30" s="797">
        <v>872.22</v>
      </c>
      <c r="D30" s="1221">
        <v>23.637</v>
      </c>
      <c r="E30" s="798">
        <v>279.56599999999997</v>
      </c>
      <c r="F30" s="205"/>
      <c r="G30" s="324"/>
    </row>
    <row r="31" spans="1:7">
      <c r="A31" s="1617">
        <v>2009</v>
      </c>
      <c r="B31" s="1221">
        <v>27.495000000000001</v>
      </c>
      <c r="C31" s="797">
        <v>928.04100000000005</v>
      </c>
      <c r="D31" s="1221">
        <v>22.459</v>
      </c>
      <c r="E31" s="798">
        <v>261.81099999999998</v>
      </c>
      <c r="F31" s="205"/>
      <c r="G31" s="324"/>
    </row>
    <row r="32" spans="1:7">
      <c r="A32" s="1617">
        <v>2010</v>
      </c>
      <c r="B32" s="1221">
        <v>31.25</v>
      </c>
      <c r="C32" s="797">
        <v>959.56100000000004</v>
      </c>
      <c r="D32" s="1221">
        <v>24.605</v>
      </c>
      <c r="E32" s="798">
        <v>367.60300000000001</v>
      </c>
      <c r="F32" s="205"/>
      <c r="G32" s="324"/>
    </row>
    <row r="33" spans="1:7">
      <c r="A33" s="1617">
        <v>2011</v>
      </c>
      <c r="B33" s="1221">
        <v>33.4</v>
      </c>
      <c r="C33" s="797">
        <v>1046</v>
      </c>
      <c r="D33" s="1221">
        <v>27.7</v>
      </c>
      <c r="E33" s="798">
        <v>368</v>
      </c>
      <c r="F33" s="205"/>
      <c r="G33" s="324"/>
    </row>
    <row r="34" spans="1:7">
      <c r="A34" s="1617">
        <v>2012</v>
      </c>
      <c r="B34" s="1221">
        <v>37.554000000000002</v>
      </c>
      <c r="C34" s="797">
        <v>1235.2539999999999</v>
      </c>
      <c r="D34" s="1221">
        <v>45.829000000000001</v>
      </c>
      <c r="E34" s="798">
        <v>373.202</v>
      </c>
      <c r="F34" s="205"/>
      <c r="G34" s="324"/>
    </row>
    <row r="35" spans="1:7">
      <c r="A35" s="1617">
        <v>2013</v>
      </c>
      <c r="B35" s="1221">
        <v>41.832999999999998</v>
      </c>
      <c r="C35" s="797">
        <v>1298.145</v>
      </c>
      <c r="D35" s="1221">
        <v>26.95</v>
      </c>
      <c r="E35" s="798">
        <v>328.26900000000001</v>
      </c>
      <c r="F35" s="205"/>
      <c r="G35" s="324"/>
    </row>
    <row r="36" spans="1:7">
      <c r="A36" s="1617">
        <v>2014</v>
      </c>
      <c r="B36" s="1387">
        <v>45.661999999999999</v>
      </c>
      <c r="C36" s="1448">
        <v>1341.386</v>
      </c>
      <c r="D36" s="1387">
        <v>39.209000000000003</v>
      </c>
      <c r="E36" s="1403">
        <v>354.39800000000002</v>
      </c>
      <c r="F36" s="205"/>
      <c r="G36" s="324"/>
    </row>
    <row r="37" spans="1:7" ht="13.5" thickBot="1">
      <c r="A37" s="1618">
        <v>2015</v>
      </c>
      <c r="B37" s="1238">
        <v>55.624000000000002</v>
      </c>
      <c r="C37" s="985">
        <v>1223.4870000000001</v>
      </c>
      <c r="D37" s="1238">
        <v>36.436</v>
      </c>
      <c r="E37" s="986">
        <v>408.69400000000002</v>
      </c>
      <c r="F37" s="205"/>
      <c r="G37" s="324"/>
    </row>
    <row r="67" ht="12" customHeight="1"/>
  </sheetData>
  <mergeCells count="8">
    <mergeCell ref="D24:E24"/>
    <mergeCell ref="B24:C24"/>
    <mergeCell ref="A1:G1"/>
    <mergeCell ref="A3:G3"/>
    <mergeCell ref="B6:C6"/>
    <mergeCell ref="D6:E6"/>
    <mergeCell ref="F6:G6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Hoja62">
    <tabColor theme="0"/>
    <pageSetUpPr fitToPage="1"/>
  </sheetPr>
  <dimension ref="A1:L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" style="208" customWidth="1"/>
    <col min="2" max="9" width="17.7109375" style="208" customWidth="1"/>
    <col min="10" max="10" width="11.42578125" style="208"/>
    <col min="11" max="11" width="12" style="208" bestFit="1" customWidth="1"/>
    <col min="12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1" s="88" customFormat="1" ht="15">
      <c r="A3" s="1729" t="s">
        <v>815</v>
      </c>
      <c r="B3" s="1729"/>
      <c r="C3" s="1729"/>
      <c r="D3" s="1729"/>
      <c r="E3" s="1729"/>
      <c r="F3" s="1729"/>
      <c r="G3" s="1729"/>
      <c r="H3" s="1729"/>
      <c r="I3" s="1729"/>
      <c r="J3" s="219"/>
      <c r="K3" s="219"/>
    </row>
    <row r="4" spans="1:11" s="88" customFormat="1" ht="15">
      <c r="A4" s="1729" t="s">
        <v>1383</v>
      </c>
      <c r="B4" s="1729"/>
      <c r="C4" s="1729"/>
      <c r="D4" s="1729"/>
      <c r="E4" s="1729"/>
      <c r="F4" s="1729"/>
      <c r="G4" s="1729"/>
      <c r="H4" s="1729"/>
      <c r="I4" s="1729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11" ht="22.5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11" ht="24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11" ht="27.75" customHeight="1" thickBot="1">
      <c r="A8" s="1688"/>
      <c r="B8" s="227" t="s">
        <v>385</v>
      </c>
      <c r="C8" s="227" t="s">
        <v>386</v>
      </c>
      <c r="D8" s="227" t="s">
        <v>385</v>
      </c>
      <c r="E8" s="227" t="s">
        <v>386</v>
      </c>
      <c r="F8" s="1838"/>
      <c r="G8" s="227" t="s">
        <v>385</v>
      </c>
      <c r="H8" s="1015" t="s">
        <v>386</v>
      </c>
      <c r="I8" s="235" t="s">
        <v>820</v>
      </c>
    </row>
    <row r="9" spans="1:11" ht="22.5" customHeight="1">
      <c r="A9" s="72" t="s">
        <v>450</v>
      </c>
      <c r="B9" s="42">
        <v>246</v>
      </c>
      <c r="C9" s="42" t="s">
        <v>391</v>
      </c>
      <c r="D9" s="42" t="s">
        <v>391</v>
      </c>
      <c r="E9" s="42" t="s">
        <v>391</v>
      </c>
      <c r="F9" s="42">
        <v>246</v>
      </c>
      <c r="G9" s="122">
        <v>18530</v>
      </c>
      <c r="H9" s="42" t="s">
        <v>391</v>
      </c>
      <c r="I9" s="43">
        <v>4558</v>
      </c>
    </row>
    <row r="10" spans="1:11">
      <c r="A10" s="63" t="s">
        <v>451</v>
      </c>
      <c r="B10" s="11">
        <v>437</v>
      </c>
      <c r="C10" s="11" t="s">
        <v>391</v>
      </c>
      <c r="D10" s="45" t="s">
        <v>391</v>
      </c>
      <c r="E10" s="45" t="s">
        <v>391</v>
      </c>
      <c r="F10" s="45">
        <v>437</v>
      </c>
      <c r="G10" s="11">
        <v>18270</v>
      </c>
      <c r="H10" s="11" t="s">
        <v>391</v>
      </c>
      <c r="I10" s="12">
        <v>7984</v>
      </c>
    </row>
    <row r="11" spans="1:11">
      <c r="A11" s="63" t="s">
        <v>452</v>
      </c>
      <c r="B11" s="45">
        <v>193</v>
      </c>
      <c r="C11" s="45" t="s">
        <v>391</v>
      </c>
      <c r="D11" s="45" t="s">
        <v>391</v>
      </c>
      <c r="E11" s="45" t="s">
        <v>391</v>
      </c>
      <c r="F11" s="45">
        <v>193</v>
      </c>
      <c r="G11" s="11">
        <v>17080</v>
      </c>
      <c r="H11" s="11" t="s">
        <v>391</v>
      </c>
      <c r="I11" s="46">
        <v>3296</v>
      </c>
    </row>
    <row r="12" spans="1:11">
      <c r="A12" s="63" t="s">
        <v>453</v>
      </c>
      <c r="B12" s="11">
        <v>60</v>
      </c>
      <c r="C12" s="11" t="s">
        <v>391</v>
      </c>
      <c r="D12" s="45" t="s">
        <v>391</v>
      </c>
      <c r="E12" s="45" t="s">
        <v>391</v>
      </c>
      <c r="F12" s="45">
        <v>60</v>
      </c>
      <c r="G12" s="11">
        <v>18970</v>
      </c>
      <c r="H12" s="11" t="s">
        <v>391</v>
      </c>
      <c r="I12" s="12">
        <v>1138</v>
      </c>
    </row>
    <row r="13" spans="1:11">
      <c r="A13" s="73" t="s">
        <v>454</v>
      </c>
      <c r="B13" s="74">
        <v>936</v>
      </c>
      <c r="C13" s="74" t="s">
        <v>391</v>
      </c>
      <c r="D13" s="74" t="s">
        <v>391</v>
      </c>
      <c r="E13" s="74" t="s">
        <v>391</v>
      </c>
      <c r="F13" s="74">
        <v>936</v>
      </c>
      <c r="G13" s="78">
        <v>18138</v>
      </c>
      <c r="H13" s="78" t="s">
        <v>391</v>
      </c>
      <c r="I13" s="75">
        <v>16976</v>
      </c>
    </row>
    <row r="14" spans="1:11">
      <c r="A14" s="65"/>
      <c r="B14" s="70"/>
      <c r="C14" s="70"/>
      <c r="D14" s="70"/>
      <c r="E14" s="70"/>
      <c r="F14" s="70"/>
      <c r="G14" s="76"/>
      <c r="H14" s="76"/>
      <c r="I14" s="71"/>
    </row>
    <row r="15" spans="1:11" s="309" customFormat="1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8" t="s">
        <v>391</v>
      </c>
      <c r="H15" s="78" t="s">
        <v>391</v>
      </c>
      <c r="I15" s="75" t="s">
        <v>391</v>
      </c>
    </row>
    <row r="16" spans="1:11">
      <c r="A16" s="65"/>
      <c r="B16" s="70"/>
      <c r="C16" s="70"/>
      <c r="D16" s="70"/>
      <c r="E16" s="70"/>
      <c r="F16" s="70"/>
      <c r="G16" s="76"/>
      <c r="H16" s="76"/>
      <c r="I16" s="71"/>
    </row>
    <row r="17" spans="1:9">
      <c r="A17" s="73" t="s">
        <v>456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4" t="s">
        <v>391</v>
      </c>
      <c r="G17" s="78" t="s">
        <v>391</v>
      </c>
      <c r="H17" s="78" t="s">
        <v>391</v>
      </c>
      <c r="I17" s="75" t="s">
        <v>391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535</v>
      </c>
      <c r="B19" s="11">
        <v>15</v>
      </c>
      <c r="C19" s="11" t="s">
        <v>391</v>
      </c>
      <c r="D19" s="45" t="s">
        <v>391</v>
      </c>
      <c r="E19" s="45" t="s">
        <v>391</v>
      </c>
      <c r="F19" s="45">
        <v>15</v>
      </c>
      <c r="G19" s="11">
        <v>21800</v>
      </c>
      <c r="H19" s="11" t="s">
        <v>391</v>
      </c>
      <c r="I19" s="12">
        <v>327</v>
      </c>
    </row>
    <row r="20" spans="1:9" s="309" customFormat="1">
      <c r="A20" s="63" t="s">
        <v>458</v>
      </c>
      <c r="B20" s="11">
        <v>15</v>
      </c>
      <c r="C20" s="45" t="s">
        <v>391</v>
      </c>
      <c r="D20" s="45" t="s">
        <v>391</v>
      </c>
      <c r="E20" s="45" t="s">
        <v>391</v>
      </c>
      <c r="F20" s="45">
        <v>15</v>
      </c>
      <c r="G20" s="11">
        <v>20000</v>
      </c>
      <c r="H20" s="45" t="s">
        <v>391</v>
      </c>
      <c r="I20" s="12">
        <v>300</v>
      </c>
    </row>
    <row r="21" spans="1:9">
      <c r="A21" s="63" t="s">
        <v>459</v>
      </c>
      <c r="B21" s="11">
        <v>16</v>
      </c>
      <c r="C21" s="45" t="s">
        <v>391</v>
      </c>
      <c r="D21" s="45" t="s">
        <v>391</v>
      </c>
      <c r="E21" s="45" t="s">
        <v>391</v>
      </c>
      <c r="F21" s="45">
        <v>16</v>
      </c>
      <c r="G21" s="11">
        <v>23000</v>
      </c>
      <c r="H21" s="45" t="s">
        <v>391</v>
      </c>
      <c r="I21" s="12">
        <v>368</v>
      </c>
    </row>
    <row r="22" spans="1:9" s="309" customFormat="1">
      <c r="A22" s="73" t="s">
        <v>460</v>
      </c>
      <c r="B22" s="74">
        <v>46</v>
      </c>
      <c r="C22" s="74" t="s">
        <v>391</v>
      </c>
      <c r="D22" s="74" t="s">
        <v>391</v>
      </c>
      <c r="E22" s="74" t="s">
        <v>391</v>
      </c>
      <c r="F22" s="74">
        <v>46</v>
      </c>
      <c r="G22" s="78">
        <v>21630</v>
      </c>
      <c r="H22" s="78" t="s">
        <v>391</v>
      </c>
      <c r="I22" s="75">
        <v>995</v>
      </c>
    </row>
    <row r="23" spans="1:9">
      <c r="A23" s="65"/>
      <c r="B23" s="70"/>
      <c r="C23" s="70"/>
      <c r="D23" s="70"/>
      <c r="E23" s="70"/>
      <c r="F23" s="70"/>
      <c r="G23" s="76"/>
      <c r="H23" s="76"/>
      <c r="I23" s="71"/>
    </row>
    <row r="24" spans="1:9">
      <c r="A24" s="73" t="s">
        <v>461</v>
      </c>
      <c r="B24" s="74">
        <v>364</v>
      </c>
      <c r="C24" s="74">
        <v>57</v>
      </c>
      <c r="D24" s="74" t="s">
        <v>391</v>
      </c>
      <c r="E24" s="74" t="s">
        <v>391</v>
      </c>
      <c r="F24" s="74">
        <v>421</v>
      </c>
      <c r="G24" s="78">
        <v>16824</v>
      </c>
      <c r="H24" s="78">
        <v>24105</v>
      </c>
      <c r="I24" s="75">
        <v>7498</v>
      </c>
    </row>
    <row r="25" spans="1:9">
      <c r="A25" s="65"/>
      <c r="B25" s="70"/>
      <c r="C25" s="70"/>
      <c r="D25" s="70"/>
      <c r="E25" s="70"/>
      <c r="F25" s="70"/>
      <c r="G25" s="76"/>
      <c r="H25" s="76"/>
      <c r="I25" s="71"/>
    </row>
    <row r="26" spans="1:9">
      <c r="A26" s="73" t="s">
        <v>462</v>
      </c>
      <c r="B26" s="74">
        <v>166</v>
      </c>
      <c r="C26" s="74">
        <v>57</v>
      </c>
      <c r="D26" s="74" t="s">
        <v>391</v>
      </c>
      <c r="E26" s="74" t="s">
        <v>391</v>
      </c>
      <c r="F26" s="74">
        <v>223</v>
      </c>
      <c r="G26" s="78">
        <v>12000</v>
      </c>
      <c r="H26" s="78">
        <v>23000</v>
      </c>
      <c r="I26" s="75">
        <v>3303</v>
      </c>
    </row>
    <row r="27" spans="1:9">
      <c r="A27" s="63"/>
      <c r="B27" s="45"/>
      <c r="C27" s="45"/>
      <c r="D27" s="45"/>
      <c r="E27" s="45"/>
      <c r="F27" s="45"/>
      <c r="G27" s="11"/>
      <c r="H27" s="11"/>
      <c r="I27" s="46"/>
    </row>
    <row r="28" spans="1:9" s="309" customFormat="1">
      <c r="A28" s="63" t="s">
        <v>463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11" t="s">
        <v>391</v>
      </c>
      <c r="I28" s="46" t="s">
        <v>391</v>
      </c>
    </row>
    <row r="29" spans="1:9">
      <c r="A29" s="63" t="s">
        <v>464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11" t="s">
        <v>391</v>
      </c>
      <c r="I29" s="46" t="s">
        <v>391</v>
      </c>
    </row>
    <row r="30" spans="1:9">
      <c r="A30" s="63" t="s">
        <v>465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45" t="s">
        <v>391</v>
      </c>
      <c r="G30" s="11" t="s">
        <v>391</v>
      </c>
      <c r="H30" s="11" t="s">
        <v>391</v>
      </c>
      <c r="I30" s="46" t="s">
        <v>391</v>
      </c>
    </row>
    <row r="31" spans="1:9">
      <c r="A31" s="73" t="s">
        <v>466</v>
      </c>
      <c r="B31" s="74" t="s">
        <v>391</v>
      </c>
      <c r="C31" s="74" t="s">
        <v>391</v>
      </c>
      <c r="D31" s="74" t="s">
        <v>391</v>
      </c>
      <c r="E31" s="74" t="s">
        <v>391</v>
      </c>
      <c r="F31" s="74" t="s">
        <v>391</v>
      </c>
      <c r="G31" s="78" t="s">
        <v>391</v>
      </c>
      <c r="H31" s="78" t="s">
        <v>391</v>
      </c>
      <c r="I31" s="75" t="s">
        <v>391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467</v>
      </c>
      <c r="B33" s="80">
        <v>4189</v>
      </c>
      <c r="C33" s="80">
        <v>473</v>
      </c>
      <c r="D33" s="80" t="s">
        <v>391</v>
      </c>
      <c r="E33" s="45" t="s">
        <v>391</v>
      </c>
      <c r="F33" s="45">
        <v>4662</v>
      </c>
      <c r="G33" s="80">
        <v>10949</v>
      </c>
      <c r="H33" s="80">
        <v>24153</v>
      </c>
      <c r="I33" s="81">
        <v>57290</v>
      </c>
    </row>
    <row r="34" spans="1:9">
      <c r="A34" s="63" t="s">
        <v>468</v>
      </c>
      <c r="B34" s="80">
        <v>3270</v>
      </c>
      <c r="C34" s="80">
        <v>606</v>
      </c>
      <c r="D34" s="45" t="s">
        <v>391</v>
      </c>
      <c r="E34" s="45" t="s">
        <v>391</v>
      </c>
      <c r="F34" s="45">
        <v>3876</v>
      </c>
      <c r="G34" s="80">
        <v>15820</v>
      </c>
      <c r="H34" s="80">
        <v>29124</v>
      </c>
      <c r="I34" s="12">
        <v>69381</v>
      </c>
    </row>
    <row r="35" spans="1:9">
      <c r="A35" s="63" t="s">
        <v>469</v>
      </c>
      <c r="B35" s="80">
        <v>4674</v>
      </c>
      <c r="C35" s="80">
        <v>806</v>
      </c>
      <c r="D35" s="45" t="s">
        <v>391</v>
      </c>
      <c r="E35" s="45" t="s">
        <v>391</v>
      </c>
      <c r="F35" s="45">
        <v>5480</v>
      </c>
      <c r="G35" s="80">
        <v>11720</v>
      </c>
      <c r="H35" s="80">
        <v>23997</v>
      </c>
      <c r="I35" s="12">
        <v>74121</v>
      </c>
    </row>
    <row r="36" spans="1:9">
      <c r="A36" s="63" t="s">
        <v>470</v>
      </c>
      <c r="B36" s="80">
        <v>67</v>
      </c>
      <c r="C36" s="80">
        <v>55</v>
      </c>
      <c r="D36" s="45" t="s">
        <v>391</v>
      </c>
      <c r="E36" s="45" t="s">
        <v>391</v>
      </c>
      <c r="F36" s="45">
        <v>122</v>
      </c>
      <c r="G36" s="80">
        <v>12000</v>
      </c>
      <c r="H36" s="80">
        <v>24000</v>
      </c>
      <c r="I36" s="12">
        <v>2124</v>
      </c>
    </row>
    <row r="37" spans="1:9">
      <c r="A37" s="73" t="s">
        <v>471</v>
      </c>
      <c r="B37" s="74">
        <v>12200</v>
      </c>
      <c r="C37" s="74">
        <v>1940</v>
      </c>
      <c r="D37" s="74" t="s">
        <v>391</v>
      </c>
      <c r="E37" s="74" t="s">
        <v>391</v>
      </c>
      <c r="F37" s="74">
        <v>14140</v>
      </c>
      <c r="G37" s="78">
        <v>12556</v>
      </c>
      <c r="H37" s="78">
        <v>25637</v>
      </c>
      <c r="I37" s="75">
        <v>202916</v>
      </c>
    </row>
    <row r="38" spans="1:9">
      <c r="A38" s="65"/>
      <c r="B38" s="70"/>
      <c r="C38" s="70"/>
      <c r="D38" s="70"/>
      <c r="E38" s="70"/>
      <c r="F38" s="70"/>
      <c r="G38" s="76"/>
      <c r="H38" s="76"/>
      <c r="I38" s="71"/>
    </row>
    <row r="39" spans="1:9">
      <c r="A39" s="73" t="s">
        <v>472</v>
      </c>
      <c r="B39" s="74">
        <v>477</v>
      </c>
      <c r="C39" s="74" t="s">
        <v>391</v>
      </c>
      <c r="D39" s="74">
        <v>12754</v>
      </c>
      <c r="E39" s="74" t="s">
        <v>391</v>
      </c>
      <c r="F39" s="74">
        <v>13231</v>
      </c>
      <c r="G39" s="78">
        <v>12000</v>
      </c>
      <c r="H39" s="78" t="s">
        <v>391</v>
      </c>
      <c r="I39" s="75">
        <v>5724</v>
      </c>
    </row>
    <row r="40" spans="1:9" s="309" customFormat="1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63" t="s">
        <v>536</v>
      </c>
      <c r="B41" s="82">
        <v>5252</v>
      </c>
      <c r="C41" s="11">
        <v>1469</v>
      </c>
      <c r="D41" s="45" t="s">
        <v>391</v>
      </c>
      <c r="E41" s="45" t="s">
        <v>391</v>
      </c>
      <c r="F41" s="45">
        <v>6721</v>
      </c>
      <c r="G41" s="82">
        <v>9100</v>
      </c>
      <c r="H41" s="11">
        <v>20475</v>
      </c>
      <c r="I41" s="12">
        <v>77871</v>
      </c>
    </row>
    <row r="42" spans="1:9">
      <c r="A42" s="63" t="s">
        <v>474</v>
      </c>
      <c r="B42" s="45" t="s">
        <v>391</v>
      </c>
      <c r="C42" s="45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11" t="s">
        <v>391</v>
      </c>
      <c r="I42" s="46" t="s">
        <v>391</v>
      </c>
    </row>
    <row r="43" spans="1:9">
      <c r="A43" s="63" t="s">
        <v>475</v>
      </c>
      <c r="B43" s="11">
        <v>1308</v>
      </c>
      <c r="C43" s="11">
        <v>520</v>
      </c>
      <c r="D43" s="45" t="s">
        <v>391</v>
      </c>
      <c r="E43" s="45" t="s">
        <v>391</v>
      </c>
      <c r="F43" s="45">
        <v>1828</v>
      </c>
      <c r="G43" s="11">
        <v>7000</v>
      </c>
      <c r="H43" s="11">
        <v>18000</v>
      </c>
      <c r="I43" s="12">
        <v>18516</v>
      </c>
    </row>
    <row r="44" spans="1:9">
      <c r="A44" s="63" t="s">
        <v>476</v>
      </c>
      <c r="B44" s="11">
        <v>633</v>
      </c>
      <c r="C44" s="11">
        <v>535</v>
      </c>
      <c r="D44" s="45" t="s">
        <v>391</v>
      </c>
      <c r="E44" s="45" t="s">
        <v>391</v>
      </c>
      <c r="F44" s="45">
        <v>1168</v>
      </c>
      <c r="G44" s="11">
        <v>9000</v>
      </c>
      <c r="H44" s="11">
        <v>12000</v>
      </c>
      <c r="I44" s="12">
        <v>12117</v>
      </c>
    </row>
    <row r="45" spans="1:9" ht="12.75" customHeight="1">
      <c r="A45" s="63" t="s">
        <v>477</v>
      </c>
      <c r="B45" s="11">
        <v>30183</v>
      </c>
      <c r="C45" s="11">
        <v>32</v>
      </c>
      <c r="D45" s="11" t="s">
        <v>391</v>
      </c>
      <c r="E45" s="45" t="s">
        <v>391</v>
      </c>
      <c r="F45" s="45">
        <v>30215</v>
      </c>
      <c r="G45" s="11">
        <v>10000</v>
      </c>
      <c r="H45" s="11">
        <v>14500</v>
      </c>
      <c r="I45" s="12">
        <v>302294</v>
      </c>
    </row>
    <row r="46" spans="1:9" ht="12.75" customHeight="1">
      <c r="A46" s="63" t="s">
        <v>478</v>
      </c>
      <c r="B46" s="11">
        <v>980</v>
      </c>
      <c r="C46" s="11" t="s">
        <v>391</v>
      </c>
      <c r="D46" s="45" t="s">
        <v>391</v>
      </c>
      <c r="E46" s="45" t="s">
        <v>391</v>
      </c>
      <c r="F46" s="45">
        <v>980</v>
      </c>
      <c r="G46" s="11">
        <v>14000</v>
      </c>
      <c r="H46" s="11" t="s">
        <v>391</v>
      </c>
      <c r="I46" s="12">
        <v>13720</v>
      </c>
    </row>
    <row r="47" spans="1:9">
      <c r="A47" s="63" t="s">
        <v>479</v>
      </c>
      <c r="B47" s="11" t="s">
        <v>391</v>
      </c>
      <c r="C47" s="11" t="s">
        <v>391</v>
      </c>
      <c r="D47" s="45" t="s">
        <v>391</v>
      </c>
      <c r="E47" s="45" t="s">
        <v>391</v>
      </c>
      <c r="F47" s="45" t="s">
        <v>391</v>
      </c>
      <c r="G47" s="11" t="s">
        <v>391</v>
      </c>
      <c r="H47" s="11" t="s">
        <v>391</v>
      </c>
      <c r="I47" s="12" t="s">
        <v>391</v>
      </c>
    </row>
    <row r="48" spans="1:9">
      <c r="A48" s="63" t="s">
        <v>480</v>
      </c>
      <c r="B48" s="11">
        <v>1835</v>
      </c>
      <c r="C48" s="11" t="s">
        <v>391</v>
      </c>
      <c r="D48" s="11" t="s">
        <v>391</v>
      </c>
      <c r="E48" s="45" t="s">
        <v>391</v>
      </c>
      <c r="F48" s="45">
        <v>1835</v>
      </c>
      <c r="G48" s="11">
        <v>8500</v>
      </c>
      <c r="H48" s="11" t="s">
        <v>391</v>
      </c>
      <c r="I48" s="12">
        <v>15597</v>
      </c>
    </row>
    <row r="49" spans="1:12">
      <c r="A49" s="63" t="s">
        <v>481</v>
      </c>
      <c r="B49" s="11">
        <v>22967</v>
      </c>
      <c r="C49" s="11" t="s">
        <v>391</v>
      </c>
      <c r="D49" s="11" t="s">
        <v>391</v>
      </c>
      <c r="E49" s="45" t="s">
        <v>391</v>
      </c>
      <c r="F49" s="45">
        <v>22967</v>
      </c>
      <c r="G49" s="11">
        <v>10000</v>
      </c>
      <c r="H49" s="11" t="s">
        <v>391</v>
      </c>
      <c r="I49" s="12">
        <v>229670</v>
      </c>
    </row>
    <row r="50" spans="1:12">
      <c r="A50" s="73" t="s">
        <v>482</v>
      </c>
      <c r="B50" s="74">
        <v>63158</v>
      </c>
      <c r="C50" s="74">
        <v>2556</v>
      </c>
      <c r="D50" s="74" t="s">
        <v>391</v>
      </c>
      <c r="E50" s="74" t="s">
        <v>391</v>
      </c>
      <c r="F50" s="74">
        <v>65714</v>
      </c>
      <c r="G50" s="78">
        <v>9871</v>
      </c>
      <c r="H50" s="78">
        <v>18123</v>
      </c>
      <c r="I50" s="75">
        <v>669785</v>
      </c>
    </row>
    <row r="51" spans="1:12">
      <c r="A51" s="65"/>
      <c r="B51" s="70"/>
      <c r="C51" s="70"/>
      <c r="D51" s="70"/>
      <c r="E51" s="70"/>
      <c r="F51" s="70"/>
      <c r="G51" s="76"/>
      <c r="H51" s="76"/>
      <c r="I51" s="71"/>
    </row>
    <row r="52" spans="1:12" s="309" customFormat="1">
      <c r="A52" s="73" t="s">
        <v>483</v>
      </c>
      <c r="B52" s="74">
        <v>446</v>
      </c>
      <c r="C52" s="74">
        <v>70</v>
      </c>
      <c r="D52" s="74" t="s">
        <v>391</v>
      </c>
      <c r="E52" s="74" t="s">
        <v>391</v>
      </c>
      <c r="F52" s="74">
        <v>516</v>
      </c>
      <c r="G52" s="78">
        <v>6000</v>
      </c>
      <c r="H52" s="78">
        <v>18000</v>
      </c>
      <c r="I52" s="75">
        <v>3936</v>
      </c>
    </row>
    <row r="53" spans="1:12">
      <c r="A53" s="63"/>
      <c r="B53" s="45"/>
      <c r="C53" s="45"/>
      <c r="D53" s="45"/>
      <c r="E53" s="45"/>
      <c r="F53" s="45"/>
      <c r="G53" s="11"/>
      <c r="H53" s="11"/>
      <c r="I53" s="46"/>
    </row>
    <row r="54" spans="1:12">
      <c r="A54" s="63" t="s">
        <v>484</v>
      </c>
      <c r="B54" s="82">
        <v>180</v>
      </c>
      <c r="C54" s="45">
        <v>961</v>
      </c>
      <c r="D54" s="45" t="s">
        <v>391</v>
      </c>
      <c r="E54" s="45" t="s">
        <v>391</v>
      </c>
      <c r="F54" s="45">
        <v>1141</v>
      </c>
      <c r="G54" s="82">
        <v>4000</v>
      </c>
      <c r="H54" s="11">
        <v>18000</v>
      </c>
      <c r="I54" s="46">
        <v>18018</v>
      </c>
    </row>
    <row r="55" spans="1:12">
      <c r="A55" s="63" t="s">
        <v>485</v>
      </c>
      <c r="B55" s="82">
        <v>1724</v>
      </c>
      <c r="C55" s="45" t="s">
        <v>391</v>
      </c>
      <c r="D55" s="45" t="s">
        <v>391</v>
      </c>
      <c r="E55" s="45" t="s">
        <v>391</v>
      </c>
      <c r="F55" s="45">
        <v>1724</v>
      </c>
      <c r="G55" s="82">
        <v>13200</v>
      </c>
      <c r="H55" s="11" t="s">
        <v>391</v>
      </c>
      <c r="I55" s="46">
        <v>22757</v>
      </c>
    </row>
    <row r="56" spans="1:12">
      <c r="A56" s="63" t="s">
        <v>486</v>
      </c>
      <c r="B56" s="45">
        <v>3200</v>
      </c>
      <c r="C56" s="45" t="s">
        <v>391</v>
      </c>
      <c r="D56" s="45" t="s">
        <v>391</v>
      </c>
      <c r="E56" s="45" t="s">
        <v>391</v>
      </c>
      <c r="F56" s="45">
        <v>3200</v>
      </c>
      <c r="G56" s="11">
        <v>8000</v>
      </c>
      <c r="H56" s="11" t="s">
        <v>391</v>
      </c>
      <c r="I56" s="46">
        <v>25600</v>
      </c>
    </row>
    <row r="57" spans="1:12">
      <c r="A57" s="63" t="s">
        <v>487</v>
      </c>
      <c r="B57" s="45">
        <v>192</v>
      </c>
      <c r="C57" s="45">
        <v>4</v>
      </c>
      <c r="D57" s="45" t="s">
        <v>391</v>
      </c>
      <c r="E57" s="45" t="s">
        <v>391</v>
      </c>
      <c r="F57" s="45">
        <v>196</v>
      </c>
      <c r="G57" s="11">
        <v>1800</v>
      </c>
      <c r="H57" s="11">
        <v>3500</v>
      </c>
      <c r="I57" s="46">
        <v>360</v>
      </c>
    </row>
    <row r="58" spans="1:12">
      <c r="A58" s="63" t="s">
        <v>488</v>
      </c>
      <c r="B58" s="45">
        <v>14535</v>
      </c>
      <c r="C58" s="45">
        <v>767</v>
      </c>
      <c r="D58" s="45" t="s">
        <v>391</v>
      </c>
      <c r="E58" s="45" t="s">
        <v>391</v>
      </c>
      <c r="F58" s="45">
        <v>15302</v>
      </c>
      <c r="G58" s="11">
        <v>4550</v>
      </c>
      <c r="H58" s="11">
        <v>12250</v>
      </c>
      <c r="I58" s="46">
        <v>75530</v>
      </c>
      <c r="L58" s="210"/>
    </row>
    <row r="59" spans="1:12">
      <c r="A59" s="73" t="s">
        <v>562</v>
      </c>
      <c r="B59" s="74">
        <v>19831</v>
      </c>
      <c r="C59" s="74">
        <v>1732</v>
      </c>
      <c r="D59" s="74" t="s">
        <v>391</v>
      </c>
      <c r="E59" s="74" t="s">
        <v>391</v>
      </c>
      <c r="F59" s="74">
        <v>21563</v>
      </c>
      <c r="G59" s="78">
        <v>5827</v>
      </c>
      <c r="H59" s="78">
        <v>15420</v>
      </c>
      <c r="I59" s="75">
        <v>142265</v>
      </c>
    </row>
    <row r="60" spans="1:12">
      <c r="A60" s="63"/>
      <c r="B60" s="45"/>
      <c r="C60" s="45"/>
      <c r="D60" s="45"/>
      <c r="E60" s="45"/>
      <c r="F60" s="45"/>
      <c r="G60" s="11"/>
      <c r="H60" s="11"/>
      <c r="I60" s="46"/>
    </row>
    <row r="61" spans="1:12">
      <c r="A61" s="63" t="s">
        <v>490</v>
      </c>
      <c r="B61" s="82">
        <v>1</v>
      </c>
      <c r="C61" s="80">
        <v>32</v>
      </c>
      <c r="D61" s="45" t="s">
        <v>391</v>
      </c>
      <c r="E61" s="45" t="s">
        <v>391</v>
      </c>
      <c r="F61" s="45">
        <v>33</v>
      </c>
      <c r="G61" s="82">
        <v>5500</v>
      </c>
      <c r="H61" s="80">
        <v>22000</v>
      </c>
      <c r="I61" s="12">
        <v>710</v>
      </c>
    </row>
    <row r="62" spans="1:12">
      <c r="A62" s="63" t="s">
        <v>491</v>
      </c>
      <c r="B62" s="80">
        <v>225</v>
      </c>
      <c r="C62" s="80">
        <v>8</v>
      </c>
      <c r="D62" s="45" t="s">
        <v>391</v>
      </c>
      <c r="E62" s="45" t="s">
        <v>391</v>
      </c>
      <c r="F62" s="45">
        <v>233</v>
      </c>
      <c r="G62" s="80">
        <v>2250</v>
      </c>
      <c r="H62" s="80">
        <v>11000</v>
      </c>
      <c r="I62" s="12">
        <v>594</v>
      </c>
    </row>
    <row r="63" spans="1:12">
      <c r="A63" s="63" t="s">
        <v>492</v>
      </c>
      <c r="B63" s="80" t="s">
        <v>391</v>
      </c>
      <c r="C63" s="80" t="s">
        <v>391</v>
      </c>
      <c r="D63" s="45" t="s">
        <v>391</v>
      </c>
      <c r="E63" s="45" t="s">
        <v>391</v>
      </c>
      <c r="F63" s="45" t="s">
        <v>391</v>
      </c>
      <c r="G63" s="80" t="s">
        <v>391</v>
      </c>
      <c r="H63" s="80" t="s">
        <v>391</v>
      </c>
      <c r="I63" s="12" t="s">
        <v>391</v>
      </c>
    </row>
    <row r="64" spans="1:12">
      <c r="A64" s="73" t="s">
        <v>493</v>
      </c>
      <c r="B64" s="74">
        <v>226</v>
      </c>
      <c r="C64" s="74">
        <v>40</v>
      </c>
      <c r="D64" s="74" t="s">
        <v>391</v>
      </c>
      <c r="E64" s="74" t="s">
        <v>391</v>
      </c>
      <c r="F64" s="74">
        <v>266</v>
      </c>
      <c r="G64" s="78">
        <v>2264</v>
      </c>
      <c r="H64" s="78">
        <v>19800</v>
      </c>
      <c r="I64" s="75">
        <v>1304</v>
      </c>
    </row>
    <row r="65" spans="1:11">
      <c r="A65" s="65"/>
      <c r="B65" s="70"/>
      <c r="C65" s="70"/>
      <c r="D65" s="70"/>
      <c r="E65" s="70"/>
      <c r="F65" s="70"/>
      <c r="G65" s="76"/>
      <c r="H65" s="76"/>
      <c r="I65" s="71"/>
    </row>
    <row r="66" spans="1:11">
      <c r="A66" s="73" t="s">
        <v>494</v>
      </c>
      <c r="B66" s="74">
        <v>7</v>
      </c>
      <c r="C66" s="74">
        <v>26</v>
      </c>
      <c r="D66" s="74" t="s">
        <v>391</v>
      </c>
      <c r="E66" s="74" t="s">
        <v>391</v>
      </c>
      <c r="F66" s="74">
        <v>33</v>
      </c>
      <c r="G66" s="78">
        <v>2275</v>
      </c>
      <c r="H66" s="78">
        <v>12500</v>
      </c>
      <c r="I66" s="75">
        <v>341</v>
      </c>
    </row>
    <row r="67" spans="1:11">
      <c r="A67" s="63"/>
      <c r="B67" s="45"/>
      <c r="C67" s="45"/>
      <c r="D67" s="45"/>
      <c r="E67" s="45"/>
      <c r="F67" s="45"/>
      <c r="G67" s="11"/>
      <c r="H67" s="11"/>
      <c r="I67" s="46"/>
    </row>
    <row r="68" spans="1:11">
      <c r="A68" s="63" t="s">
        <v>495</v>
      </c>
      <c r="B68" s="82">
        <v>33632</v>
      </c>
      <c r="C68" s="11" t="s">
        <v>391</v>
      </c>
      <c r="D68" s="45" t="s">
        <v>391</v>
      </c>
      <c r="E68" s="45" t="s">
        <v>391</v>
      </c>
      <c r="F68" s="45">
        <v>33632</v>
      </c>
      <c r="G68" s="82">
        <v>10200</v>
      </c>
      <c r="H68" s="11" t="s">
        <v>391</v>
      </c>
      <c r="I68" s="12">
        <v>343046</v>
      </c>
    </row>
    <row r="69" spans="1:11">
      <c r="A69" s="63" t="s">
        <v>496</v>
      </c>
      <c r="B69" s="82">
        <v>7257</v>
      </c>
      <c r="C69" s="11" t="s">
        <v>391</v>
      </c>
      <c r="D69" s="45" t="s">
        <v>391</v>
      </c>
      <c r="E69" s="45" t="s">
        <v>391</v>
      </c>
      <c r="F69" s="45">
        <v>7257</v>
      </c>
      <c r="G69" s="82">
        <v>9300</v>
      </c>
      <c r="H69" s="11" t="s">
        <v>391</v>
      </c>
      <c r="I69" s="12">
        <v>67490</v>
      </c>
    </row>
    <row r="70" spans="1:11">
      <c r="A70" s="73" t="s">
        <v>497</v>
      </c>
      <c r="B70" s="74">
        <v>40889</v>
      </c>
      <c r="C70" s="74" t="s">
        <v>391</v>
      </c>
      <c r="D70" s="74" t="s">
        <v>391</v>
      </c>
      <c r="E70" s="74" t="s">
        <v>391</v>
      </c>
      <c r="F70" s="74">
        <v>40889</v>
      </c>
      <c r="G70" s="78">
        <v>10040</v>
      </c>
      <c r="H70" s="78" t="s">
        <v>391</v>
      </c>
      <c r="I70" s="75">
        <v>410536</v>
      </c>
    </row>
    <row r="71" spans="1:11" s="309" customFormat="1">
      <c r="A71" s="325"/>
      <c r="B71" s="45"/>
      <c r="C71" s="45"/>
      <c r="D71" s="45"/>
      <c r="E71" s="45"/>
      <c r="F71" s="45"/>
      <c r="G71" s="11"/>
      <c r="H71" s="11"/>
      <c r="I71" s="46"/>
      <c r="J71" s="44"/>
      <c r="K71" s="326"/>
    </row>
    <row r="72" spans="1:11">
      <c r="A72" s="63" t="s">
        <v>498</v>
      </c>
      <c r="B72" s="82">
        <v>1246</v>
      </c>
      <c r="C72" s="45">
        <v>168</v>
      </c>
      <c r="D72" s="45" t="s">
        <v>391</v>
      </c>
      <c r="E72" s="45" t="s">
        <v>391</v>
      </c>
      <c r="F72" s="45">
        <v>1414</v>
      </c>
      <c r="G72" s="82">
        <v>1244</v>
      </c>
      <c r="H72" s="11">
        <v>18149</v>
      </c>
      <c r="I72" s="46">
        <v>4599</v>
      </c>
    </row>
    <row r="73" spans="1:11">
      <c r="A73" s="63" t="s">
        <v>499</v>
      </c>
      <c r="B73" s="82">
        <v>9066</v>
      </c>
      <c r="C73" s="45">
        <v>438</v>
      </c>
      <c r="D73" s="45" t="s">
        <v>391</v>
      </c>
      <c r="E73" s="45" t="s">
        <v>391</v>
      </c>
      <c r="F73" s="45">
        <v>9504</v>
      </c>
      <c r="G73" s="82">
        <v>3400</v>
      </c>
      <c r="H73" s="11">
        <v>9000</v>
      </c>
      <c r="I73" s="46">
        <v>34766</v>
      </c>
    </row>
    <row r="74" spans="1:11">
      <c r="A74" s="63" t="s">
        <v>500</v>
      </c>
      <c r="B74" s="11">
        <v>3057</v>
      </c>
      <c r="C74" s="11">
        <v>184</v>
      </c>
      <c r="D74" s="45" t="s">
        <v>391</v>
      </c>
      <c r="E74" s="45" t="s">
        <v>391</v>
      </c>
      <c r="F74" s="45">
        <v>3241</v>
      </c>
      <c r="G74" s="11">
        <v>15000</v>
      </c>
      <c r="H74" s="11">
        <v>25000</v>
      </c>
      <c r="I74" s="12">
        <v>50455</v>
      </c>
    </row>
    <row r="75" spans="1:11">
      <c r="A75" s="63" t="s">
        <v>501</v>
      </c>
      <c r="B75" s="82">
        <v>742</v>
      </c>
      <c r="C75" s="45">
        <v>278</v>
      </c>
      <c r="D75" s="45" t="s">
        <v>391</v>
      </c>
      <c r="E75" s="45" t="s">
        <v>391</v>
      </c>
      <c r="F75" s="45">
        <v>1020</v>
      </c>
      <c r="G75" s="82">
        <v>2911</v>
      </c>
      <c r="H75" s="11">
        <v>22086</v>
      </c>
      <c r="I75" s="46">
        <v>8300</v>
      </c>
    </row>
    <row r="76" spans="1:11">
      <c r="A76" s="63" t="s">
        <v>502</v>
      </c>
      <c r="B76" s="45">
        <v>898</v>
      </c>
      <c r="C76" s="45" t="s">
        <v>391</v>
      </c>
      <c r="D76" s="45" t="s">
        <v>391</v>
      </c>
      <c r="E76" s="45" t="s">
        <v>391</v>
      </c>
      <c r="F76" s="45">
        <v>898</v>
      </c>
      <c r="G76" s="11">
        <v>5500</v>
      </c>
      <c r="H76" s="11" t="s">
        <v>391</v>
      </c>
      <c r="I76" s="46">
        <v>4939</v>
      </c>
    </row>
    <row r="77" spans="1:11">
      <c r="A77" s="63" t="s">
        <v>503</v>
      </c>
      <c r="B77" s="45">
        <v>259</v>
      </c>
      <c r="C77" s="45">
        <v>119</v>
      </c>
      <c r="D77" s="45" t="s">
        <v>391</v>
      </c>
      <c r="E77" s="45" t="s">
        <v>391</v>
      </c>
      <c r="F77" s="45">
        <v>378</v>
      </c>
      <c r="G77" s="11">
        <v>9500</v>
      </c>
      <c r="H77" s="11">
        <v>19000</v>
      </c>
      <c r="I77" s="46">
        <v>4721</v>
      </c>
    </row>
    <row r="78" spans="1:11">
      <c r="A78" s="63" t="s">
        <v>504</v>
      </c>
      <c r="B78" s="82">
        <v>1838</v>
      </c>
      <c r="C78" s="45">
        <v>250</v>
      </c>
      <c r="D78" s="45" t="s">
        <v>391</v>
      </c>
      <c r="E78" s="45" t="s">
        <v>391</v>
      </c>
      <c r="F78" s="45">
        <v>2088</v>
      </c>
      <c r="G78" s="82">
        <v>6500</v>
      </c>
      <c r="H78" s="11">
        <v>16000</v>
      </c>
      <c r="I78" s="46">
        <v>15947</v>
      </c>
    </row>
    <row r="79" spans="1:11">
      <c r="A79" s="63" t="s">
        <v>505</v>
      </c>
      <c r="B79" s="11">
        <v>9945</v>
      </c>
      <c r="C79" s="11">
        <v>340</v>
      </c>
      <c r="D79" s="45" t="s">
        <v>391</v>
      </c>
      <c r="E79" s="45" t="s">
        <v>391</v>
      </c>
      <c r="F79" s="45">
        <v>10285</v>
      </c>
      <c r="G79" s="11">
        <v>11408</v>
      </c>
      <c r="H79" s="11">
        <v>27500</v>
      </c>
      <c r="I79" s="12">
        <v>122803</v>
      </c>
    </row>
    <row r="80" spans="1:11">
      <c r="A80" s="73" t="s">
        <v>506</v>
      </c>
      <c r="B80" s="74">
        <v>27051</v>
      </c>
      <c r="C80" s="74">
        <v>1777</v>
      </c>
      <c r="D80" s="74" t="s">
        <v>391</v>
      </c>
      <c r="E80" s="74" t="s">
        <v>391</v>
      </c>
      <c r="F80" s="74">
        <v>28828</v>
      </c>
      <c r="G80" s="78">
        <v>7881</v>
      </c>
      <c r="H80" s="78">
        <v>18763</v>
      </c>
      <c r="I80" s="75">
        <v>246530</v>
      </c>
    </row>
    <row r="81" spans="1:9">
      <c r="A81" s="63"/>
      <c r="B81" s="45"/>
      <c r="C81" s="45"/>
      <c r="D81" s="45"/>
      <c r="E81" s="45"/>
      <c r="F81" s="45"/>
      <c r="G81" s="11"/>
      <c r="H81" s="11"/>
      <c r="I81" s="46"/>
    </row>
    <row r="82" spans="1:9">
      <c r="A82" s="63" t="s">
        <v>507</v>
      </c>
      <c r="B82" s="82">
        <v>514</v>
      </c>
      <c r="C82" s="45">
        <v>1</v>
      </c>
      <c r="D82" s="45" t="s">
        <v>391</v>
      </c>
      <c r="E82" s="45" t="s">
        <v>391</v>
      </c>
      <c r="F82" s="45">
        <v>515</v>
      </c>
      <c r="G82" s="82">
        <v>4000</v>
      </c>
      <c r="H82" s="11">
        <v>15000</v>
      </c>
      <c r="I82" s="46">
        <v>2071</v>
      </c>
    </row>
    <row r="83" spans="1:9">
      <c r="A83" s="63" t="s">
        <v>508</v>
      </c>
      <c r="B83" s="11">
        <v>478</v>
      </c>
      <c r="C83" s="11">
        <v>17</v>
      </c>
      <c r="D83" s="45" t="s">
        <v>391</v>
      </c>
      <c r="E83" s="45" t="s">
        <v>391</v>
      </c>
      <c r="F83" s="45">
        <v>495</v>
      </c>
      <c r="G83" s="11">
        <v>3000</v>
      </c>
      <c r="H83" s="11">
        <v>15000</v>
      </c>
      <c r="I83" s="12">
        <v>1682</v>
      </c>
    </row>
    <row r="84" spans="1:9">
      <c r="A84" s="73" t="s">
        <v>509</v>
      </c>
      <c r="B84" s="74">
        <v>992</v>
      </c>
      <c r="C84" s="74">
        <v>18</v>
      </c>
      <c r="D84" s="74" t="s">
        <v>391</v>
      </c>
      <c r="E84" s="74" t="s">
        <v>391</v>
      </c>
      <c r="F84" s="74">
        <v>1010</v>
      </c>
      <c r="G84" s="78">
        <v>3518</v>
      </c>
      <c r="H84" s="78">
        <v>15000</v>
      </c>
      <c r="I84" s="75">
        <v>3753</v>
      </c>
    </row>
    <row r="85" spans="1:9">
      <c r="A85" s="65"/>
      <c r="B85" s="70"/>
      <c r="C85" s="70"/>
      <c r="D85" s="70"/>
      <c r="E85" s="70"/>
      <c r="F85" s="70"/>
      <c r="G85" s="76"/>
      <c r="H85" s="76"/>
      <c r="I85" s="71"/>
    </row>
    <row r="86" spans="1:9" ht="13.5" thickBot="1">
      <c r="A86" s="66" t="s">
        <v>510</v>
      </c>
      <c r="B86" s="52">
        <v>166789</v>
      </c>
      <c r="C86" s="52">
        <v>8273</v>
      </c>
      <c r="D86" s="52">
        <v>12754</v>
      </c>
      <c r="E86" s="52" t="s">
        <v>391</v>
      </c>
      <c r="F86" s="52">
        <v>187816</v>
      </c>
      <c r="G86" s="175">
        <v>9320</v>
      </c>
      <c r="H86" s="175">
        <v>19514</v>
      </c>
      <c r="I86" s="53">
        <v>1715862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Hoja71">
    <tabColor theme="0"/>
    <pageSetUpPr fitToPage="1"/>
  </sheetPr>
  <dimension ref="A1:I86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2.42578125" style="208" customWidth="1"/>
    <col min="2" max="7" width="19.85546875" style="208" customWidth="1"/>
    <col min="8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9" s="88" customFormat="1" ht="15">
      <c r="A3" s="1729" t="s">
        <v>1261</v>
      </c>
      <c r="B3" s="1729"/>
      <c r="C3" s="1729"/>
      <c r="D3" s="1729"/>
      <c r="E3" s="1729"/>
      <c r="F3" s="1729"/>
      <c r="G3" s="1729"/>
      <c r="H3" s="219"/>
      <c r="I3" s="219"/>
    </row>
    <row r="4" spans="1:9" s="88" customFormat="1" ht="15">
      <c r="A4" s="1729" t="s">
        <v>1384</v>
      </c>
      <c r="B4" s="1729"/>
      <c r="C4" s="1729"/>
      <c r="D4" s="1729"/>
      <c r="E4" s="1729"/>
      <c r="F4" s="1729"/>
      <c r="G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</row>
    <row r="6" spans="1:9" ht="24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9" ht="27" customHeight="1">
      <c r="A7" s="1688"/>
      <c r="B7" s="1018"/>
      <c r="C7" s="731" t="s">
        <v>381</v>
      </c>
      <c r="D7" s="1019" t="s">
        <v>821</v>
      </c>
      <c r="E7" s="1710" t="s">
        <v>382</v>
      </c>
      <c r="F7" s="1712"/>
      <c r="G7" s="235" t="s">
        <v>790</v>
      </c>
    </row>
    <row r="8" spans="1:9" ht="29.25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</row>
    <row r="9" spans="1:9" ht="27" customHeight="1">
      <c r="A9" s="72" t="s">
        <v>450</v>
      </c>
      <c r="B9" s="42">
        <v>43603</v>
      </c>
      <c r="C9" s="42">
        <v>219</v>
      </c>
      <c r="D9" s="42">
        <v>43822</v>
      </c>
      <c r="E9" s="122">
        <v>36260</v>
      </c>
      <c r="F9" s="122">
        <v>34100</v>
      </c>
      <c r="G9" s="43">
        <v>1588513</v>
      </c>
    </row>
    <row r="10" spans="1:9">
      <c r="A10" s="63" t="s">
        <v>451</v>
      </c>
      <c r="B10" s="11">
        <v>19366</v>
      </c>
      <c r="C10" s="11">
        <v>295</v>
      </c>
      <c r="D10" s="45">
        <v>19661</v>
      </c>
      <c r="E10" s="11">
        <v>33690</v>
      </c>
      <c r="F10" s="11">
        <v>33690</v>
      </c>
      <c r="G10" s="12">
        <v>662379</v>
      </c>
    </row>
    <row r="11" spans="1:9">
      <c r="A11" s="63" t="s">
        <v>452</v>
      </c>
      <c r="B11" s="45">
        <v>783</v>
      </c>
      <c r="C11" s="45">
        <v>8</v>
      </c>
      <c r="D11" s="45">
        <v>791</v>
      </c>
      <c r="E11" s="11">
        <v>46660</v>
      </c>
      <c r="F11" s="11">
        <v>46660</v>
      </c>
      <c r="G11" s="46">
        <v>36908</v>
      </c>
    </row>
    <row r="12" spans="1:9">
      <c r="A12" s="63" t="s">
        <v>453</v>
      </c>
      <c r="B12" s="11">
        <v>5245</v>
      </c>
      <c r="C12" s="11">
        <v>26</v>
      </c>
      <c r="D12" s="45">
        <v>5271</v>
      </c>
      <c r="E12" s="11">
        <v>30880</v>
      </c>
      <c r="F12" s="11">
        <v>46360</v>
      </c>
      <c r="G12" s="12">
        <v>163171</v>
      </c>
    </row>
    <row r="13" spans="1:9">
      <c r="A13" s="73" t="s">
        <v>454</v>
      </c>
      <c r="B13" s="74">
        <v>68997</v>
      </c>
      <c r="C13" s="74">
        <v>548</v>
      </c>
      <c r="D13" s="74">
        <v>69545</v>
      </c>
      <c r="E13" s="78">
        <v>35248</v>
      </c>
      <c r="F13" s="78">
        <v>34644</v>
      </c>
      <c r="G13" s="75">
        <v>2450971</v>
      </c>
    </row>
    <row r="14" spans="1:9">
      <c r="A14" s="65"/>
      <c r="B14" s="70"/>
      <c r="C14" s="70"/>
      <c r="D14" s="70"/>
      <c r="E14" s="76"/>
      <c r="F14" s="76"/>
      <c r="G14" s="71"/>
    </row>
    <row r="15" spans="1:9">
      <c r="A15" s="73" t="s">
        <v>455</v>
      </c>
      <c r="B15" s="74">
        <v>8209</v>
      </c>
      <c r="C15" s="74" t="s">
        <v>391</v>
      </c>
      <c r="D15" s="74">
        <v>8209</v>
      </c>
      <c r="E15" s="78">
        <v>55000</v>
      </c>
      <c r="F15" s="78" t="s">
        <v>391</v>
      </c>
      <c r="G15" s="75">
        <v>451495</v>
      </c>
    </row>
    <row r="16" spans="1:9">
      <c r="A16" s="65"/>
      <c r="B16" s="70"/>
      <c r="C16" s="70"/>
      <c r="D16" s="70"/>
      <c r="E16" s="76"/>
      <c r="F16" s="76"/>
      <c r="G16" s="71"/>
    </row>
    <row r="17" spans="1:7">
      <c r="A17" s="73" t="s">
        <v>456</v>
      </c>
      <c r="B17" s="74">
        <v>1200</v>
      </c>
      <c r="C17" s="74" t="s">
        <v>391</v>
      </c>
      <c r="D17" s="74">
        <v>1200</v>
      </c>
      <c r="E17" s="78">
        <v>55000</v>
      </c>
      <c r="F17" s="78" t="s">
        <v>391</v>
      </c>
      <c r="G17" s="75">
        <v>66000</v>
      </c>
    </row>
    <row r="18" spans="1:7">
      <c r="A18" s="63"/>
      <c r="B18" s="45"/>
      <c r="C18" s="45"/>
      <c r="D18" s="45"/>
      <c r="E18" s="11"/>
      <c r="F18" s="11"/>
      <c r="G18" s="46"/>
    </row>
    <row r="19" spans="1:7">
      <c r="A19" s="63" t="s">
        <v>535</v>
      </c>
      <c r="B19" s="11">
        <v>25</v>
      </c>
      <c r="C19" s="11">
        <v>600</v>
      </c>
      <c r="D19" s="45">
        <v>625</v>
      </c>
      <c r="E19" s="11">
        <v>38250</v>
      </c>
      <c r="F19" s="11">
        <v>49450</v>
      </c>
      <c r="G19" s="12">
        <v>30626</v>
      </c>
    </row>
    <row r="20" spans="1:7">
      <c r="A20" s="63" t="s">
        <v>458</v>
      </c>
      <c r="B20" s="11">
        <v>140</v>
      </c>
      <c r="C20" s="45" t="s">
        <v>391</v>
      </c>
      <c r="D20" s="45">
        <v>140</v>
      </c>
      <c r="E20" s="11">
        <v>37500</v>
      </c>
      <c r="F20" s="45" t="s">
        <v>391</v>
      </c>
      <c r="G20" s="12">
        <v>5250</v>
      </c>
    </row>
    <row r="21" spans="1:7">
      <c r="A21" s="63" t="s">
        <v>459</v>
      </c>
      <c r="B21" s="11">
        <v>280</v>
      </c>
      <c r="C21" s="45" t="s">
        <v>391</v>
      </c>
      <c r="D21" s="45">
        <v>280</v>
      </c>
      <c r="E21" s="11">
        <v>34500</v>
      </c>
      <c r="F21" s="45" t="s">
        <v>391</v>
      </c>
      <c r="G21" s="12">
        <v>9660</v>
      </c>
    </row>
    <row r="22" spans="1:7">
      <c r="A22" s="73" t="s">
        <v>460</v>
      </c>
      <c r="B22" s="74">
        <v>445</v>
      </c>
      <c r="C22" s="74">
        <v>600</v>
      </c>
      <c r="D22" s="74">
        <v>1045</v>
      </c>
      <c r="E22" s="78">
        <v>35654</v>
      </c>
      <c r="F22" s="78">
        <v>49450</v>
      </c>
      <c r="G22" s="75">
        <v>45536</v>
      </c>
    </row>
    <row r="23" spans="1:7">
      <c r="A23" s="65"/>
      <c r="B23" s="70"/>
      <c r="C23" s="70"/>
      <c r="D23" s="70"/>
      <c r="E23" s="76"/>
      <c r="F23" s="76"/>
      <c r="G23" s="71"/>
    </row>
    <row r="24" spans="1:7">
      <c r="A24" s="73" t="s">
        <v>461</v>
      </c>
      <c r="B24" s="74">
        <v>1539</v>
      </c>
      <c r="C24" s="74">
        <v>2878</v>
      </c>
      <c r="D24" s="74">
        <v>4417</v>
      </c>
      <c r="E24" s="78">
        <v>40628</v>
      </c>
      <c r="F24" s="78">
        <v>50299</v>
      </c>
      <c r="G24" s="75">
        <v>207287</v>
      </c>
    </row>
    <row r="25" spans="1:7">
      <c r="A25" s="65"/>
      <c r="B25" s="70"/>
      <c r="C25" s="70"/>
      <c r="D25" s="70"/>
      <c r="E25" s="76"/>
      <c r="F25" s="76"/>
      <c r="G25" s="71"/>
    </row>
    <row r="26" spans="1:7">
      <c r="A26" s="73" t="s">
        <v>462</v>
      </c>
      <c r="B26" s="74" t="s">
        <v>391</v>
      </c>
      <c r="C26" s="74">
        <v>117</v>
      </c>
      <c r="D26" s="74">
        <v>117</v>
      </c>
      <c r="E26" s="78" t="s">
        <v>391</v>
      </c>
      <c r="F26" s="78">
        <v>51000</v>
      </c>
      <c r="G26" s="75">
        <v>5967</v>
      </c>
    </row>
    <row r="27" spans="1:7">
      <c r="A27" s="63"/>
      <c r="B27" s="45"/>
      <c r="C27" s="45"/>
      <c r="D27" s="45"/>
      <c r="E27" s="11"/>
      <c r="F27" s="11"/>
      <c r="G27" s="46"/>
    </row>
    <row r="28" spans="1:7">
      <c r="A28" s="63" t="s">
        <v>463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11" t="s">
        <v>391</v>
      </c>
      <c r="G28" s="46" t="s">
        <v>391</v>
      </c>
    </row>
    <row r="29" spans="1:7">
      <c r="A29" s="63" t="s">
        <v>464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11" t="s">
        <v>391</v>
      </c>
      <c r="G29" s="46" t="s">
        <v>391</v>
      </c>
    </row>
    <row r="30" spans="1:7">
      <c r="A30" s="63" t="s">
        <v>465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11" t="s">
        <v>391</v>
      </c>
      <c r="G30" s="46" t="s">
        <v>391</v>
      </c>
    </row>
    <row r="31" spans="1:7">
      <c r="A31" s="73" t="s">
        <v>466</v>
      </c>
      <c r="B31" s="74" t="s">
        <v>391</v>
      </c>
      <c r="C31" s="74" t="s">
        <v>391</v>
      </c>
      <c r="D31" s="74" t="s">
        <v>391</v>
      </c>
      <c r="E31" s="78" t="s">
        <v>391</v>
      </c>
      <c r="F31" s="78" t="s">
        <v>391</v>
      </c>
      <c r="G31" s="75" t="s">
        <v>391</v>
      </c>
    </row>
    <row r="32" spans="1:7">
      <c r="A32" s="63"/>
      <c r="B32" s="45"/>
      <c r="C32" s="45"/>
      <c r="D32" s="45"/>
      <c r="E32" s="11"/>
      <c r="F32" s="11"/>
      <c r="G32" s="46"/>
    </row>
    <row r="33" spans="1:7">
      <c r="A33" s="63" t="s">
        <v>467</v>
      </c>
      <c r="B33" s="80">
        <v>1331</v>
      </c>
      <c r="C33" s="80">
        <v>311</v>
      </c>
      <c r="D33" s="45">
        <v>1642</v>
      </c>
      <c r="E33" s="80">
        <v>26904</v>
      </c>
      <c r="F33" s="80">
        <v>52479</v>
      </c>
      <c r="G33" s="81">
        <v>52130</v>
      </c>
    </row>
    <row r="34" spans="1:7">
      <c r="A34" s="63" t="s">
        <v>468</v>
      </c>
      <c r="B34" s="80">
        <v>911</v>
      </c>
      <c r="C34" s="80">
        <v>2266</v>
      </c>
      <c r="D34" s="45">
        <v>3177</v>
      </c>
      <c r="E34" s="80">
        <v>37844</v>
      </c>
      <c r="F34" s="80">
        <v>58661</v>
      </c>
      <c r="G34" s="12">
        <v>167402</v>
      </c>
    </row>
    <row r="35" spans="1:7">
      <c r="A35" s="63" t="s">
        <v>469</v>
      </c>
      <c r="B35" s="80">
        <v>22</v>
      </c>
      <c r="C35" s="80">
        <v>3553</v>
      </c>
      <c r="D35" s="45">
        <v>3575</v>
      </c>
      <c r="E35" s="80">
        <v>16115</v>
      </c>
      <c r="F35" s="80">
        <v>59239</v>
      </c>
      <c r="G35" s="12">
        <v>210831</v>
      </c>
    </row>
    <row r="36" spans="1:7">
      <c r="A36" s="63" t="s">
        <v>470</v>
      </c>
      <c r="B36" s="80" t="s">
        <v>391</v>
      </c>
      <c r="C36" s="80" t="s">
        <v>391</v>
      </c>
      <c r="D36" s="45" t="s">
        <v>391</v>
      </c>
      <c r="E36" s="80" t="s">
        <v>391</v>
      </c>
      <c r="F36" s="80" t="s">
        <v>391</v>
      </c>
      <c r="G36" s="12" t="s">
        <v>391</v>
      </c>
    </row>
    <row r="37" spans="1:7">
      <c r="A37" s="73" t="s">
        <v>471</v>
      </c>
      <c r="B37" s="74">
        <v>2264</v>
      </c>
      <c r="C37" s="74">
        <v>6130</v>
      </c>
      <c r="D37" s="74">
        <v>8394</v>
      </c>
      <c r="E37" s="78">
        <v>31201</v>
      </c>
      <c r="F37" s="78">
        <v>58682</v>
      </c>
      <c r="G37" s="75">
        <v>430363</v>
      </c>
    </row>
    <row r="38" spans="1:7">
      <c r="A38" s="65"/>
      <c r="B38" s="70"/>
      <c r="C38" s="70"/>
      <c r="D38" s="70"/>
      <c r="E38" s="76"/>
      <c r="F38" s="76"/>
      <c r="G38" s="71"/>
    </row>
    <row r="39" spans="1:7">
      <c r="A39" s="73" t="s">
        <v>472</v>
      </c>
      <c r="B39" s="74" t="s">
        <v>391</v>
      </c>
      <c r="C39" s="74">
        <v>121</v>
      </c>
      <c r="D39" s="74">
        <v>121</v>
      </c>
      <c r="E39" s="78" t="s">
        <v>391</v>
      </c>
      <c r="F39" s="78">
        <v>48000</v>
      </c>
      <c r="G39" s="75">
        <v>5818</v>
      </c>
    </row>
    <row r="40" spans="1:7">
      <c r="A40" s="63"/>
      <c r="B40" s="45"/>
      <c r="C40" s="45"/>
      <c r="D40" s="45"/>
      <c r="E40" s="11"/>
      <c r="F40" s="11"/>
      <c r="G40" s="46"/>
    </row>
    <row r="41" spans="1:7">
      <c r="A41" s="63" t="s">
        <v>536</v>
      </c>
      <c r="B41" s="11" t="s">
        <v>391</v>
      </c>
      <c r="C41" s="11">
        <v>660</v>
      </c>
      <c r="D41" s="45">
        <v>660</v>
      </c>
      <c r="E41" s="11" t="s">
        <v>391</v>
      </c>
      <c r="F41" s="11">
        <v>63660</v>
      </c>
      <c r="G41" s="12">
        <v>42016</v>
      </c>
    </row>
    <row r="42" spans="1:7">
      <c r="A42" s="63" t="s">
        <v>474</v>
      </c>
      <c r="B42" s="45">
        <v>17</v>
      </c>
      <c r="C42" s="45">
        <v>637</v>
      </c>
      <c r="D42" s="45">
        <v>654</v>
      </c>
      <c r="E42" s="11">
        <v>27100</v>
      </c>
      <c r="F42" s="11">
        <v>57864</v>
      </c>
      <c r="G42" s="46">
        <v>37320</v>
      </c>
    </row>
    <row r="43" spans="1:7">
      <c r="A43" s="63" t="s">
        <v>475</v>
      </c>
      <c r="B43" s="11" t="s">
        <v>391</v>
      </c>
      <c r="C43" s="11">
        <v>3757</v>
      </c>
      <c r="D43" s="45">
        <v>3757</v>
      </c>
      <c r="E43" s="11" t="s">
        <v>391</v>
      </c>
      <c r="F43" s="11">
        <v>65000</v>
      </c>
      <c r="G43" s="12">
        <v>244205</v>
      </c>
    </row>
    <row r="44" spans="1:7">
      <c r="A44" s="63" t="s">
        <v>476</v>
      </c>
      <c r="B44" s="45" t="s">
        <v>391</v>
      </c>
      <c r="C44" s="11">
        <v>3500</v>
      </c>
      <c r="D44" s="45">
        <v>3500</v>
      </c>
      <c r="E44" s="45" t="s">
        <v>391</v>
      </c>
      <c r="F44" s="11">
        <v>50000</v>
      </c>
      <c r="G44" s="12">
        <v>175000</v>
      </c>
    </row>
    <row r="45" spans="1:7">
      <c r="A45" s="63" t="s">
        <v>477</v>
      </c>
      <c r="B45" s="11">
        <v>23</v>
      </c>
      <c r="C45" s="11">
        <v>170</v>
      </c>
      <c r="D45" s="45">
        <v>193</v>
      </c>
      <c r="E45" s="11">
        <v>10000</v>
      </c>
      <c r="F45" s="11">
        <v>58000</v>
      </c>
      <c r="G45" s="12">
        <v>10090</v>
      </c>
    </row>
    <row r="46" spans="1:7">
      <c r="A46" s="63" t="s">
        <v>478</v>
      </c>
      <c r="B46" s="11" t="s">
        <v>391</v>
      </c>
      <c r="C46" s="11">
        <v>540</v>
      </c>
      <c r="D46" s="45">
        <v>540</v>
      </c>
      <c r="E46" s="11" t="s">
        <v>391</v>
      </c>
      <c r="F46" s="11">
        <v>60000</v>
      </c>
      <c r="G46" s="12">
        <v>32400</v>
      </c>
    </row>
    <row r="47" spans="1:7">
      <c r="A47" s="63" t="s">
        <v>479</v>
      </c>
      <c r="B47" s="82" t="s">
        <v>391</v>
      </c>
      <c r="C47" s="11" t="s">
        <v>391</v>
      </c>
      <c r="D47" s="45" t="s">
        <v>391</v>
      </c>
      <c r="E47" s="82" t="s">
        <v>391</v>
      </c>
      <c r="F47" s="11" t="s">
        <v>391</v>
      </c>
      <c r="G47" s="12" t="s">
        <v>391</v>
      </c>
    </row>
    <row r="48" spans="1:7">
      <c r="A48" s="63" t="s">
        <v>480</v>
      </c>
      <c r="B48" s="82" t="s">
        <v>391</v>
      </c>
      <c r="C48" s="11">
        <v>154</v>
      </c>
      <c r="D48" s="45">
        <v>154</v>
      </c>
      <c r="E48" s="82" t="s">
        <v>391</v>
      </c>
      <c r="F48" s="11">
        <v>75000</v>
      </c>
      <c r="G48" s="12">
        <v>11550</v>
      </c>
    </row>
    <row r="49" spans="1:7">
      <c r="A49" s="63" t="s">
        <v>481</v>
      </c>
      <c r="B49" s="11" t="s">
        <v>391</v>
      </c>
      <c r="C49" s="11">
        <v>974</v>
      </c>
      <c r="D49" s="45">
        <v>974</v>
      </c>
      <c r="E49" s="11" t="s">
        <v>391</v>
      </c>
      <c r="F49" s="11">
        <v>65000</v>
      </c>
      <c r="G49" s="12">
        <v>63310</v>
      </c>
    </row>
    <row r="50" spans="1:7">
      <c r="A50" s="73" t="s">
        <v>482</v>
      </c>
      <c r="B50" s="74">
        <v>40</v>
      </c>
      <c r="C50" s="74">
        <v>10392</v>
      </c>
      <c r="D50" s="74">
        <v>10432</v>
      </c>
      <c r="E50" s="78">
        <v>17268</v>
      </c>
      <c r="F50" s="78">
        <v>59199</v>
      </c>
      <c r="G50" s="75">
        <v>615891</v>
      </c>
    </row>
    <row r="51" spans="1:7">
      <c r="A51" s="65"/>
      <c r="B51" s="70"/>
      <c r="C51" s="70"/>
      <c r="D51" s="70"/>
      <c r="E51" s="76"/>
      <c r="F51" s="76"/>
      <c r="G51" s="71"/>
    </row>
    <row r="52" spans="1:7">
      <c r="A52" s="73" t="s">
        <v>483</v>
      </c>
      <c r="B52" s="74" t="s">
        <v>391</v>
      </c>
      <c r="C52" s="74" t="s">
        <v>391</v>
      </c>
      <c r="D52" s="74" t="s">
        <v>391</v>
      </c>
      <c r="E52" s="78" t="s">
        <v>391</v>
      </c>
      <c r="F52" s="78" t="s">
        <v>391</v>
      </c>
      <c r="G52" s="75" t="s">
        <v>391</v>
      </c>
    </row>
    <row r="53" spans="1:7">
      <c r="A53" s="63"/>
      <c r="B53" s="45"/>
      <c r="C53" s="45"/>
      <c r="D53" s="45"/>
      <c r="E53" s="11"/>
      <c r="F53" s="11"/>
      <c r="G53" s="46"/>
    </row>
    <row r="54" spans="1:7">
      <c r="A54" s="63" t="s">
        <v>484</v>
      </c>
      <c r="B54" s="45" t="s">
        <v>391</v>
      </c>
      <c r="C54" s="45">
        <v>800</v>
      </c>
      <c r="D54" s="45">
        <v>800</v>
      </c>
      <c r="E54" s="11" t="s">
        <v>391</v>
      </c>
      <c r="F54" s="11">
        <v>53000</v>
      </c>
      <c r="G54" s="46">
        <v>42400</v>
      </c>
    </row>
    <row r="55" spans="1:7">
      <c r="A55" s="63" t="s">
        <v>485</v>
      </c>
      <c r="B55" s="45" t="s">
        <v>391</v>
      </c>
      <c r="C55" s="45">
        <v>56</v>
      </c>
      <c r="D55" s="45">
        <v>56</v>
      </c>
      <c r="E55" s="45" t="s">
        <v>391</v>
      </c>
      <c r="F55" s="11">
        <v>45000</v>
      </c>
      <c r="G55" s="46">
        <v>2520</v>
      </c>
    </row>
    <row r="56" spans="1:7">
      <c r="A56" s="63" t="s">
        <v>486</v>
      </c>
      <c r="B56" s="45" t="s">
        <v>391</v>
      </c>
      <c r="C56" s="45">
        <v>20</v>
      </c>
      <c r="D56" s="45">
        <v>20</v>
      </c>
      <c r="E56" s="11" t="s">
        <v>391</v>
      </c>
      <c r="F56" s="11">
        <v>16000</v>
      </c>
      <c r="G56" s="46">
        <v>320</v>
      </c>
    </row>
    <row r="57" spans="1:7">
      <c r="A57" s="63" t="s">
        <v>487</v>
      </c>
      <c r="B57" s="45" t="s">
        <v>391</v>
      </c>
      <c r="C57" s="45" t="s">
        <v>391</v>
      </c>
      <c r="D57" s="45" t="s">
        <v>391</v>
      </c>
      <c r="E57" s="45" t="s">
        <v>391</v>
      </c>
      <c r="F57" s="45" t="s">
        <v>391</v>
      </c>
      <c r="G57" s="46" t="s">
        <v>391</v>
      </c>
    </row>
    <row r="58" spans="1:7">
      <c r="A58" s="63" t="s">
        <v>488</v>
      </c>
      <c r="B58" s="45" t="s">
        <v>391</v>
      </c>
      <c r="C58" s="45">
        <v>1063</v>
      </c>
      <c r="D58" s="45">
        <v>1063</v>
      </c>
      <c r="E58" s="11" t="s">
        <v>391</v>
      </c>
      <c r="F58" s="11">
        <v>52000</v>
      </c>
      <c r="G58" s="46">
        <v>55276</v>
      </c>
    </row>
    <row r="59" spans="1:7">
      <c r="A59" s="73" t="s">
        <v>562</v>
      </c>
      <c r="B59" s="74" t="s">
        <v>391</v>
      </c>
      <c r="C59" s="74">
        <v>1939</v>
      </c>
      <c r="D59" s="74">
        <v>1939</v>
      </c>
      <c r="E59" s="78" t="s">
        <v>391</v>
      </c>
      <c r="F59" s="78">
        <v>51839</v>
      </c>
      <c r="G59" s="75">
        <v>100516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490</v>
      </c>
      <c r="B61" s="80" t="s">
        <v>391</v>
      </c>
      <c r="C61" s="80">
        <v>55</v>
      </c>
      <c r="D61" s="45">
        <v>55</v>
      </c>
      <c r="E61" s="80" t="s">
        <v>391</v>
      </c>
      <c r="F61" s="80">
        <v>28000</v>
      </c>
      <c r="G61" s="12">
        <v>1540</v>
      </c>
    </row>
    <row r="62" spans="1:7">
      <c r="A62" s="63" t="s">
        <v>491</v>
      </c>
      <c r="B62" s="80">
        <v>17</v>
      </c>
      <c r="C62" s="80">
        <v>22</v>
      </c>
      <c r="D62" s="45">
        <v>39</v>
      </c>
      <c r="E62" s="80">
        <v>5000</v>
      </c>
      <c r="F62" s="80">
        <v>20000</v>
      </c>
      <c r="G62" s="12">
        <v>525</v>
      </c>
    </row>
    <row r="63" spans="1:7">
      <c r="A63" s="63" t="s">
        <v>492</v>
      </c>
      <c r="B63" s="45" t="s">
        <v>391</v>
      </c>
      <c r="C63" s="82">
        <v>24</v>
      </c>
      <c r="D63" s="82">
        <v>24</v>
      </c>
      <c r="E63" s="45" t="s">
        <v>391</v>
      </c>
      <c r="F63" s="82">
        <v>21860</v>
      </c>
      <c r="G63" s="124">
        <v>525</v>
      </c>
    </row>
    <row r="64" spans="1:7">
      <c r="A64" s="73" t="s">
        <v>493</v>
      </c>
      <c r="B64" s="74">
        <v>17</v>
      </c>
      <c r="C64" s="74">
        <v>101</v>
      </c>
      <c r="D64" s="74">
        <v>118</v>
      </c>
      <c r="E64" s="78">
        <v>5000</v>
      </c>
      <c r="F64" s="78">
        <v>24798</v>
      </c>
      <c r="G64" s="75">
        <v>2590</v>
      </c>
    </row>
    <row r="65" spans="1:7">
      <c r="A65" s="65"/>
      <c r="B65" s="70"/>
      <c r="C65" s="70"/>
      <c r="D65" s="70"/>
      <c r="E65" s="76"/>
      <c r="F65" s="76"/>
      <c r="G65" s="71"/>
    </row>
    <row r="66" spans="1:7">
      <c r="A66" s="73" t="s">
        <v>494</v>
      </c>
      <c r="B66" s="74" t="s">
        <v>391</v>
      </c>
      <c r="C66" s="74">
        <v>27</v>
      </c>
      <c r="D66" s="74">
        <v>27</v>
      </c>
      <c r="E66" s="78" t="s">
        <v>391</v>
      </c>
      <c r="F66" s="78">
        <v>28000</v>
      </c>
      <c r="G66" s="75">
        <v>756</v>
      </c>
    </row>
    <row r="67" spans="1:7">
      <c r="A67" s="63"/>
      <c r="B67" s="45"/>
      <c r="C67" s="45"/>
      <c r="D67" s="45"/>
      <c r="E67" s="11"/>
      <c r="F67" s="11"/>
      <c r="G67" s="46"/>
    </row>
    <row r="68" spans="1:7">
      <c r="A68" s="63" t="s">
        <v>495</v>
      </c>
      <c r="B68" s="45" t="s">
        <v>391</v>
      </c>
      <c r="C68" s="11">
        <v>230</v>
      </c>
      <c r="D68" s="45">
        <v>230</v>
      </c>
      <c r="E68" s="45" t="s">
        <v>391</v>
      </c>
      <c r="F68" s="11">
        <v>58000</v>
      </c>
      <c r="G68" s="12">
        <v>13340</v>
      </c>
    </row>
    <row r="69" spans="1:7">
      <c r="A69" s="63" t="s">
        <v>496</v>
      </c>
      <c r="B69" s="45" t="s">
        <v>391</v>
      </c>
      <c r="C69" s="11">
        <v>360</v>
      </c>
      <c r="D69" s="45">
        <v>360</v>
      </c>
      <c r="E69" s="45" t="s">
        <v>391</v>
      </c>
      <c r="F69" s="11">
        <v>54000</v>
      </c>
      <c r="G69" s="12">
        <v>19440</v>
      </c>
    </row>
    <row r="70" spans="1:7">
      <c r="A70" s="73" t="s">
        <v>497</v>
      </c>
      <c r="B70" s="74" t="s">
        <v>391</v>
      </c>
      <c r="C70" s="74">
        <v>590</v>
      </c>
      <c r="D70" s="74">
        <v>590</v>
      </c>
      <c r="E70" s="78" t="s">
        <v>391</v>
      </c>
      <c r="F70" s="78">
        <v>55559</v>
      </c>
      <c r="G70" s="75">
        <v>32780</v>
      </c>
    </row>
    <row r="71" spans="1:7">
      <c r="A71" s="63"/>
      <c r="B71" s="45"/>
      <c r="C71" s="45"/>
      <c r="D71" s="45"/>
      <c r="E71" s="11"/>
      <c r="F71" s="11"/>
      <c r="G71" s="46"/>
    </row>
    <row r="72" spans="1:7">
      <c r="A72" s="63" t="s">
        <v>498</v>
      </c>
      <c r="B72" s="82" t="s">
        <v>391</v>
      </c>
      <c r="C72" s="45">
        <v>11</v>
      </c>
      <c r="D72" s="45">
        <v>11</v>
      </c>
      <c r="E72" s="82" t="s">
        <v>391</v>
      </c>
      <c r="F72" s="11">
        <v>9182</v>
      </c>
      <c r="G72" s="46">
        <v>101</v>
      </c>
    </row>
    <row r="73" spans="1:7">
      <c r="A73" s="63" t="s">
        <v>499</v>
      </c>
      <c r="B73" s="45" t="s">
        <v>391</v>
      </c>
      <c r="C73" s="45">
        <v>300</v>
      </c>
      <c r="D73" s="45">
        <v>300</v>
      </c>
      <c r="E73" s="45" t="s">
        <v>391</v>
      </c>
      <c r="F73" s="11">
        <v>27000</v>
      </c>
      <c r="G73" s="46">
        <v>8100</v>
      </c>
    </row>
    <row r="74" spans="1:7">
      <c r="A74" s="63" t="s">
        <v>500</v>
      </c>
      <c r="B74" s="11">
        <v>3</v>
      </c>
      <c r="C74" s="11">
        <v>156</v>
      </c>
      <c r="D74" s="45">
        <v>159</v>
      </c>
      <c r="E74" s="11">
        <v>20000</v>
      </c>
      <c r="F74" s="11">
        <v>50000</v>
      </c>
      <c r="G74" s="12">
        <v>7860</v>
      </c>
    </row>
    <row r="75" spans="1:7">
      <c r="A75" s="63" t="s">
        <v>501</v>
      </c>
      <c r="B75" s="45" t="s">
        <v>391</v>
      </c>
      <c r="C75" s="45">
        <v>152</v>
      </c>
      <c r="D75" s="45">
        <v>152</v>
      </c>
      <c r="E75" s="45" t="s">
        <v>391</v>
      </c>
      <c r="F75" s="11">
        <v>44381</v>
      </c>
      <c r="G75" s="46">
        <v>6746</v>
      </c>
    </row>
    <row r="76" spans="1:7">
      <c r="A76" s="63" t="s">
        <v>502</v>
      </c>
      <c r="B76" s="45" t="s">
        <v>391</v>
      </c>
      <c r="C76" s="45">
        <v>149</v>
      </c>
      <c r="D76" s="45">
        <v>149</v>
      </c>
      <c r="E76" s="11" t="s">
        <v>391</v>
      </c>
      <c r="F76" s="11">
        <v>57203</v>
      </c>
      <c r="G76" s="46">
        <v>8523</v>
      </c>
    </row>
    <row r="77" spans="1:7">
      <c r="A77" s="63" t="s">
        <v>503</v>
      </c>
      <c r="B77" s="45">
        <v>15</v>
      </c>
      <c r="C77" s="45">
        <v>51</v>
      </c>
      <c r="D77" s="45">
        <v>66</v>
      </c>
      <c r="E77" s="11">
        <v>28000</v>
      </c>
      <c r="F77" s="11">
        <v>39800</v>
      </c>
      <c r="G77" s="46">
        <v>2450</v>
      </c>
    </row>
    <row r="78" spans="1:7">
      <c r="A78" s="63" t="s">
        <v>504</v>
      </c>
      <c r="B78" s="82">
        <v>20</v>
      </c>
      <c r="C78" s="45">
        <v>30</v>
      </c>
      <c r="D78" s="45">
        <v>50</v>
      </c>
      <c r="E78" s="82">
        <v>14000</v>
      </c>
      <c r="F78" s="11">
        <v>45000</v>
      </c>
      <c r="G78" s="46">
        <v>1630</v>
      </c>
    </row>
    <row r="79" spans="1:7">
      <c r="A79" s="63" t="s">
        <v>505</v>
      </c>
      <c r="B79" s="82">
        <v>20</v>
      </c>
      <c r="C79" s="11">
        <v>280</v>
      </c>
      <c r="D79" s="45">
        <v>300</v>
      </c>
      <c r="E79" s="82">
        <v>16500</v>
      </c>
      <c r="F79" s="11">
        <v>55000</v>
      </c>
      <c r="G79" s="12">
        <v>15730</v>
      </c>
    </row>
    <row r="80" spans="1:7">
      <c r="A80" s="73" t="s">
        <v>506</v>
      </c>
      <c r="B80" s="74">
        <v>58</v>
      </c>
      <c r="C80" s="74">
        <v>1129</v>
      </c>
      <c r="D80" s="74">
        <v>1187</v>
      </c>
      <c r="E80" s="78">
        <v>18793</v>
      </c>
      <c r="F80" s="78">
        <v>44331</v>
      </c>
      <c r="G80" s="75">
        <v>51140</v>
      </c>
    </row>
    <row r="81" spans="1:8">
      <c r="A81" s="63"/>
      <c r="B81" s="45"/>
      <c r="C81" s="45"/>
      <c r="D81" s="45"/>
      <c r="E81" s="11"/>
      <c r="F81" s="11"/>
      <c r="G81" s="46"/>
    </row>
    <row r="82" spans="1:8">
      <c r="A82" s="63" t="s">
        <v>507</v>
      </c>
      <c r="B82" s="45">
        <v>226</v>
      </c>
      <c r="C82" s="45">
        <v>150</v>
      </c>
      <c r="D82" s="45">
        <v>376</v>
      </c>
      <c r="E82" s="11">
        <v>7993</v>
      </c>
      <c r="F82" s="11">
        <v>18008</v>
      </c>
      <c r="G82" s="46">
        <v>4497</v>
      </c>
      <c r="H82" s="210"/>
    </row>
    <row r="83" spans="1:8">
      <c r="A83" s="63" t="s">
        <v>508</v>
      </c>
      <c r="B83" s="11">
        <v>135</v>
      </c>
      <c r="C83" s="11">
        <v>65</v>
      </c>
      <c r="D83" s="45">
        <v>200</v>
      </c>
      <c r="E83" s="11">
        <v>5000</v>
      </c>
      <c r="F83" s="11">
        <v>20000</v>
      </c>
      <c r="G83" s="12">
        <v>1982</v>
      </c>
    </row>
    <row r="84" spans="1:8">
      <c r="A84" s="73" t="s">
        <v>509</v>
      </c>
      <c r="B84" s="74">
        <v>361</v>
      </c>
      <c r="C84" s="74">
        <v>215</v>
      </c>
      <c r="D84" s="74">
        <v>576</v>
      </c>
      <c r="E84" s="78">
        <v>6874</v>
      </c>
      <c r="F84" s="78">
        <v>18610</v>
      </c>
      <c r="G84" s="75">
        <v>6479</v>
      </c>
    </row>
    <row r="85" spans="1:8">
      <c r="A85" s="65"/>
      <c r="B85" s="70"/>
      <c r="C85" s="70"/>
      <c r="D85" s="70"/>
      <c r="E85" s="76"/>
      <c r="F85" s="76"/>
      <c r="G85" s="71"/>
    </row>
    <row r="86" spans="1:8" ht="13.5" thickBot="1">
      <c r="A86" s="66" t="s">
        <v>510</v>
      </c>
      <c r="B86" s="52">
        <v>83130</v>
      </c>
      <c r="C86" s="52">
        <v>24787</v>
      </c>
      <c r="D86" s="52">
        <v>107917</v>
      </c>
      <c r="E86" s="175">
        <v>37325</v>
      </c>
      <c r="F86" s="175">
        <v>55300</v>
      </c>
      <c r="G86" s="53">
        <v>4473589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Hoja72">
    <tabColor theme="0"/>
    <pageSetUpPr fitToPage="1"/>
  </sheetPr>
  <dimension ref="A1:I48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4.140625" style="208" customWidth="1"/>
    <col min="2" max="7" width="18.5703125" style="208" customWidth="1"/>
    <col min="8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9" s="88" customFormat="1" ht="15">
      <c r="A3" s="1729" t="s">
        <v>822</v>
      </c>
      <c r="B3" s="1729"/>
      <c r="C3" s="1729"/>
      <c r="D3" s="1729"/>
      <c r="E3" s="1729"/>
      <c r="F3" s="1729"/>
      <c r="G3" s="1729"/>
      <c r="H3" s="219"/>
      <c r="I3" s="219"/>
    </row>
    <row r="4" spans="1:9" s="88" customFormat="1" ht="15">
      <c r="A4" s="1729" t="s">
        <v>1383</v>
      </c>
      <c r="B4" s="1729"/>
      <c r="C4" s="1729"/>
      <c r="D4" s="1729"/>
      <c r="E4" s="1729"/>
      <c r="F4" s="1729"/>
      <c r="G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9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9" ht="28.5" customHeight="1" thickBot="1">
      <c r="A8" s="1689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236" t="s">
        <v>524</v>
      </c>
    </row>
    <row r="9" spans="1:9">
      <c r="A9" s="1005" t="s">
        <v>535</v>
      </c>
      <c r="B9" s="1009">
        <v>25</v>
      </c>
      <c r="C9" s="1007" t="s">
        <v>391</v>
      </c>
      <c r="D9" s="1007">
        <v>25</v>
      </c>
      <c r="E9" s="1009">
        <v>36400</v>
      </c>
      <c r="F9" s="1007" t="s">
        <v>391</v>
      </c>
      <c r="G9" s="1020">
        <v>910</v>
      </c>
    </row>
    <row r="10" spans="1:9">
      <c r="A10" s="905" t="s">
        <v>458</v>
      </c>
      <c r="B10" s="1003">
        <v>1</v>
      </c>
      <c r="C10" s="999" t="s">
        <v>391</v>
      </c>
      <c r="D10" s="999">
        <v>1</v>
      </c>
      <c r="E10" s="1003">
        <v>19500</v>
      </c>
      <c r="F10" s="999" t="s">
        <v>391</v>
      </c>
      <c r="G10" s="1021">
        <v>20</v>
      </c>
    </row>
    <row r="11" spans="1:9">
      <c r="A11" s="905" t="s">
        <v>459</v>
      </c>
      <c r="B11" s="999">
        <v>1</v>
      </c>
      <c r="C11" s="999" t="s">
        <v>391</v>
      </c>
      <c r="D11" s="999">
        <v>1</v>
      </c>
      <c r="E11" s="1003">
        <v>20000</v>
      </c>
      <c r="F11" s="1003" t="s">
        <v>391</v>
      </c>
      <c r="G11" s="966">
        <v>20</v>
      </c>
    </row>
    <row r="12" spans="1:9">
      <c r="A12" s="785" t="s">
        <v>460</v>
      </c>
      <c r="B12" s="786">
        <v>27</v>
      </c>
      <c r="C12" s="786" t="s">
        <v>391</v>
      </c>
      <c r="D12" s="786">
        <v>27</v>
      </c>
      <c r="E12" s="787">
        <v>35167</v>
      </c>
      <c r="F12" s="787" t="s">
        <v>391</v>
      </c>
      <c r="G12" s="788">
        <v>950</v>
      </c>
    </row>
    <row r="13" spans="1:9">
      <c r="A13" s="905"/>
      <c r="B13" s="999"/>
      <c r="C13" s="999"/>
      <c r="D13" s="999"/>
      <c r="E13" s="1003"/>
      <c r="F13" s="1003"/>
      <c r="G13" s="966"/>
    </row>
    <row r="14" spans="1:9">
      <c r="A14" s="785" t="s">
        <v>461</v>
      </c>
      <c r="B14" s="786">
        <v>13</v>
      </c>
      <c r="C14" s="786">
        <v>139</v>
      </c>
      <c r="D14" s="786">
        <v>152</v>
      </c>
      <c r="E14" s="787">
        <v>23000</v>
      </c>
      <c r="F14" s="787">
        <v>40435</v>
      </c>
      <c r="G14" s="788">
        <v>5919</v>
      </c>
    </row>
    <row r="15" spans="1:9">
      <c r="A15" s="905"/>
      <c r="B15" s="1022"/>
      <c r="C15" s="1022"/>
      <c r="D15" s="999"/>
      <c r="E15" s="1022"/>
      <c r="F15" s="1022"/>
      <c r="G15" s="1023"/>
    </row>
    <row r="16" spans="1:9">
      <c r="A16" s="905" t="s">
        <v>467</v>
      </c>
      <c r="B16" s="1022">
        <v>471</v>
      </c>
      <c r="C16" s="1022">
        <v>52</v>
      </c>
      <c r="D16" s="999">
        <v>523</v>
      </c>
      <c r="E16" s="1022">
        <v>13200</v>
      </c>
      <c r="F16" s="1022">
        <v>47779</v>
      </c>
      <c r="G16" s="1021">
        <v>8702</v>
      </c>
    </row>
    <row r="17" spans="1:7">
      <c r="A17" s="905" t="s">
        <v>468</v>
      </c>
      <c r="B17" s="1022">
        <v>383</v>
      </c>
      <c r="C17" s="1022">
        <v>189</v>
      </c>
      <c r="D17" s="999">
        <v>572</v>
      </c>
      <c r="E17" s="1022">
        <v>19472</v>
      </c>
      <c r="F17" s="1022">
        <v>41357</v>
      </c>
      <c r="G17" s="1021">
        <v>15274</v>
      </c>
    </row>
    <row r="18" spans="1:7">
      <c r="A18" s="905" t="s">
        <v>469</v>
      </c>
      <c r="B18" s="999">
        <v>39</v>
      </c>
      <c r="C18" s="999">
        <v>128</v>
      </c>
      <c r="D18" s="999">
        <v>167</v>
      </c>
      <c r="E18" s="1003">
        <v>14238</v>
      </c>
      <c r="F18" s="1003">
        <v>38525</v>
      </c>
      <c r="G18" s="966">
        <v>5486</v>
      </c>
    </row>
    <row r="19" spans="1:7">
      <c r="A19" s="785" t="s">
        <v>471</v>
      </c>
      <c r="B19" s="786">
        <v>893</v>
      </c>
      <c r="C19" s="786">
        <v>369</v>
      </c>
      <c r="D19" s="786">
        <v>1262</v>
      </c>
      <c r="E19" s="787">
        <v>15935</v>
      </c>
      <c r="F19" s="787">
        <v>41280</v>
      </c>
      <c r="G19" s="788">
        <v>29462</v>
      </c>
    </row>
    <row r="20" spans="1:7">
      <c r="A20" s="905"/>
      <c r="B20" s="999"/>
      <c r="C20" s="999"/>
      <c r="D20" s="999"/>
      <c r="E20" s="1003"/>
      <c r="F20" s="1003"/>
      <c r="G20" s="966"/>
    </row>
    <row r="21" spans="1:7">
      <c r="A21" s="785" t="s">
        <v>472</v>
      </c>
      <c r="B21" s="786" t="s">
        <v>391</v>
      </c>
      <c r="C21" s="786">
        <v>13</v>
      </c>
      <c r="D21" s="786">
        <v>13</v>
      </c>
      <c r="E21" s="787" t="s">
        <v>391</v>
      </c>
      <c r="F21" s="787">
        <v>40000</v>
      </c>
      <c r="G21" s="788">
        <v>520</v>
      </c>
    </row>
    <row r="22" spans="1:7">
      <c r="A22" s="905"/>
      <c r="B22" s="1003"/>
      <c r="C22" s="1003"/>
      <c r="D22" s="999"/>
      <c r="E22" s="1003"/>
      <c r="F22" s="1003"/>
      <c r="G22" s="1021"/>
    </row>
    <row r="23" spans="1:7">
      <c r="A23" s="905" t="s">
        <v>536</v>
      </c>
      <c r="B23" s="999" t="s">
        <v>391</v>
      </c>
      <c r="C23" s="999">
        <v>29</v>
      </c>
      <c r="D23" s="999">
        <v>29</v>
      </c>
      <c r="E23" s="1003" t="s">
        <v>391</v>
      </c>
      <c r="F23" s="1003">
        <v>42800</v>
      </c>
      <c r="G23" s="966">
        <v>1241</v>
      </c>
    </row>
    <row r="24" spans="1:7">
      <c r="A24" s="905" t="s">
        <v>474</v>
      </c>
      <c r="B24" s="1003">
        <v>19</v>
      </c>
      <c r="C24" s="1003">
        <v>2</v>
      </c>
      <c r="D24" s="999">
        <v>21</v>
      </c>
      <c r="E24" s="1003">
        <v>25000</v>
      </c>
      <c r="F24" s="1003">
        <v>45000</v>
      </c>
      <c r="G24" s="1021">
        <v>565</v>
      </c>
    </row>
    <row r="25" spans="1:7">
      <c r="A25" s="905" t="s">
        <v>476</v>
      </c>
      <c r="B25" s="999" t="s">
        <v>391</v>
      </c>
      <c r="C25" s="999">
        <v>23</v>
      </c>
      <c r="D25" s="999">
        <v>23</v>
      </c>
      <c r="E25" s="1003" t="s">
        <v>391</v>
      </c>
      <c r="F25" s="1003">
        <v>30000</v>
      </c>
      <c r="G25" s="966">
        <v>690</v>
      </c>
    </row>
    <row r="26" spans="1:7">
      <c r="A26" s="905" t="s">
        <v>479</v>
      </c>
      <c r="B26" s="999">
        <v>4</v>
      </c>
      <c r="C26" s="999" t="s">
        <v>391</v>
      </c>
      <c r="D26" s="999">
        <v>4</v>
      </c>
      <c r="E26" s="1003">
        <v>14000</v>
      </c>
      <c r="F26" s="1003" t="s">
        <v>391</v>
      </c>
      <c r="G26" s="966">
        <v>56</v>
      </c>
    </row>
    <row r="27" spans="1:7">
      <c r="A27" s="785" t="s">
        <v>482</v>
      </c>
      <c r="B27" s="786">
        <v>23</v>
      </c>
      <c r="C27" s="786">
        <v>54</v>
      </c>
      <c r="D27" s="786">
        <v>77</v>
      </c>
      <c r="E27" s="787">
        <v>23087</v>
      </c>
      <c r="F27" s="787">
        <v>37430</v>
      </c>
      <c r="G27" s="788">
        <v>2552</v>
      </c>
    </row>
    <row r="28" spans="1:7">
      <c r="A28" s="905"/>
      <c r="B28" s="999"/>
      <c r="C28" s="999"/>
      <c r="D28" s="999"/>
      <c r="E28" s="1003"/>
      <c r="F28" s="1003"/>
      <c r="G28" s="966"/>
    </row>
    <row r="29" spans="1:7">
      <c r="A29" s="905" t="s">
        <v>492</v>
      </c>
      <c r="B29" s="999" t="s">
        <v>391</v>
      </c>
      <c r="C29" s="1003">
        <v>2</v>
      </c>
      <c r="D29" s="999">
        <v>2</v>
      </c>
      <c r="E29" s="999" t="s">
        <v>391</v>
      </c>
      <c r="F29" s="1003">
        <v>1400</v>
      </c>
      <c r="G29" s="1021">
        <v>3</v>
      </c>
    </row>
    <row r="30" spans="1:7">
      <c r="A30" s="785" t="s">
        <v>493</v>
      </c>
      <c r="B30" s="786" t="s">
        <v>391</v>
      </c>
      <c r="C30" s="786">
        <v>2</v>
      </c>
      <c r="D30" s="786">
        <v>2</v>
      </c>
      <c r="E30" s="787" t="s">
        <v>391</v>
      </c>
      <c r="F30" s="787">
        <v>1400</v>
      </c>
      <c r="G30" s="788">
        <v>3</v>
      </c>
    </row>
    <row r="31" spans="1:7">
      <c r="A31" s="905"/>
      <c r="B31" s="999"/>
      <c r="C31" s="1003"/>
      <c r="D31" s="999"/>
      <c r="E31" s="999"/>
      <c r="F31" s="1003"/>
      <c r="G31" s="1021"/>
    </row>
    <row r="32" spans="1:7">
      <c r="A32" s="785" t="s">
        <v>494</v>
      </c>
      <c r="B32" s="786">
        <v>5</v>
      </c>
      <c r="C32" s="786">
        <v>10</v>
      </c>
      <c r="D32" s="786">
        <v>15</v>
      </c>
      <c r="E32" s="787">
        <v>2400</v>
      </c>
      <c r="F32" s="787">
        <v>32500</v>
      </c>
      <c r="G32" s="788">
        <v>337</v>
      </c>
    </row>
    <row r="33" spans="1:7">
      <c r="A33" s="905"/>
      <c r="B33" s="999"/>
      <c r="C33" s="999"/>
      <c r="D33" s="999"/>
      <c r="E33" s="999"/>
      <c r="F33" s="1003"/>
      <c r="G33" s="966"/>
    </row>
    <row r="34" spans="1:7">
      <c r="A34" s="905" t="s">
        <v>495</v>
      </c>
      <c r="B34" s="1004" t="s">
        <v>391</v>
      </c>
      <c r="C34" s="999">
        <v>334</v>
      </c>
      <c r="D34" s="999">
        <v>334</v>
      </c>
      <c r="E34" s="1004" t="s">
        <v>391</v>
      </c>
      <c r="F34" s="1003">
        <v>53000</v>
      </c>
      <c r="G34" s="966">
        <v>17702</v>
      </c>
    </row>
    <row r="35" spans="1:7">
      <c r="A35" s="905" t="s">
        <v>496</v>
      </c>
      <c r="B35" s="1003" t="s">
        <v>391</v>
      </c>
      <c r="C35" s="1003">
        <v>329</v>
      </c>
      <c r="D35" s="999">
        <v>329</v>
      </c>
      <c r="E35" s="1003" t="s">
        <v>391</v>
      </c>
      <c r="F35" s="1003">
        <v>45000</v>
      </c>
      <c r="G35" s="1021">
        <v>14805</v>
      </c>
    </row>
    <row r="36" spans="1:7">
      <c r="A36" s="785" t="s">
        <v>497</v>
      </c>
      <c r="B36" s="786" t="s">
        <v>391</v>
      </c>
      <c r="C36" s="786">
        <v>663</v>
      </c>
      <c r="D36" s="786">
        <v>663</v>
      </c>
      <c r="E36" s="787" t="s">
        <v>391</v>
      </c>
      <c r="F36" s="787">
        <v>49030</v>
      </c>
      <c r="G36" s="788">
        <v>32507</v>
      </c>
    </row>
    <row r="37" spans="1:7">
      <c r="A37" s="905"/>
      <c r="B37" s="1004"/>
      <c r="C37" s="999"/>
      <c r="D37" s="999"/>
      <c r="E37" s="1004"/>
      <c r="F37" s="1003"/>
      <c r="G37" s="966"/>
    </row>
    <row r="38" spans="1:7">
      <c r="A38" s="905" t="s">
        <v>498</v>
      </c>
      <c r="B38" s="999" t="s">
        <v>391</v>
      </c>
      <c r="C38" s="999">
        <v>17</v>
      </c>
      <c r="D38" s="999">
        <v>17</v>
      </c>
      <c r="E38" s="1003" t="s">
        <v>391</v>
      </c>
      <c r="F38" s="1003">
        <v>26941</v>
      </c>
      <c r="G38" s="966">
        <v>458</v>
      </c>
    </row>
    <row r="39" spans="1:7">
      <c r="A39" s="905" t="s">
        <v>500</v>
      </c>
      <c r="B39" s="999" t="s">
        <v>391</v>
      </c>
      <c r="C39" s="999">
        <v>54</v>
      </c>
      <c r="D39" s="999">
        <v>54</v>
      </c>
      <c r="E39" s="1003" t="s">
        <v>391</v>
      </c>
      <c r="F39" s="1003">
        <v>35000</v>
      </c>
      <c r="G39" s="966">
        <v>1890</v>
      </c>
    </row>
    <row r="40" spans="1:7" s="34" customFormat="1">
      <c r="A40" s="905" t="s">
        <v>501</v>
      </c>
      <c r="B40" s="999" t="s">
        <v>391</v>
      </c>
      <c r="C40" s="999">
        <v>8</v>
      </c>
      <c r="D40" s="999">
        <v>8</v>
      </c>
      <c r="E40" s="1003" t="s">
        <v>391</v>
      </c>
      <c r="F40" s="1003">
        <v>42500</v>
      </c>
      <c r="G40" s="966">
        <v>340</v>
      </c>
    </row>
    <row r="41" spans="1:7">
      <c r="A41" s="905" t="s">
        <v>503</v>
      </c>
      <c r="B41" s="999">
        <v>3</v>
      </c>
      <c r="C41" s="1003" t="s">
        <v>391</v>
      </c>
      <c r="D41" s="999">
        <v>3</v>
      </c>
      <c r="E41" s="999">
        <v>1500</v>
      </c>
      <c r="F41" s="1003" t="s">
        <v>391</v>
      </c>
      <c r="G41" s="1021">
        <v>4</v>
      </c>
    </row>
    <row r="42" spans="1:7">
      <c r="A42" s="905" t="s">
        <v>504</v>
      </c>
      <c r="B42" s="999">
        <v>86</v>
      </c>
      <c r="C42" s="999">
        <v>31</v>
      </c>
      <c r="D42" s="999">
        <v>117</v>
      </c>
      <c r="E42" s="1003">
        <v>7000</v>
      </c>
      <c r="F42" s="1003">
        <v>34000</v>
      </c>
      <c r="G42" s="966">
        <v>1656</v>
      </c>
    </row>
    <row r="43" spans="1:7" s="34" customFormat="1">
      <c r="A43" s="785" t="s">
        <v>506</v>
      </c>
      <c r="B43" s="786">
        <v>89</v>
      </c>
      <c r="C43" s="786">
        <v>110</v>
      </c>
      <c r="D43" s="786">
        <v>199</v>
      </c>
      <c r="E43" s="787">
        <v>6815</v>
      </c>
      <c r="F43" s="787">
        <v>34018</v>
      </c>
      <c r="G43" s="788">
        <v>4348</v>
      </c>
    </row>
    <row r="44" spans="1:7">
      <c r="A44" s="1188"/>
      <c r="B44" s="1189"/>
      <c r="C44" s="1190"/>
      <c r="D44" s="1191"/>
      <c r="E44" s="1191"/>
      <c r="F44" s="1191"/>
    </row>
    <row r="45" spans="1:7">
      <c r="A45" s="905" t="s">
        <v>508</v>
      </c>
      <c r="B45" s="999">
        <v>1</v>
      </c>
      <c r="C45" s="999">
        <v>7</v>
      </c>
      <c r="D45" s="999">
        <v>8</v>
      </c>
      <c r="E45" s="1003">
        <v>7000</v>
      </c>
      <c r="F45" s="1003">
        <v>20000</v>
      </c>
      <c r="G45" s="966">
        <v>141</v>
      </c>
    </row>
    <row r="46" spans="1:7">
      <c r="A46" s="785" t="s">
        <v>509</v>
      </c>
      <c r="B46" s="1399">
        <v>1</v>
      </c>
      <c r="C46" s="1399">
        <v>7</v>
      </c>
      <c r="D46" s="1399">
        <v>8</v>
      </c>
      <c r="E46" s="1400">
        <v>7000</v>
      </c>
      <c r="F46" s="1400">
        <v>20000</v>
      </c>
      <c r="G46" s="1401">
        <v>141</v>
      </c>
    </row>
    <row r="47" spans="1:7">
      <c r="A47" s="905"/>
      <c r="B47" s="999"/>
      <c r="C47" s="999"/>
      <c r="D47" s="999"/>
      <c r="E47" s="1003"/>
      <c r="F47" s="1003"/>
      <c r="G47" s="966"/>
    </row>
    <row r="48" spans="1:7" ht="13.5" thickBot="1">
      <c r="A48" s="781" t="s">
        <v>510</v>
      </c>
      <c r="B48" s="782">
        <v>1051</v>
      </c>
      <c r="C48" s="782">
        <v>1367</v>
      </c>
      <c r="D48" s="782">
        <v>2418</v>
      </c>
      <c r="E48" s="783">
        <v>15828</v>
      </c>
      <c r="F48" s="783">
        <v>43973</v>
      </c>
      <c r="G48" s="784">
        <v>76739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01">
    <tabColor theme="0"/>
    <pageSetUpPr fitToPage="1"/>
  </sheetPr>
  <dimension ref="A1:J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5703125" style="34" customWidth="1"/>
    <col min="2" max="2" width="14.85546875" style="34" bestFit="1" customWidth="1"/>
    <col min="3" max="3" width="12.85546875" style="34" bestFit="1" customWidth="1"/>
    <col min="4" max="4" width="15" style="34" bestFit="1" customWidth="1"/>
    <col min="5" max="6" width="12.28515625" style="34" bestFit="1" customWidth="1"/>
    <col min="7" max="7" width="15.5703125" style="34" bestFit="1" customWidth="1"/>
    <col min="8" max="8" width="15.28515625" style="34" bestFit="1" customWidth="1"/>
    <col min="9" max="9" width="4.140625" style="34" customWidth="1"/>
    <col min="10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0" customHeight="1">
      <c r="A3" s="1667" t="s">
        <v>1334</v>
      </c>
      <c r="B3" s="1667"/>
      <c r="C3" s="1667"/>
      <c r="D3" s="1667"/>
      <c r="E3" s="1667"/>
      <c r="F3" s="1667"/>
      <c r="G3" s="1667"/>
      <c r="H3" s="1667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31.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0" ht="25.5" customHeight="1">
      <c r="A8" s="72" t="s">
        <v>450</v>
      </c>
      <c r="B8" s="42">
        <v>57</v>
      </c>
      <c r="C8" s="122" t="s">
        <v>391</v>
      </c>
      <c r="D8" s="42">
        <v>57</v>
      </c>
      <c r="E8" s="122">
        <v>2630</v>
      </c>
      <c r="F8" s="42" t="s">
        <v>391</v>
      </c>
      <c r="G8" s="42">
        <v>150</v>
      </c>
      <c r="H8" s="43">
        <v>97</v>
      </c>
      <c r="I8" s="123"/>
      <c r="J8" s="123"/>
    </row>
    <row r="9" spans="1:10">
      <c r="A9" s="63" t="s">
        <v>451</v>
      </c>
      <c r="B9" s="45">
        <v>244</v>
      </c>
      <c r="C9" s="45" t="s">
        <v>391</v>
      </c>
      <c r="D9" s="45">
        <v>244</v>
      </c>
      <c r="E9" s="11">
        <v>2019</v>
      </c>
      <c r="F9" s="45" t="s">
        <v>391</v>
      </c>
      <c r="G9" s="45">
        <v>493</v>
      </c>
      <c r="H9" s="46">
        <v>337</v>
      </c>
      <c r="I9" s="123"/>
      <c r="J9" s="123"/>
    </row>
    <row r="10" spans="1:10">
      <c r="A10" s="63" t="s">
        <v>452</v>
      </c>
      <c r="B10" s="45">
        <v>317</v>
      </c>
      <c r="C10" s="45" t="s">
        <v>391</v>
      </c>
      <c r="D10" s="45">
        <v>317</v>
      </c>
      <c r="E10" s="11">
        <v>2010</v>
      </c>
      <c r="F10" s="45" t="s">
        <v>391</v>
      </c>
      <c r="G10" s="45">
        <v>637</v>
      </c>
      <c r="H10" s="46">
        <v>118</v>
      </c>
      <c r="I10" s="123"/>
      <c r="J10" s="123"/>
    </row>
    <row r="11" spans="1:10">
      <c r="A11" s="63" t="s">
        <v>453</v>
      </c>
      <c r="B11" s="45">
        <v>1</v>
      </c>
      <c r="C11" s="45" t="s">
        <v>391</v>
      </c>
      <c r="D11" s="45">
        <v>1</v>
      </c>
      <c r="E11" s="11">
        <v>2500</v>
      </c>
      <c r="F11" s="45" t="s">
        <v>391</v>
      </c>
      <c r="G11" s="45">
        <v>3</v>
      </c>
      <c r="H11" s="46">
        <v>2</v>
      </c>
      <c r="I11" s="123"/>
      <c r="J11" s="123"/>
    </row>
    <row r="12" spans="1:10">
      <c r="A12" s="73" t="s">
        <v>454</v>
      </c>
      <c r="B12" s="74">
        <v>619</v>
      </c>
      <c r="C12" s="74" t="s">
        <v>391</v>
      </c>
      <c r="D12" s="74">
        <v>619</v>
      </c>
      <c r="E12" s="74">
        <v>2071</v>
      </c>
      <c r="F12" s="74" t="s">
        <v>391</v>
      </c>
      <c r="G12" s="74">
        <v>1283</v>
      </c>
      <c r="H12" s="75">
        <v>554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8" t="s">
        <v>391</v>
      </c>
      <c r="F14" s="74" t="s">
        <v>391</v>
      </c>
      <c r="G14" s="74" t="s">
        <v>391</v>
      </c>
      <c r="H14" s="75" t="s">
        <v>391</v>
      </c>
      <c r="I14" s="123"/>
      <c r="J14" s="123"/>
    </row>
    <row r="15" spans="1:10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0">
      <c r="A16" s="73" t="s">
        <v>456</v>
      </c>
      <c r="B16" s="74">
        <v>145</v>
      </c>
      <c r="C16" s="74" t="s">
        <v>391</v>
      </c>
      <c r="D16" s="74">
        <v>145</v>
      </c>
      <c r="E16" s="74">
        <v>1300</v>
      </c>
      <c r="F16" s="74" t="s">
        <v>391</v>
      </c>
      <c r="G16" s="74">
        <v>188</v>
      </c>
      <c r="H16" s="75">
        <v>187</v>
      </c>
      <c r="I16" s="123"/>
      <c r="J16" s="123"/>
    </row>
    <row r="17" spans="1:10">
      <c r="A17" s="63"/>
      <c r="B17" s="70"/>
      <c r="C17" s="70"/>
      <c r="D17" s="70"/>
      <c r="E17" s="76"/>
      <c r="F17" s="76"/>
      <c r="G17" s="70"/>
      <c r="H17" s="71"/>
      <c r="I17" s="123"/>
      <c r="J17" s="123"/>
    </row>
    <row r="18" spans="1:10">
      <c r="A18" s="63" t="s">
        <v>535</v>
      </c>
      <c r="B18" s="70">
        <v>14097</v>
      </c>
      <c r="C18" s="70" t="s">
        <v>391</v>
      </c>
      <c r="D18" s="70">
        <v>14097</v>
      </c>
      <c r="E18" s="76">
        <v>4200</v>
      </c>
      <c r="F18" s="76" t="s">
        <v>391</v>
      </c>
      <c r="G18" s="70">
        <v>59207</v>
      </c>
      <c r="H18" s="71">
        <v>33926</v>
      </c>
      <c r="I18" s="123"/>
      <c r="J18" s="123"/>
    </row>
    <row r="19" spans="1:10">
      <c r="A19" s="63" t="s">
        <v>458</v>
      </c>
      <c r="B19" s="45" t="s">
        <v>391</v>
      </c>
      <c r="C19" s="45" t="s">
        <v>391</v>
      </c>
      <c r="D19" s="45" t="s">
        <v>391</v>
      </c>
      <c r="E19" s="11" t="s">
        <v>391</v>
      </c>
      <c r="F19" s="45" t="s">
        <v>391</v>
      </c>
      <c r="G19" s="45" t="s">
        <v>391</v>
      </c>
      <c r="H19" s="46" t="s">
        <v>391</v>
      </c>
      <c r="I19" s="123"/>
      <c r="J19" s="123"/>
    </row>
    <row r="20" spans="1:10">
      <c r="A20" s="63" t="s">
        <v>459</v>
      </c>
      <c r="B20" s="45" t="s">
        <v>391</v>
      </c>
      <c r="C20" s="45" t="s">
        <v>391</v>
      </c>
      <c r="D20" s="45" t="s">
        <v>391</v>
      </c>
      <c r="E20" s="11" t="s">
        <v>391</v>
      </c>
      <c r="F20" s="45" t="s">
        <v>391</v>
      </c>
      <c r="G20" s="45" t="s">
        <v>391</v>
      </c>
      <c r="H20" s="46" t="s">
        <v>391</v>
      </c>
      <c r="I20" s="123"/>
      <c r="J20" s="123"/>
    </row>
    <row r="21" spans="1:10">
      <c r="A21" s="73" t="s">
        <v>460</v>
      </c>
      <c r="B21" s="74">
        <v>14097</v>
      </c>
      <c r="C21" s="74" t="s">
        <v>391</v>
      </c>
      <c r="D21" s="74">
        <v>14097</v>
      </c>
      <c r="E21" s="78">
        <v>4200</v>
      </c>
      <c r="F21" s="78" t="s">
        <v>391</v>
      </c>
      <c r="G21" s="74">
        <v>59207</v>
      </c>
      <c r="H21" s="75">
        <v>33926</v>
      </c>
      <c r="I21" s="123"/>
      <c r="J21" s="123"/>
    </row>
    <row r="22" spans="1:10">
      <c r="A22" s="63"/>
      <c r="B22" s="45"/>
      <c r="C22" s="45"/>
      <c r="D22" s="45"/>
      <c r="E22" s="11"/>
      <c r="F22" s="11"/>
      <c r="G22" s="45"/>
      <c r="H22" s="46"/>
      <c r="I22" s="123"/>
      <c r="J22" s="123"/>
    </row>
    <row r="23" spans="1:10">
      <c r="A23" s="73" t="s">
        <v>461</v>
      </c>
      <c r="B23" s="74">
        <v>73521</v>
      </c>
      <c r="C23" s="74">
        <v>11980</v>
      </c>
      <c r="D23" s="74">
        <v>85501</v>
      </c>
      <c r="E23" s="74">
        <v>3437</v>
      </c>
      <c r="F23" s="74">
        <v>5128</v>
      </c>
      <c r="G23" s="74">
        <v>314121</v>
      </c>
      <c r="H23" s="75">
        <v>241260</v>
      </c>
      <c r="I23" s="123"/>
      <c r="J23" s="123"/>
    </row>
    <row r="24" spans="1:10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>
      <c r="A25" s="73" t="s">
        <v>462</v>
      </c>
      <c r="B25" s="74">
        <v>15131</v>
      </c>
      <c r="C25" s="74">
        <v>3546</v>
      </c>
      <c r="D25" s="74">
        <v>18677</v>
      </c>
      <c r="E25" s="74">
        <v>3280</v>
      </c>
      <c r="F25" s="74">
        <v>4500</v>
      </c>
      <c r="G25" s="74">
        <v>65581</v>
      </c>
      <c r="H25" s="75">
        <v>45000</v>
      </c>
      <c r="I25" s="123"/>
      <c r="J25" s="123"/>
    </row>
    <row r="26" spans="1:10">
      <c r="A26" s="63"/>
      <c r="B26" s="70"/>
      <c r="C26" s="70"/>
      <c r="D26" s="70"/>
      <c r="E26" s="76"/>
      <c r="F26" s="76"/>
      <c r="G26" s="70"/>
      <c r="H26" s="71"/>
      <c r="I26" s="123"/>
      <c r="J26" s="123"/>
    </row>
    <row r="27" spans="1:10">
      <c r="A27" s="63" t="s">
        <v>463</v>
      </c>
      <c r="B27" s="45">
        <v>126016</v>
      </c>
      <c r="C27" s="45">
        <v>53010</v>
      </c>
      <c r="D27" s="45">
        <v>179026</v>
      </c>
      <c r="E27" s="11">
        <v>2645</v>
      </c>
      <c r="F27" s="11">
        <v>4955</v>
      </c>
      <c r="G27" s="45">
        <v>596093</v>
      </c>
      <c r="H27" s="46">
        <v>439917</v>
      </c>
      <c r="I27" s="123"/>
      <c r="J27" s="123"/>
    </row>
    <row r="28" spans="1:10">
      <c r="A28" s="63" t="s">
        <v>464</v>
      </c>
      <c r="B28" s="80">
        <v>95236</v>
      </c>
      <c r="C28" s="80">
        <v>9188</v>
      </c>
      <c r="D28" s="45">
        <v>104424</v>
      </c>
      <c r="E28" s="80">
        <v>1554</v>
      </c>
      <c r="F28" s="80">
        <v>3268</v>
      </c>
      <c r="G28" s="11">
        <v>177973</v>
      </c>
      <c r="H28" s="81">
        <v>13351</v>
      </c>
      <c r="I28" s="123"/>
      <c r="J28" s="123"/>
    </row>
    <row r="29" spans="1:10">
      <c r="A29" s="63" t="s">
        <v>465</v>
      </c>
      <c r="B29" s="80">
        <v>133915</v>
      </c>
      <c r="C29" s="80">
        <v>30398</v>
      </c>
      <c r="D29" s="45">
        <v>164313</v>
      </c>
      <c r="E29" s="80">
        <v>1956</v>
      </c>
      <c r="F29" s="80">
        <v>4268</v>
      </c>
      <c r="G29" s="11">
        <v>391821</v>
      </c>
      <c r="H29" s="81">
        <v>375140</v>
      </c>
      <c r="I29" s="123"/>
      <c r="J29" s="123"/>
    </row>
    <row r="30" spans="1:10">
      <c r="A30" s="73" t="s">
        <v>466</v>
      </c>
      <c r="B30" s="74">
        <v>355167</v>
      </c>
      <c r="C30" s="74">
        <v>92596</v>
      </c>
      <c r="D30" s="74">
        <v>447763</v>
      </c>
      <c r="E30" s="74">
        <v>2093</v>
      </c>
      <c r="F30" s="74">
        <v>4562</v>
      </c>
      <c r="G30" s="74">
        <v>1165887</v>
      </c>
      <c r="H30" s="75">
        <v>828408</v>
      </c>
      <c r="I30" s="123"/>
      <c r="J30" s="123"/>
    </row>
    <row r="31" spans="1:10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>
      <c r="A32" s="63" t="s">
        <v>467</v>
      </c>
      <c r="B32" s="45">
        <v>35889</v>
      </c>
      <c r="C32" s="45">
        <v>1441</v>
      </c>
      <c r="D32" s="45">
        <v>37330</v>
      </c>
      <c r="E32" s="11">
        <v>2239</v>
      </c>
      <c r="F32" s="11">
        <v>2867</v>
      </c>
      <c r="G32" s="45">
        <v>84487</v>
      </c>
      <c r="H32" s="46">
        <v>23537</v>
      </c>
      <c r="I32" s="123"/>
      <c r="J32" s="123"/>
    </row>
    <row r="33" spans="1:10">
      <c r="A33" s="63" t="s">
        <v>468</v>
      </c>
      <c r="B33" s="45">
        <v>16014</v>
      </c>
      <c r="C33" s="45">
        <v>4082</v>
      </c>
      <c r="D33" s="45">
        <v>20096</v>
      </c>
      <c r="E33" s="11">
        <v>3584</v>
      </c>
      <c r="F33" s="11">
        <v>4221</v>
      </c>
      <c r="G33" s="45">
        <v>74624</v>
      </c>
      <c r="H33" s="46" t="s">
        <v>391</v>
      </c>
      <c r="I33" s="123"/>
      <c r="J33" s="123"/>
    </row>
    <row r="34" spans="1:10">
      <c r="A34" s="63" t="s">
        <v>469</v>
      </c>
      <c r="B34" s="45">
        <v>84567</v>
      </c>
      <c r="C34" s="45">
        <v>20444</v>
      </c>
      <c r="D34" s="45">
        <v>105011</v>
      </c>
      <c r="E34" s="11">
        <v>2133</v>
      </c>
      <c r="F34" s="11">
        <v>4843</v>
      </c>
      <c r="G34" s="45">
        <v>279392</v>
      </c>
      <c r="H34" s="46">
        <v>153666</v>
      </c>
      <c r="I34" s="123"/>
      <c r="J34" s="123"/>
    </row>
    <row r="35" spans="1:10">
      <c r="A35" s="63" t="s">
        <v>470</v>
      </c>
      <c r="B35" s="45">
        <v>14437</v>
      </c>
      <c r="C35" s="45">
        <v>684</v>
      </c>
      <c r="D35" s="45">
        <v>15121</v>
      </c>
      <c r="E35" s="11">
        <v>2542</v>
      </c>
      <c r="F35" s="11">
        <v>3814</v>
      </c>
      <c r="G35" s="45">
        <v>39308</v>
      </c>
      <c r="H35" s="46">
        <v>17689</v>
      </c>
      <c r="I35" s="123"/>
      <c r="J35" s="123"/>
    </row>
    <row r="36" spans="1:10">
      <c r="A36" s="73" t="s">
        <v>471</v>
      </c>
      <c r="B36" s="74">
        <v>150907</v>
      </c>
      <c r="C36" s="74">
        <v>26651</v>
      </c>
      <c r="D36" s="74">
        <v>177558</v>
      </c>
      <c r="E36" s="74">
        <v>2351</v>
      </c>
      <c r="F36" s="74">
        <v>4614</v>
      </c>
      <c r="G36" s="74">
        <v>477811</v>
      </c>
      <c r="H36" s="75">
        <v>194892</v>
      </c>
      <c r="I36" s="123"/>
      <c r="J36" s="123"/>
    </row>
    <row r="37" spans="1:10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>
      <c r="A38" s="73" t="s">
        <v>472</v>
      </c>
      <c r="B38" s="74">
        <v>19111</v>
      </c>
      <c r="C38" s="74" t="s">
        <v>391</v>
      </c>
      <c r="D38" s="74">
        <v>19111</v>
      </c>
      <c r="E38" s="74">
        <v>1616</v>
      </c>
      <c r="F38" s="74" t="s">
        <v>391</v>
      </c>
      <c r="G38" s="74">
        <v>30883</v>
      </c>
      <c r="H38" s="75">
        <v>40148</v>
      </c>
      <c r="I38" s="123"/>
      <c r="J38" s="123"/>
    </row>
    <row r="39" spans="1:10">
      <c r="A39" s="63"/>
      <c r="B39" s="11"/>
      <c r="C39" s="11"/>
      <c r="D39" s="45"/>
      <c r="E39" s="11"/>
      <c r="F39" s="11"/>
      <c r="G39" s="11"/>
      <c r="H39" s="12"/>
      <c r="I39" s="123"/>
      <c r="J39" s="123"/>
    </row>
    <row r="40" spans="1:10">
      <c r="A40" s="63" t="s">
        <v>536</v>
      </c>
      <c r="B40" s="11">
        <v>44761</v>
      </c>
      <c r="C40" s="11">
        <v>3995</v>
      </c>
      <c r="D40" s="45">
        <v>48756</v>
      </c>
      <c r="E40" s="11">
        <v>2319</v>
      </c>
      <c r="F40" s="11">
        <v>4123</v>
      </c>
      <c r="G40" s="11">
        <v>120265</v>
      </c>
      <c r="H40" s="12">
        <v>60132</v>
      </c>
      <c r="I40" s="123"/>
      <c r="J40" s="123"/>
    </row>
    <row r="41" spans="1:10">
      <c r="A41" s="63" t="s">
        <v>474</v>
      </c>
      <c r="B41" s="11">
        <v>147978</v>
      </c>
      <c r="C41" s="11">
        <v>5347</v>
      </c>
      <c r="D41" s="45">
        <v>153325</v>
      </c>
      <c r="E41" s="11">
        <v>3206</v>
      </c>
      <c r="F41" s="11">
        <v>4600</v>
      </c>
      <c r="G41" s="11">
        <v>499046</v>
      </c>
      <c r="H41" s="12">
        <v>299430</v>
      </c>
      <c r="I41" s="123"/>
      <c r="J41" s="123"/>
    </row>
    <row r="42" spans="1:10">
      <c r="A42" s="63" t="s">
        <v>475</v>
      </c>
      <c r="B42" s="11">
        <v>14596</v>
      </c>
      <c r="C42" s="11">
        <v>4343</v>
      </c>
      <c r="D42" s="45">
        <v>18939</v>
      </c>
      <c r="E42" s="11">
        <v>2708</v>
      </c>
      <c r="F42" s="11">
        <v>5100</v>
      </c>
      <c r="G42" s="11">
        <v>61669</v>
      </c>
      <c r="H42" s="12">
        <v>3034</v>
      </c>
      <c r="I42" s="123"/>
      <c r="J42" s="123"/>
    </row>
    <row r="43" spans="1:10">
      <c r="A43" s="63" t="s">
        <v>476</v>
      </c>
      <c r="B43" s="11">
        <v>113026</v>
      </c>
      <c r="C43" s="11">
        <v>10313</v>
      </c>
      <c r="D43" s="45">
        <v>123339</v>
      </c>
      <c r="E43" s="11">
        <v>2910</v>
      </c>
      <c r="F43" s="11">
        <v>4842</v>
      </c>
      <c r="G43" s="11">
        <v>378837</v>
      </c>
      <c r="H43" s="12">
        <v>284128</v>
      </c>
      <c r="I43" s="123"/>
      <c r="J43" s="123"/>
    </row>
    <row r="44" spans="1:10">
      <c r="A44" s="63" t="s">
        <v>477</v>
      </c>
      <c r="B44" s="11">
        <v>32976</v>
      </c>
      <c r="C44" s="11">
        <v>3637</v>
      </c>
      <c r="D44" s="45">
        <v>36613</v>
      </c>
      <c r="E44" s="11">
        <v>2560</v>
      </c>
      <c r="F44" s="11">
        <v>3380</v>
      </c>
      <c r="G44" s="11">
        <v>96712</v>
      </c>
      <c r="H44" s="12">
        <v>52225</v>
      </c>
      <c r="I44" s="123"/>
      <c r="J44" s="123"/>
    </row>
    <row r="45" spans="1:10">
      <c r="A45" s="63" t="s">
        <v>478</v>
      </c>
      <c r="B45" s="11">
        <v>73742</v>
      </c>
      <c r="C45" s="11">
        <v>5706</v>
      </c>
      <c r="D45" s="45">
        <v>79448</v>
      </c>
      <c r="E45" s="11">
        <v>2371</v>
      </c>
      <c r="F45" s="11">
        <v>3400</v>
      </c>
      <c r="G45" s="11">
        <v>194208</v>
      </c>
      <c r="H45" s="12">
        <v>116524</v>
      </c>
      <c r="I45" s="123"/>
      <c r="J45" s="123"/>
    </row>
    <row r="46" spans="1:10">
      <c r="A46" s="63" t="s">
        <v>479</v>
      </c>
      <c r="B46" s="11">
        <v>94887</v>
      </c>
      <c r="C46" s="11">
        <v>4751</v>
      </c>
      <c r="D46" s="45">
        <v>99638</v>
      </c>
      <c r="E46" s="11">
        <v>2704</v>
      </c>
      <c r="F46" s="11">
        <v>4084</v>
      </c>
      <c r="G46" s="11">
        <v>275978</v>
      </c>
      <c r="H46" s="12">
        <v>165587</v>
      </c>
      <c r="I46" s="123"/>
      <c r="J46" s="123"/>
    </row>
    <row r="47" spans="1:10">
      <c r="A47" s="63" t="s">
        <v>480</v>
      </c>
      <c r="B47" s="11">
        <v>163562</v>
      </c>
      <c r="C47" s="11">
        <v>25919</v>
      </c>
      <c r="D47" s="45">
        <v>189481</v>
      </c>
      <c r="E47" s="11">
        <v>2470</v>
      </c>
      <c r="F47" s="11">
        <v>4890</v>
      </c>
      <c r="G47" s="11">
        <v>530742</v>
      </c>
      <c r="H47" s="12">
        <v>159193</v>
      </c>
      <c r="I47" s="123"/>
      <c r="J47" s="123"/>
    </row>
    <row r="48" spans="1:10">
      <c r="A48" s="63" t="s">
        <v>481</v>
      </c>
      <c r="B48" s="45">
        <v>46814</v>
      </c>
      <c r="C48" s="45">
        <v>7608</v>
      </c>
      <c r="D48" s="45">
        <v>54422</v>
      </c>
      <c r="E48" s="11">
        <v>2233</v>
      </c>
      <c r="F48" s="11">
        <v>5000</v>
      </c>
      <c r="G48" s="45">
        <v>142575</v>
      </c>
      <c r="H48" s="46">
        <v>42775</v>
      </c>
      <c r="I48" s="123"/>
      <c r="J48" s="123"/>
    </row>
    <row r="49" spans="1:10">
      <c r="A49" s="73" t="s">
        <v>482</v>
      </c>
      <c r="B49" s="74">
        <v>732342</v>
      </c>
      <c r="C49" s="74">
        <v>71619</v>
      </c>
      <c r="D49" s="74">
        <v>803961</v>
      </c>
      <c r="E49" s="74">
        <v>2691</v>
      </c>
      <c r="F49" s="74">
        <v>4594</v>
      </c>
      <c r="G49" s="74">
        <v>2300032</v>
      </c>
      <c r="H49" s="75">
        <v>1183028</v>
      </c>
      <c r="I49" s="123"/>
      <c r="J49" s="123"/>
    </row>
    <row r="50" spans="1:10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>
      <c r="A51" s="73" t="s">
        <v>483</v>
      </c>
      <c r="B51" s="74">
        <v>33190</v>
      </c>
      <c r="C51" s="74">
        <v>3842</v>
      </c>
      <c r="D51" s="74">
        <v>37032</v>
      </c>
      <c r="E51" s="74">
        <v>2037</v>
      </c>
      <c r="F51" s="74">
        <v>3250</v>
      </c>
      <c r="G51" s="74">
        <v>80081</v>
      </c>
      <c r="H51" s="75">
        <v>120122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131592</v>
      </c>
      <c r="C53" s="45">
        <v>23022</v>
      </c>
      <c r="D53" s="45">
        <v>154614</v>
      </c>
      <c r="E53" s="11">
        <v>1289</v>
      </c>
      <c r="F53" s="11">
        <v>6000</v>
      </c>
      <c r="G53" s="45">
        <v>307702</v>
      </c>
      <c r="H53" s="46">
        <v>92326</v>
      </c>
      <c r="I53" s="123"/>
      <c r="J53" s="123"/>
    </row>
    <row r="54" spans="1:10">
      <c r="A54" s="63" t="s">
        <v>485</v>
      </c>
      <c r="B54" s="45">
        <v>101414</v>
      </c>
      <c r="C54" s="45">
        <v>41032</v>
      </c>
      <c r="D54" s="45">
        <v>142446</v>
      </c>
      <c r="E54" s="11">
        <v>1739</v>
      </c>
      <c r="F54" s="11">
        <v>3842</v>
      </c>
      <c r="G54" s="45">
        <v>334008</v>
      </c>
      <c r="H54" s="46">
        <v>220111</v>
      </c>
      <c r="I54" s="123"/>
      <c r="J54" s="123"/>
    </row>
    <row r="55" spans="1:10">
      <c r="A55" s="63" t="s">
        <v>486</v>
      </c>
      <c r="B55" s="45">
        <v>231881</v>
      </c>
      <c r="C55" s="45">
        <v>7586</v>
      </c>
      <c r="D55" s="45">
        <v>239467</v>
      </c>
      <c r="E55" s="11">
        <v>3300</v>
      </c>
      <c r="F55" s="11">
        <v>5500</v>
      </c>
      <c r="G55" s="45">
        <v>806930</v>
      </c>
      <c r="H55" s="46">
        <v>185594</v>
      </c>
      <c r="I55" s="123"/>
      <c r="J55" s="123"/>
    </row>
    <row r="56" spans="1:10">
      <c r="A56" s="63" t="s">
        <v>487</v>
      </c>
      <c r="B56" s="11">
        <v>88127</v>
      </c>
      <c r="C56" s="11">
        <v>2001</v>
      </c>
      <c r="D56" s="45">
        <v>90128</v>
      </c>
      <c r="E56" s="11">
        <v>1700</v>
      </c>
      <c r="F56" s="11">
        <v>3000</v>
      </c>
      <c r="G56" s="11">
        <v>155819</v>
      </c>
      <c r="H56" s="12">
        <v>93491</v>
      </c>
      <c r="I56" s="123"/>
      <c r="J56" s="123"/>
    </row>
    <row r="57" spans="1:10">
      <c r="A57" s="63" t="s">
        <v>488</v>
      </c>
      <c r="B57" s="11">
        <v>138092</v>
      </c>
      <c r="C57" s="11">
        <v>11282</v>
      </c>
      <c r="D57" s="45">
        <v>149374</v>
      </c>
      <c r="E57" s="11">
        <v>1338</v>
      </c>
      <c r="F57" s="11">
        <v>4400</v>
      </c>
      <c r="G57" s="11">
        <v>234352</v>
      </c>
      <c r="H57" s="12">
        <v>128894</v>
      </c>
      <c r="I57" s="123"/>
      <c r="J57" s="123"/>
    </row>
    <row r="58" spans="1:10">
      <c r="A58" s="73" t="s">
        <v>537</v>
      </c>
      <c r="B58" s="74">
        <v>691106</v>
      </c>
      <c r="C58" s="74">
        <v>84923</v>
      </c>
      <c r="D58" s="74">
        <v>776029</v>
      </c>
      <c r="E58" s="74">
        <v>2092</v>
      </c>
      <c r="F58" s="74">
        <v>4629</v>
      </c>
      <c r="G58" s="74">
        <v>1838811</v>
      </c>
      <c r="H58" s="75">
        <v>720416</v>
      </c>
      <c r="I58" s="123"/>
      <c r="J58" s="123"/>
    </row>
    <row r="59" spans="1:10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>
      <c r="A60" s="63" t="s">
        <v>490</v>
      </c>
      <c r="B60" s="45">
        <v>2954</v>
      </c>
      <c r="C60" s="45">
        <v>1064</v>
      </c>
      <c r="D60" s="45">
        <v>4018</v>
      </c>
      <c r="E60" s="11">
        <v>600</v>
      </c>
      <c r="F60" s="11">
        <v>3576</v>
      </c>
      <c r="G60" s="45">
        <v>5577</v>
      </c>
      <c r="H60" s="46">
        <v>1996</v>
      </c>
      <c r="I60" s="123"/>
      <c r="J60" s="123"/>
    </row>
    <row r="61" spans="1:10">
      <c r="A61" s="63" t="s">
        <v>491</v>
      </c>
      <c r="B61" s="45">
        <v>4245</v>
      </c>
      <c r="C61" s="45">
        <v>168</v>
      </c>
      <c r="D61" s="45">
        <v>4413</v>
      </c>
      <c r="E61" s="11">
        <v>1846</v>
      </c>
      <c r="F61" s="11">
        <v>3900</v>
      </c>
      <c r="G61" s="45">
        <v>8490</v>
      </c>
      <c r="H61" s="46">
        <v>7641</v>
      </c>
      <c r="I61" s="123"/>
      <c r="J61" s="123"/>
    </row>
    <row r="62" spans="1:10">
      <c r="A62" s="63" t="s">
        <v>492</v>
      </c>
      <c r="B62" s="45">
        <v>9910</v>
      </c>
      <c r="C62" s="45">
        <v>749</v>
      </c>
      <c r="D62" s="45">
        <v>10659</v>
      </c>
      <c r="E62" s="11">
        <v>1230</v>
      </c>
      <c r="F62" s="11">
        <v>3340</v>
      </c>
      <c r="G62" s="45">
        <v>14691</v>
      </c>
      <c r="H62" s="46" t="s">
        <v>391</v>
      </c>
      <c r="I62" s="123"/>
      <c r="J62" s="123"/>
    </row>
    <row r="63" spans="1:10">
      <c r="A63" s="73" t="s">
        <v>493</v>
      </c>
      <c r="B63" s="74">
        <v>17109</v>
      </c>
      <c r="C63" s="74">
        <v>1981</v>
      </c>
      <c r="D63" s="74">
        <v>19090</v>
      </c>
      <c r="E63" s="74">
        <v>1274</v>
      </c>
      <c r="F63" s="74">
        <v>3514</v>
      </c>
      <c r="G63" s="74">
        <v>28758</v>
      </c>
      <c r="H63" s="75">
        <v>9637</v>
      </c>
      <c r="I63" s="123"/>
      <c r="J63" s="123"/>
    </row>
    <row r="64" spans="1:10">
      <c r="A64" s="63"/>
      <c r="B64" s="11"/>
      <c r="C64" s="11"/>
      <c r="D64" s="45"/>
      <c r="E64" s="11"/>
      <c r="F64" s="11"/>
      <c r="G64" s="11"/>
      <c r="H64" s="12"/>
      <c r="I64" s="123"/>
      <c r="J64" s="123"/>
    </row>
    <row r="65" spans="1:10">
      <c r="A65" s="73" t="s">
        <v>494</v>
      </c>
      <c r="B65" s="74">
        <v>26192</v>
      </c>
      <c r="C65" s="74">
        <v>2364</v>
      </c>
      <c r="D65" s="74">
        <v>28556</v>
      </c>
      <c r="E65" s="74">
        <v>900</v>
      </c>
      <c r="F65" s="74">
        <v>2042</v>
      </c>
      <c r="G65" s="74">
        <v>28400</v>
      </c>
      <c r="H65" s="75">
        <v>17610</v>
      </c>
      <c r="I65" s="123"/>
      <c r="J65" s="123"/>
    </row>
    <row r="66" spans="1:10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>
      <c r="A67" s="63" t="s">
        <v>495</v>
      </c>
      <c r="B67" s="45">
        <v>46188</v>
      </c>
      <c r="C67" s="45">
        <v>802</v>
      </c>
      <c r="D67" s="45">
        <v>46990</v>
      </c>
      <c r="E67" s="11">
        <v>2045</v>
      </c>
      <c r="F67" s="11">
        <v>3163</v>
      </c>
      <c r="G67" s="45">
        <v>96991</v>
      </c>
      <c r="H67" s="46">
        <v>48500</v>
      </c>
      <c r="I67" s="123"/>
      <c r="J67" s="123"/>
    </row>
    <row r="68" spans="1:10">
      <c r="A68" s="63" t="s">
        <v>496</v>
      </c>
      <c r="B68" s="45">
        <v>728</v>
      </c>
      <c r="C68" s="45">
        <v>13</v>
      </c>
      <c r="D68" s="45">
        <v>741</v>
      </c>
      <c r="E68" s="11">
        <v>1730</v>
      </c>
      <c r="F68" s="11">
        <v>3129</v>
      </c>
      <c r="G68" s="45">
        <v>1300</v>
      </c>
      <c r="H68" s="46">
        <v>650</v>
      </c>
      <c r="I68" s="123"/>
      <c r="J68" s="123"/>
    </row>
    <row r="69" spans="1:10">
      <c r="A69" s="73" t="s">
        <v>497</v>
      </c>
      <c r="B69" s="74">
        <v>46916</v>
      </c>
      <c r="C69" s="74">
        <v>815</v>
      </c>
      <c r="D69" s="74">
        <v>47731</v>
      </c>
      <c r="E69" s="74">
        <v>2040</v>
      </c>
      <c r="F69" s="74">
        <v>3162</v>
      </c>
      <c r="G69" s="74">
        <v>98291</v>
      </c>
      <c r="H69" s="75">
        <v>49150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498</v>
      </c>
      <c r="B71" s="45">
        <v>10929</v>
      </c>
      <c r="C71" s="45">
        <v>430</v>
      </c>
      <c r="D71" s="45">
        <v>11359</v>
      </c>
      <c r="E71" s="11">
        <v>1539</v>
      </c>
      <c r="F71" s="11">
        <v>3193</v>
      </c>
      <c r="G71" s="45">
        <v>18197</v>
      </c>
      <c r="H71" s="46">
        <v>16377</v>
      </c>
      <c r="I71" s="123"/>
      <c r="J71" s="123"/>
    </row>
    <row r="72" spans="1:10">
      <c r="A72" s="63" t="s">
        <v>499</v>
      </c>
      <c r="B72" s="45">
        <v>8157</v>
      </c>
      <c r="C72" s="45">
        <v>858</v>
      </c>
      <c r="D72" s="45">
        <v>9015</v>
      </c>
      <c r="E72" s="11">
        <v>2631</v>
      </c>
      <c r="F72" s="11">
        <v>3218</v>
      </c>
      <c r="G72" s="45">
        <v>24224</v>
      </c>
      <c r="H72" s="46">
        <v>22210</v>
      </c>
      <c r="I72" s="123"/>
      <c r="J72" s="123"/>
    </row>
    <row r="73" spans="1:10">
      <c r="A73" s="63" t="s">
        <v>500</v>
      </c>
      <c r="B73" s="45">
        <v>9414</v>
      </c>
      <c r="C73" s="45">
        <v>687</v>
      </c>
      <c r="D73" s="45">
        <v>10101</v>
      </c>
      <c r="E73" s="11">
        <v>1480</v>
      </c>
      <c r="F73" s="11">
        <v>3000</v>
      </c>
      <c r="G73" s="45">
        <v>15994</v>
      </c>
      <c r="H73" s="46">
        <v>9596</v>
      </c>
      <c r="I73" s="123"/>
      <c r="J73" s="123"/>
    </row>
    <row r="74" spans="1:10">
      <c r="A74" s="63" t="s">
        <v>501</v>
      </c>
      <c r="B74" s="11">
        <v>48172</v>
      </c>
      <c r="C74" s="11">
        <v>6266</v>
      </c>
      <c r="D74" s="45">
        <v>54438</v>
      </c>
      <c r="E74" s="11">
        <v>782</v>
      </c>
      <c r="F74" s="11">
        <v>2555</v>
      </c>
      <c r="G74" s="11">
        <v>53701</v>
      </c>
      <c r="H74" s="12">
        <v>24166</v>
      </c>
      <c r="I74" s="123"/>
      <c r="J74" s="123"/>
    </row>
    <row r="75" spans="1:10">
      <c r="A75" s="63" t="s">
        <v>502</v>
      </c>
      <c r="B75" s="11">
        <v>1303</v>
      </c>
      <c r="C75" s="11" t="s">
        <v>391</v>
      </c>
      <c r="D75" s="45">
        <v>1303</v>
      </c>
      <c r="E75" s="11">
        <v>2592</v>
      </c>
      <c r="F75" s="11" t="s">
        <v>391</v>
      </c>
      <c r="G75" s="11">
        <v>3378</v>
      </c>
      <c r="H75" s="12">
        <v>2309</v>
      </c>
      <c r="I75" s="123"/>
      <c r="J75" s="123"/>
    </row>
    <row r="76" spans="1:10">
      <c r="A76" s="63" t="s">
        <v>503</v>
      </c>
      <c r="B76" s="45">
        <v>7498</v>
      </c>
      <c r="C76" s="45">
        <v>752</v>
      </c>
      <c r="D76" s="45">
        <v>8250</v>
      </c>
      <c r="E76" s="11">
        <v>2893</v>
      </c>
      <c r="F76" s="11">
        <v>3500</v>
      </c>
      <c r="G76" s="45">
        <v>24320</v>
      </c>
      <c r="H76" s="46">
        <v>6600</v>
      </c>
      <c r="I76" s="123"/>
      <c r="J76" s="123"/>
    </row>
    <row r="77" spans="1:10">
      <c r="A77" s="63" t="s">
        <v>504</v>
      </c>
      <c r="B77" s="82">
        <v>12064</v>
      </c>
      <c r="C77" s="45">
        <v>1384</v>
      </c>
      <c r="D77" s="82">
        <v>13448</v>
      </c>
      <c r="E77" s="82">
        <v>2400</v>
      </c>
      <c r="F77" s="45">
        <v>3800</v>
      </c>
      <c r="G77" s="82">
        <v>34213</v>
      </c>
      <c r="H77" s="124">
        <v>13343</v>
      </c>
      <c r="I77" s="123"/>
      <c r="J77" s="123"/>
    </row>
    <row r="78" spans="1:10">
      <c r="A78" s="63" t="s">
        <v>505</v>
      </c>
      <c r="B78" s="45">
        <v>13288</v>
      </c>
      <c r="C78" s="45">
        <v>1637</v>
      </c>
      <c r="D78" s="45">
        <v>14925</v>
      </c>
      <c r="E78" s="11">
        <v>2694</v>
      </c>
      <c r="F78" s="45">
        <v>3477</v>
      </c>
      <c r="G78" s="45">
        <v>41492</v>
      </c>
      <c r="H78" s="46">
        <v>15105</v>
      </c>
      <c r="I78" s="123"/>
      <c r="J78" s="123"/>
    </row>
    <row r="79" spans="1:10">
      <c r="A79" s="73" t="s">
        <v>506</v>
      </c>
      <c r="B79" s="74">
        <v>110825</v>
      </c>
      <c r="C79" s="74">
        <v>12014</v>
      </c>
      <c r="D79" s="74">
        <v>122839</v>
      </c>
      <c r="E79" s="74">
        <v>1622</v>
      </c>
      <c r="F79" s="83">
        <v>2979</v>
      </c>
      <c r="G79" s="74">
        <v>215519</v>
      </c>
      <c r="H79" s="75">
        <v>109706</v>
      </c>
      <c r="I79" s="123"/>
      <c r="J79" s="123"/>
    </row>
    <row r="80" spans="1:10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>
      <c r="A81" s="63" t="s">
        <v>507</v>
      </c>
      <c r="B81" s="45">
        <v>129</v>
      </c>
      <c r="C81" s="45" t="s">
        <v>391</v>
      </c>
      <c r="D81" s="45">
        <v>129</v>
      </c>
      <c r="E81" s="11">
        <v>1500</v>
      </c>
      <c r="F81" s="45" t="s">
        <v>391</v>
      </c>
      <c r="G81" s="45">
        <v>194</v>
      </c>
      <c r="H81" s="46">
        <v>252</v>
      </c>
      <c r="I81" s="123"/>
      <c r="J81" s="123"/>
    </row>
    <row r="82" spans="1:10">
      <c r="A82" s="63" t="s">
        <v>508</v>
      </c>
      <c r="B82" s="45">
        <v>57</v>
      </c>
      <c r="C82" s="45">
        <v>1</v>
      </c>
      <c r="D82" s="45">
        <v>58</v>
      </c>
      <c r="E82" s="11">
        <v>1000</v>
      </c>
      <c r="F82" s="45">
        <v>1500</v>
      </c>
      <c r="G82" s="45">
        <v>59</v>
      </c>
      <c r="H82" s="46">
        <v>77</v>
      </c>
      <c r="I82" s="123"/>
      <c r="J82" s="123"/>
    </row>
    <row r="83" spans="1:10">
      <c r="A83" s="73" t="s">
        <v>509</v>
      </c>
      <c r="B83" s="74">
        <v>186</v>
      </c>
      <c r="C83" s="74">
        <v>1</v>
      </c>
      <c r="D83" s="74">
        <v>187</v>
      </c>
      <c r="E83" s="74">
        <v>1347</v>
      </c>
      <c r="F83" s="74">
        <v>1500</v>
      </c>
      <c r="G83" s="74">
        <v>253</v>
      </c>
      <c r="H83" s="75">
        <v>329</v>
      </c>
      <c r="I83" s="123"/>
      <c r="J83" s="123"/>
    </row>
    <row r="84" spans="1:10">
      <c r="A84" s="63"/>
      <c r="B84" s="45"/>
      <c r="C84" s="45"/>
      <c r="D84" s="45"/>
      <c r="E84" s="11"/>
      <c r="F84" s="45"/>
      <c r="G84" s="45"/>
      <c r="H84" s="46"/>
      <c r="I84" s="123"/>
      <c r="J84" s="123"/>
    </row>
    <row r="85" spans="1:10">
      <c r="A85" s="1208" t="s">
        <v>510</v>
      </c>
      <c r="B85" s="477">
        <v>2286564</v>
      </c>
      <c r="C85" s="477">
        <v>312332</v>
      </c>
      <c r="D85" s="477">
        <v>2598896</v>
      </c>
      <c r="E85" s="477">
        <v>2317</v>
      </c>
      <c r="F85" s="477">
        <v>4507</v>
      </c>
      <c r="G85" s="477">
        <v>6705106</v>
      </c>
      <c r="H85" s="478">
        <v>3594373</v>
      </c>
      <c r="I85" s="123"/>
      <c r="J85" s="123"/>
    </row>
  </sheetData>
  <mergeCells count="3">
    <mergeCell ref="A1:H1"/>
    <mergeCell ref="A3:H3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Hoja73">
    <tabColor theme="0"/>
    <pageSetUpPr fitToPage="1"/>
  </sheetPr>
  <dimension ref="A1:I5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28515625" style="208" customWidth="1"/>
    <col min="2" max="9" width="18.285156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729" t="s">
        <v>823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5">
      <c r="A4" s="1729" t="s">
        <v>1384</v>
      </c>
      <c r="B4" s="1729"/>
      <c r="C4" s="1729"/>
      <c r="D4" s="1729"/>
      <c r="E4" s="1729"/>
      <c r="F4" s="1729"/>
      <c r="G4" s="1729"/>
      <c r="H4" s="1729"/>
      <c r="I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9" ht="27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9" ht="25.5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9" ht="31.5" customHeight="1" thickBot="1">
      <c r="A8" s="1689"/>
      <c r="B8" s="675" t="s">
        <v>385</v>
      </c>
      <c r="C8" s="675" t="s">
        <v>386</v>
      </c>
      <c r="D8" s="675" t="s">
        <v>385</v>
      </c>
      <c r="E8" s="675" t="s">
        <v>386</v>
      </c>
      <c r="F8" s="1834"/>
      <c r="G8" s="675" t="s">
        <v>385</v>
      </c>
      <c r="H8" s="1024" t="s">
        <v>386</v>
      </c>
      <c r="I8" s="236" t="s">
        <v>820</v>
      </c>
    </row>
    <row r="9" spans="1:9" s="309" customFormat="1" ht="15" customHeight="1">
      <c r="A9" s="190" t="s">
        <v>455</v>
      </c>
      <c r="B9" s="192">
        <v>7398</v>
      </c>
      <c r="C9" s="191" t="s">
        <v>391</v>
      </c>
      <c r="D9" s="191" t="s">
        <v>391</v>
      </c>
      <c r="E9" s="191" t="s">
        <v>391</v>
      </c>
      <c r="F9" s="191">
        <v>7398</v>
      </c>
      <c r="G9" s="192">
        <v>28000</v>
      </c>
      <c r="H9" s="191" t="s">
        <v>391</v>
      </c>
      <c r="I9" s="226">
        <v>207144</v>
      </c>
    </row>
    <row r="10" spans="1:9">
      <c r="A10" s="65"/>
      <c r="B10" s="70"/>
      <c r="C10" s="70"/>
      <c r="D10" s="70"/>
      <c r="E10" s="70"/>
      <c r="F10" s="70"/>
      <c r="G10" s="76"/>
      <c r="H10" s="76"/>
      <c r="I10" s="71"/>
    </row>
    <row r="11" spans="1:9">
      <c r="A11" s="73" t="s">
        <v>456</v>
      </c>
      <c r="B11" s="74">
        <v>1260</v>
      </c>
      <c r="C11" s="74" t="s">
        <v>391</v>
      </c>
      <c r="D11" s="74" t="s">
        <v>391</v>
      </c>
      <c r="E11" s="74" t="s">
        <v>391</v>
      </c>
      <c r="F11" s="74">
        <v>1260</v>
      </c>
      <c r="G11" s="78">
        <v>12000</v>
      </c>
      <c r="H11" s="78" t="s">
        <v>391</v>
      </c>
      <c r="I11" s="75">
        <v>15120</v>
      </c>
    </row>
    <row r="12" spans="1:9">
      <c r="A12" s="63"/>
      <c r="B12" s="45"/>
      <c r="C12" s="45"/>
      <c r="D12" s="45"/>
      <c r="E12" s="45"/>
      <c r="F12" s="45"/>
      <c r="G12" s="11"/>
      <c r="H12" s="11"/>
      <c r="I12" s="46"/>
    </row>
    <row r="13" spans="1:9">
      <c r="A13" s="63" t="s">
        <v>535</v>
      </c>
      <c r="B13" s="11">
        <v>30</v>
      </c>
      <c r="C13" s="11" t="s">
        <v>391</v>
      </c>
      <c r="D13" s="45" t="s">
        <v>391</v>
      </c>
      <c r="E13" s="45" t="s">
        <v>391</v>
      </c>
      <c r="F13" s="45">
        <v>30</v>
      </c>
      <c r="G13" s="11">
        <v>27500</v>
      </c>
      <c r="H13" s="11" t="s">
        <v>391</v>
      </c>
      <c r="I13" s="12">
        <v>825</v>
      </c>
    </row>
    <row r="14" spans="1:9">
      <c r="A14" s="63" t="s">
        <v>458</v>
      </c>
      <c r="B14" s="11">
        <v>25</v>
      </c>
      <c r="C14" s="45" t="s">
        <v>391</v>
      </c>
      <c r="D14" s="45" t="s">
        <v>391</v>
      </c>
      <c r="E14" s="45" t="s">
        <v>391</v>
      </c>
      <c r="F14" s="45">
        <v>25</v>
      </c>
      <c r="G14" s="11">
        <v>22000</v>
      </c>
      <c r="H14" s="45" t="s">
        <v>391</v>
      </c>
      <c r="I14" s="12">
        <v>550</v>
      </c>
    </row>
    <row r="15" spans="1:9">
      <c r="A15" s="63" t="s">
        <v>459</v>
      </c>
      <c r="B15" s="11">
        <v>80</v>
      </c>
      <c r="C15" s="45" t="s">
        <v>391</v>
      </c>
      <c r="D15" s="45" t="s">
        <v>391</v>
      </c>
      <c r="E15" s="45" t="s">
        <v>391</v>
      </c>
      <c r="F15" s="45">
        <v>80</v>
      </c>
      <c r="G15" s="11">
        <v>26500</v>
      </c>
      <c r="H15" s="45" t="s">
        <v>391</v>
      </c>
      <c r="I15" s="12">
        <v>2120</v>
      </c>
    </row>
    <row r="16" spans="1:9" s="309" customFormat="1">
      <c r="A16" s="73" t="s">
        <v>460</v>
      </c>
      <c r="B16" s="74">
        <v>135</v>
      </c>
      <c r="C16" s="74" t="s">
        <v>391</v>
      </c>
      <c r="D16" s="74" t="s">
        <v>391</v>
      </c>
      <c r="E16" s="74" t="s">
        <v>391</v>
      </c>
      <c r="F16" s="74">
        <v>135</v>
      </c>
      <c r="G16" s="78">
        <v>25889</v>
      </c>
      <c r="H16" s="78" t="s">
        <v>391</v>
      </c>
      <c r="I16" s="75">
        <v>3495</v>
      </c>
    </row>
    <row r="17" spans="1:9">
      <c r="A17" s="65"/>
      <c r="B17" s="70"/>
      <c r="C17" s="70"/>
      <c r="D17" s="70"/>
      <c r="E17" s="70"/>
      <c r="F17" s="70"/>
      <c r="G17" s="76"/>
      <c r="H17" s="76"/>
      <c r="I17" s="71"/>
    </row>
    <row r="18" spans="1:9">
      <c r="A18" s="73" t="s">
        <v>461</v>
      </c>
      <c r="B18" s="74">
        <v>2846</v>
      </c>
      <c r="C18" s="74">
        <v>1774</v>
      </c>
      <c r="D18" s="74" t="s">
        <v>391</v>
      </c>
      <c r="E18" s="74" t="s">
        <v>391</v>
      </c>
      <c r="F18" s="74">
        <v>4620</v>
      </c>
      <c r="G18" s="78">
        <v>31380</v>
      </c>
      <c r="H18" s="78">
        <v>45625</v>
      </c>
      <c r="I18" s="75">
        <v>170245</v>
      </c>
    </row>
    <row r="19" spans="1:9">
      <c r="A19" s="65"/>
      <c r="B19" s="70"/>
      <c r="C19" s="70"/>
      <c r="D19" s="70"/>
      <c r="E19" s="70"/>
      <c r="F19" s="70"/>
      <c r="G19" s="76"/>
      <c r="H19" s="76"/>
      <c r="I19" s="71"/>
    </row>
    <row r="20" spans="1:9">
      <c r="A20" s="73" t="s">
        <v>462</v>
      </c>
      <c r="B20" s="74">
        <v>16</v>
      </c>
      <c r="C20" s="74">
        <v>182</v>
      </c>
      <c r="D20" s="74" t="s">
        <v>391</v>
      </c>
      <c r="E20" s="74" t="s">
        <v>391</v>
      </c>
      <c r="F20" s="74">
        <v>198</v>
      </c>
      <c r="G20" s="78">
        <v>15000</v>
      </c>
      <c r="H20" s="78">
        <v>42000</v>
      </c>
      <c r="I20" s="75">
        <v>7884</v>
      </c>
    </row>
    <row r="21" spans="1:9">
      <c r="A21" s="63"/>
      <c r="B21" s="45"/>
      <c r="C21" s="45"/>
      <c r="D21" s="45"/>
      <c r="E21" s="45"/>
      <c r="F21" s="45"/>
      <c r="G21" s="11"/>
      <c r="H21" s="11"/>
      <c r="I21" s="46"/>
    </row>
    <row r="22" spans="1:9">
      <c r="A22" s="63" t="s">
        <v>463</v>
      </c>
      <c r="B22" s="45">
        <v>1314</v>
      </c>
      <c r="C22" s="45">
        <v>3842</v>
      </c>
      <c r="D22" s="45">
        <v>145</v>
      </c>
      <c r="E22" s="45" t="s">
        <v>391</v>
      </c>
      <c r="F22" s="45">
        <v>5301</v>
      </c>
      <c r="G22" s="11">
        <v>12000</v>
      </c>
      <c r="H22" s="11">
        <v>22997</v>
      </c>
      <c r="I22" s="46">
        <v>104124</v>
      </c>
    </row>
    <row r="23" spans="1:9">
      <c r="A23" s="63" t="s">
        <v>464</v>
      </c>
      <c r="B23" s="45">
        <v>2</v>
      </c>
      <c r="C23" s="45">
        <v>47</v>
      </c>
      <c r="D23" s="82">
        <v>15</v>
      </c>
      <c r="E23" s="45">
        <v>31</v>
      </c>
      <c r="F23" s="45">
        <v>95</v>
      </c>
      <c r="G23" s="11">
        <v>8000</v>
      </c>
      <c r="H23" s="11">
        <v>35974</v>
      </c>
      <c r="I23" s="46">
        <v>1698</v>
      </c>
    </row>
    <row r="24" spans="1:9">
      <c r="A24" s="63" t="s">
        <v>465</v>
      </c>
      <c r="B24" s="45" t="s">
        <v>391</v>
      </c>
      <c r="C24" s="45">
        <v>1174</v>
      </c>
      <c r="D24" s="82">
        <v>170</v>
      </c>
      <c r="E24" s="82">
        <v>130</v>
      </c>
      <c r="F24" s="45">
        <v>1474</v>
      </c>
      <c r="G24" s="11" t="s">
        <v>391</v>
      </c>
      <c r="H24" s="11">
        <v>20992</v>
      </c>
      <c r="I24" s="46">
        <v>24645</v>
      </c>
    </row>
    <row r="25" spans="1:9">
      <c r="A25" s="73" t="s">
        <v>466</v>
      </c>
      <c r="B25" s="74">
        <v>1316</v>
      </c>
      <c r="C25" s="74">
        <v>5063</v>
      </c>
      <c r="D25" s="74">
        <v>330</v>
      </c>
      <c r="E25" s="74">
        <v>161</v>
      </c>
      <c r="F25" s="74">
        <v>6870</v>
      </c>
      <c r="G25" s="78">
        <v>11994</v>
      </c>
      <c r="H25" s="78">
        <v>22653</v>
      </c>
      <c r="I25" s="75">
        <v>130467</v>
      </c>
    </row>
    <row r="26" spans="1:9" s="309" customFormat="1">
      <c r="A26" s="63"/>
      <c r="B26" s="45"/>
      <c r="C26" s="45"/>
      <c r="D26" s="45"/>
      <c r="E26" s="45"/>
      <c r="F26" s="45"/>
      <c r="G26" s="11"/>
      <c r="H26" s="11"/>
      <c r="I26" s="46"/>
    </row>
    <row r="27" spans="1:9">
      <c r="A27" s="63" t="s">
        <v>467</v>
      </c>
      <c r="B27" s="80">
        <v>5895</v>
      </c>
      <c r="C27" s="80">
        <v>530</v>
      </c>
      <c r="D27" s="80">
        <v>701</v>
      </c>
      <c r="E27" s="45">
        <v>5</v>
      </c>
      <c r="F27" s="45">
        <v>7131</v>
      </c>
      <c r="G27" s="80">
        <v>16012</v>
      </c>
      <c r="H27" s="80">
        <v>49056</v>
      </c>
      <c r="I27" s="81">
        <v>120390</v>
      </c>
    </row>
    <row r="28" spans="1:9">
      <c r="A28" s="63" t="s">
        <v>468</v>
      </c>
      <c r="B28" s="80">
        <v>4625</v>
      </c>
      <c r="C28" s="80">
        <v>1826</v>
      </c>
      <c r="D28" s="82">
        <v>61</v>
      </c>
      <c r="E28" s="82">
        <v>31</v>
      </c>
      <c r="F28" s="45">
        <v>6543</v>
      </c>
      <c r="G28" s="80">
        <v>29828</v>
      </c>
      <c r="H28" s="80">
        <v>62427</v>
      </c>
      <c r="I28" s="12">
        <v>251946</v>
      </c>
    </row>
    <row r="29" spans="1:9">
      <c r="A29" s="63" t="s">
        <v>469</v>
      </c>
      <c r="B29" s="80">
        <v>633</v>
      </c>
      <c r="C29" s="80">
        <v>1553</v>
      </c>
      <c r="D29" s="82">
        <v>170</v>
      </c>
      <c r="E29" s="45" t="s">
        <v>391</v>
      </c>
      <c r="F29" s="45">
        <v>2356</v>
      </c>
      <c r="G29" s="80">
        <v>14774</v>
      </c>
      <c r="H29" s="80">
        <v>46886</v>
      </c>
      <c r="I29" s="12">
        <v>82166</v>
      </c>
    </row>
    <row r="30" spans="1:9">
      <c r="A30" s="63" t="s">
        <v>470</v>
      </c>
      <c r="B30" s="80">
        <v>12</v>
      </c>
      <c r="C30" s="80">
        <v>95</v>
      </c>
      <c r="D30" s="45" t="s">
        <v>391</v>
      </c>
      <c r="E30" s="45" t="s">
        <v>391</v>
      </c>
      <c r="F30" s="45">
        <v>107</v>
      </c>
      <c r="G30" s="80">
        <v>20000</v>
      </c>
      <c r="H30" s="80">
        <v>40000</v>
      </c>
      <c r="I30" s="12">
        <v>4040</v>
      </c>
    </row>
    <row r="31" spans="1:9" s="309" customFormat="1">
      <c r="A31" s="73" t="s">
        <v>471</v>
      </c>
      <c r="B31" s="74">
        <v>11165</v>
      </c>
      <c r="C31" s="74">
        <v>4004</v>
      </c>
      <c r="D31" s="74">
        <v>932</v>
      </c>
      <c r="E31" s="74">
        <v>36</v>
      </c>
      <c r="F31" s="74">
        <v>16137</v>
      </c>
      <c r="G31" s="78">
        <v>21669</v>
      </c>
      <c r="H31" s="78">
        <v>54097</v>
      </c>
      <c r="I31" s="75">
        <v>458542</v>
      </c>
    </row>
    <row r="32" spans="1:9">
      <c r="A32" s="65"/>
      <c r="B32" s="70"/>
      <c r="C32" s="70"/>
      <c r="D32" s="70"/>
      <c r="E32" s="70"/>
      <c r="F32" s="70"/>
      <c r="G32" s="76"/>
      <c r="H32" s="76"/>
      <c r="I32" s="71"/>
    </row>
    <row r="33" spans="1:9">
      <c r="A33" s="73" t="s">
        <v>472</v>
      </c>
      <c r="B33" s="74">
        <v>1973</v>
      </c>
      <c r="C33" s="74" t="s">
        <v>391</v>
      </c>
      <c r="D33" s="74">
        <v>3946</v>
      </c>
      <c r="E33" s="74" t="s">
        <v>391</v>
      </c>
      <c r="F33" s="74">
        <v>5919</v>
      </c>
      <c r="G33" s="78">
        <v>30000</v>
      </c>
      <c r="H33" s="78" t="s">
        <v>391</v>
      </c>
      <c r="I33" s="75">
        <v>59190</v>
      </c>
    </row>
    <row r="34" spans="1:9">
      <c r="A34" s="63"/>
      <c r="B34" s="45"/>
      <c r="C34" s="45"/>
      <c r="D34" s="45"/>
      <c r="E34" s="45"/>
      <c r="F34" s="45"/>
      <c r="G34" s="11"/>
      <c r="H34" s="11"/>
      <c r="I34" s="46"/>
    </row>
    <row r="35" spans="1:9">
      <c r="A35" s="63" t="s">
        <v>536</v>
      </c>
      <c r="B35" s="45">
        <v>224</v>
      </c>
      <c r="C35" s="45">
        <v>54</v>
      </c>
      <c r="D35" s="45" t="s">
        <v>391</v>
      </c>
      <c r="E35" s="45" t="s">
        <v>391</v>
      </c>
      <c r="F35" s="45">
        <v>278</v>
      </c>
      <c r="G35" s="11">
        <v>8700</v>
      </c>
      <c r="H35" s="11">
        <v>18600</v>
      </c>
      <c r="I35" s="46">
        <v>2953</v>
      </c>
    </row>
    <row r="36" spans="1:9">
      <c r="A36" s="63" t="s">
        <v>474</v>
      </c>
      <c r="B36" s="11">
        <v>574</v>
      </c>
      <c r="C36" s="11">
        <v>30</v>
      </c>
      <c r="D36" s="11" t="s">
        <v>391</v>
      </c>
      <c r="E36" s="45" t="s">
        <v>391</v>
      </c>
      <c r="F36" s="45">
        <v>604</v>
      </c>
      <c r="G36" s="11">
        <v>20000</v>
      </c>
      <c r="H36" s="11">
        <v>35000</v>
      </c>
      <c r="I36" s="12">
        <v>12530</v>
      </c>
    </row>
    <row r="37" spans="1:9">
      <c r="A37" s="63" t="s">
        <v>475</v>
      </c>
      <c r="B37" s="11">
        <v>425</v>
      </c>
      <c r="C37" s="11">
        <v>359</v>
      </c>
      <c r="D37" s="11" t="s">
        <v>391</v>
      </c>
      <c r="E37" s="45" t="s">
        <v>391</v>
      </c>
      <c r="F37" s="45">
        <v>784</v>
      </c>
      <c r="G37" s="11">
        <v>7000</v>
      </c>
      <c r="H37" s="11">
        <v>20000</v>
      </c>
      <c r="I37" s="12">
        <v>10155</v>
      </c>
    </row>
    <row r="38" spans="1:9">
      <c r="A38" s="63" t="s">
        <v>476</v>
      </c>
      <c r="B38" s="45">
        <v>894</v>
      </c>
      <c r="C38" s="45">
        <v>254</v>
      </c>
      <c r="D38" s="45" t="s">
        <v>391</v>
      </c>
      <c r="E38" s="45" t="s">
        <v>391</v>
      </c>
      <c r="F38" s="45">
        <v>1148</v>
      </c>
      <c r="G38" s="11">
        <v>8000</v>
      </c>
      <c r="H38" s="11">
        <v>15000</v>
      </c>
      <c r="I38" s="46">
        <v>10962</v>
      </c>
    </row>
    <row r="39" spans="1:9">
      <c r="A39" s="63" t="s">
        <v>477</v>
      </c>
      <c r="B39" s="11">
        <v>6244</v>
      </c>
      <c r="C39" s="11">
        <v>284</v>
      </c>
      <c r="D39" s="11" t="s">
        <v>391</v>
      </c>
      <c r="E39" s="45" t="s">
        <v>391</v>
      </c>
      <c r="F39" s="45">
        <v>6528</v>
      </c>
      <c r="G39" s="11">
        <v>15000</v>
      </c>
      <c r="H39" s="11">
        <v>24000</v>
      </c>
      <c r="I39" s="12">
        <v>100476</v>
      </c>
    </row>
    <row r="40" spans="1:9">
      <c r="A40" s="63" t="s">
        <v>479</v>
      </c>
      <c r="B40" s="45">
        <v>20</v>
      </c>
      <c r="C40" s="45">
        <v>7</v>
      </c>
      <c r="D40" s="45">
        <v>7</v>
      </c>
      <c r="E40" s="45" t="s">
        <v>391</v>
      </c>
      <c r="F40" s="45">
        <v>34</v>
      </c>
      <c r="G40" s="11">
        <v>15000</v>
      </c>
      <c r="H40" s="11">
        <v>24000</v>
      </c>
      <c r="I40" s="46">
        <v>468</v>
      </c>
    </row>
    <row r="41" spans="1:9">
      <c r="A41" s="63" t="s">
        <v>480</v>
      </c>
      <c r="B41" s="11">
        <v>253</v>
      </c>
      <c r="C41" s="11">
        <v>355</v>
      </c>
      <c r="D41" s="11" t="s">
        <v>391</v>
      </c>
      <c r="E41" s="45" t="s">
        <v>391</v>
      </c>
      <c r="F41" s="45">
        <v>608</v>
      </c>
      <c r="G41" s="11">
        <v>6000</v>
      </c>
      <c r="H41" s="11">
        <v>22000</v>
      </c>
      <c r="I41" s="12">
        <v>9328</v>
      </c>
    </row>
    <row r="42" spans="1:9">
      <c r="A42" s="73" t="s">
        <v>482</v>
      </c>
      <c r="B42" s="74">
        <v>8634</v>
      </c>
      <c r="C42" s="74">
        <v>1343</v>
      </c>
      <c r="D42" s="74">
        <v>7</v>
      </c>
      <c r="E42" s="74" t="s">
        <v>391</v>
      </c>
      <c r="F42" s="74">
        <v>9984</v>
      </c>
      <c r="G42" s="78">
        <v>13787</v>
      </c>
      <c r="H42" s="78">
        <v>20729</v>
      </c>
      <c r="I42" s="75">
        <v>146872</v>
      </c>
    </row>
    <row r="43" spans="1:9">
      <c r="A43" s="63"/>
      <c r="B43" s="45"/>
      <c r="C43" s="11"/>
      <c r="D43" s="45"/>
      <c r="E43" s="45"/>
      <c r="F43" s="45"/>
      <c r="G43" s="45"/>
      <c r="H43" s="11"/>
      <c r="I43" s="12"/>
    </row>
    <row r="44" spans="1:9">
      <c r="A44" s="73" t="s">
        <v>483</v>
      </c>
      <c r="B44" s="74" t="s">
        <v>391</v>
      </c>
      <c r="C44" s="74">
        <v>38</v>
      </c>
      <c r="D44" s="74" t="s">
        <v>391</v>
      </c>
      <c r="E44" s="74" t="s">
        <v>391</v>
      </c>
      <c r="F44" s="74">
        <v>38</v>
      </c>
      <c r="G44" s="78" t="s">
        <v>391</v>
      </c>
      <c r="H44" s="78">
        <v>18000</v>
      </c>
      <c r="I44" s="75">
        <v>684</v>
      </c>
    </row>
    <row r="45" spans="1:9">
      <c r="A45" s="325"/>
      <c r="B45" s="45"/>
      <c r="C45" s="45"/>
      <c r="D45" s="45"/>
      <c r="E45" s="45"/>
      <c r="F45" s="45"/>
      <c r="G45" s="11"/>
      <c r="H45" s="11"/>
      <c r="I45" s="46"/>
    </row>
    <row r="46" spans="1:9">
      <c r="A46" s="63" t="s">
        <v>495</v>
      </c>
      <c r="B46" s="45">
        <v>1879</v>
      </c>
      <c r="C46" s="45" t="s">
        <v>391</v>
      </c>
      <c r="D46" s="82" t="s">
        <v>391</v>
      </c>
      <c r="E46" s="82" t="s">
        <v>391</v>
      </c>
      <c r="F46" s="45">
        <v>1879</v>
      </c>
      <c r="G46" s="45">
        <v>7000</v>
      </c>
      <c r="H46" s="11" t="s">
        <v>391</v>
      </c>
      <c r="I46" s="46">
        <v>13153</v>
      </c>
    </row>
    <row r="47" spans="1:9">
      <c r="A47" s="63" t="s">
        <v>496</v>
      </c>
      <c r="B47" s="82">
        <v>612</v>
      </c>
      <c r="C47" s="45" t="s">
        <v>391</v>
      </c>
      <c r="D47" s="45" t="s">
        <v>391</v>
      </c>
      <c r="E47" s="45" t="s">
        <v>391</v>
      </c>
      <c r="F47" s="45">
        <v>612</v>
      </c>
      <c r="G47" s="82">
        <v>7000</v>
      </c>
      <c r="H47" s="11" t="s">
        <v>391</v>
      </c>
      <c r="I47" s="46">
        <v>4284</v>
      </c>
    </row>
    <row r="48" spans="1:9">
      <c r="A48" s="73" t="s">
        <v>497</v>
      </c>
      <c r="B48" s="74">
        <v>2491</v>
      </c>
      <c r="C48" s="74" t="s">
        <v>391</v>
      </c>
      <c r="D48" s="74" t="s">
        <v>391</v>
      </c>
      <c r="E48" s="74" t="s">
        <v>391</v>
      </c>
      <c r="F48" s="74">
        <v>2491</v>
      </c>
      <c r="G48" s="78">
        <v>7000</v>
      </c>
      <c r="H48" s="78" t="s">
        <v>391</v>
      </c>
      <c r="I48" s="75">
        <v>17437</v>
      </c>
    </row>
    <row r="49" spans="1:9">
      <c r="A49" s="63"/>
      <c r="B49" s="45"/>
      <c r="C49" s="45"/>
      <c r="D49" s="45"/>
      <c r="E49" s="45"/>
      <c r="F49" s="45"/>
      <c r="G49" s="11"/>
      <c r="H49" s="11"/>
      <c r="I49" s="46"/>
    </row>
    <row r="50" spans="1:9">
      <c r="A50" s="63" t="s">
        <v>501</v>
      </c>
      <c r="B50" s="82">
        <v>3</v>
      </c>
      <c r="C50" s="45">
        <v>2</v>
      </c>
      <c r="D50" s="45" t="s">
        <v>391</v>
      </c>
      <c r="E50" s="45" t="s">
        <v>391</v>
      </c>
      <c r="F50" s="45">
        <v>5</v>
      </c>
      <c r="G50" s="82">
        <v>25000</v>
      </c>
      <c r="H50" s="11">
        <v>45000</v>
      </c>
      <c r="I50" s="46">
        <v>165</v>
      </c>
    </row>
    <row r="51" spans="1:9">
      <c r="A51" s="63" t="s">
        <v>502</v>
      </c>
      <c r="B51" s="45">
        <v>363</v>
      </c>
      <c r="C51" s="45">
        <v>184</v>
      </c>
      <c r="D51" s="45" t="s">
        <v>391</v>
      </c>
      <c r="E51" s="45" t="s">
        <v>391</v>
      </c>
      <c r="F51" s="45">
        <v>547</v>
      </c>
      <c r="G51" s="11">
        <v>6000</v>
      </c>
      <c r="H51" s="11">
        <v>20000</v>
      </c>
      <c r="I51" s="46">
        <v>5858</v>
      </c>
    </row>
    <row r="52" spans="1:9">
      <c r="A52" s="63" t="s">
        <v>503</v>
      </c>
      <c r="B52" s="45">
        <v>2</v>
      </c>
      <c r="C52" s="45">
        <v>13</v>
      </c>
      <c r="D52" s="45" t="s">
        <v>391</v>
      </c>
      <c r="E52" s="45" t="s">
        <v>391</v>
      </c>
      <c r="F52" s="45">
        <v>15</v>
      </c>
      <c r="G52" s="11">
        <v>6800</v>
      </c>
      <c r="H52" s="11">
        <v>15000</v>
      </c>
      <c r="I52" s="46">
        <v>208</v>
      </c>
    </row>
    <row r="53" spans="1:9">
      <c r="A53" s="63" t="s">
        <v>504</v>
      </c>
      <c r="B53" s="45">
        <v>2</v>
      </c>
      <c r="C53" s="45">
        <v>5</v>
      </c>
      <c r="D53" s="45" t="s">
        <v>391</v>
      </c>
      <c r="E53" s="45" t="s">
        <v>391</v>
      </c>
      <c r="F53" s="45">
        <v>7</v>
      </c>
      <c r="G53" s="11">
        <v>8000</v>
      </c>
      <c r="H53" s="11">
        <v>32000</v>
      </c>
      <c r="I53" s="46">
        <v>176</v>
      </c>
    </row>
    <row r="54" spans="1:9">
      <c r="A54" s="73" t="s">
        <v>506</v>
      </c>
      <c r="B54" s="1354">
        <v>370</v>
      </c>
      <c r="C54" s="1354">
        <v>204</v>
      </c>
      <c r="D54" s="1354" t="s">
        <v>391</v>
      </c>
      <c r="E54" s="1354" t="s">
        <v>391</v>
      </c>
      <c r="F54" s="1354">
        <v>574</v>
      </c>
      <c r="G54" s="1355">
        <v>6169</v>
      </c>
      <c r="H54" s="1355">
        <v>20221</v>
      </c>
      <c r="I54" s="1356">
        <v>6407</v>
      </c>
    </row>
    <row r="55" spans="1:9">
      <c r="A55" s="63"/>
      <c r="B55" s="45"/>
      <c r="C55" s="45"/>
      <c r="D55" s="45"/>
      <c r="E55" s="45"/>
      <c r="F55" s="45"/>
      <c r="G55" s="11"/>
      <c r="H55" s="11"/>
      <c r="I55" s="46"/>
    </row>
    <row r="56" spans="1:9" ht="13.5" thickBot="1">
      <c r="A56" s="66" t="s">
        <v>510</v>
      </c>
      <c r="B56" s="52">
        <v>37604</v>
      </c>
      <c r="C56" s="52">
        <v>12608</v>
      </c>
      <c r="D56" s="52">
        <v>5215</v>
      </c>
      <c r="E56" s="52">
        <v>197</v>
      </c>
      <c r="F56" s="52">
        <v>55624</v>
      </c>
      <c r="G56" s="175">
        <v>20502</v>
      </c>
      <c r="H56" s="175">
        <v>35892</v>
      </c>
      <c r="I56" s="53">
        <v>1223487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Hoja81">
    <tabColor theme="0"/>
    <pageSetUpPr fitToPage="1"/>
  </sheetPr>
  <dimension ref="A1:I60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5.140625" style="208" customWidth="1"/>
    <col min="2" max="9" width="18.285156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729" t="s">
        <v>824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5">
      <c r="A4" s="1729" t="s">
        <v>1384</v>
      </c>
      <c r="B4" s="1729"/>
      <c r="C4" s="1729"/>
      <c r="D4" s="1729"/>
      <c r="E4" s="1729"/>
      <c r="F4" s="1729"/>
      <c r="G4" s="1729"/>
      <c r="H4" s="1729"/>
      <c r="I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9" ht="21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9" ht="24.75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9" ht="29.25" customHeight="1" thickBot="1">
      <c r="A8" s="1689"/>
      <c r="B8" s="675" t="s">
        <v>385</v>
      </c>
      <c r="C8" s="675" t="s">
        <v>386</v>
      </c>
      <c r="D8" s="675" t="s">
        <v>385</v>
      </c>
      <c r="E8" s="675" t="s">
        <v>386</v>
      </c>
      <c r="F8" s="1834"/>
      <c r="G8" s="675" t="s">
        <v>385</v>
      </c>
      <c r="H8" s="1024" t="s">
        <v>386</v>
      </c>
      <c r="I8" s="236" t="s">
        <v>820</v>
      </c>
    </row>
    <row r="9" spans="1:9">
      <c r="A9" s="190" t="s">
        <v>456</v>
      </c>
      <c r="B9" s="191">
        <v>2944</v>
      </c>
      <c r="C9" s="191" t="s">
        <v>391</v>
      </c>
      <c r="D9" s="191" t="s">
        <v>391</v>
      </c>
      <c r="E9" s="191" t="s">
        <v>391</v>
      </c>
      <c r="F9" s="191">
        <v>2944</v>
      </c>
      <c r="G9" s="192">
        <v>8000</v>
      </c>
      <c r="H9" s="192" t="s">
        <v>391</v>
      </c>
      <c r="I9" s="193">
        <v>23552</v>
      </c>
    </row>
    <row r="10" spans="1:9">
      <c r="A10" s="63"/>
      <c r="B10" s="45"/>
      <c r="C10" s="45"/>
      <c r="D10" s="45"/>
      <c r="E10" s="45"/>
      <c r="F10" s="45"/>
      <c r="G10" s="11"/>
      <c r="H10" s="11"/>
      <c r="I10" s="46"/>
    </row>
    <row r="11" spans="1:9">
      <c r="A11" s="73" t="s">
        <v>461</v>
      </c>
      <c r="B11" s="74">
        <v>61</v>
      </c>
      <c r="C11" s="74">
        <v>745</v>
      </c>
      <c r="D11" s="74" t="s">
        <v>391</v>
      </c>
      <c r="E11" s="74" t="s">
        <v>391</v>
      </c>
      <c r="F11" s="74">
        <v>806</v>
      </c>
      <c r="G11" s="78">
        <v>26279</v>
      </c>
      <c r="H11" s="78">
        <v>33696</v>
      </c>
      <c r="I11" s="75">
        <v>26707</v>
      </c>
    </row>
    <row r="12" spans="1:9">
      <c r="A12" s="63"/>
      <c r="B12" s="45"/>
      <c r="C12" s="45"/>
      <c r="D12" s="82"/>
      <c r="E12" s="45"/>
      <c r="F12" s="45"/>
      <c r="G12" s="11"/>
      <c r="H12" s="11"/>
      <c r="I12" s="46"/>
    </row>
    <row r="13" spans="1:9" ht="12.75" customHeight="1">
      <c r="A13" s="63" t="s">
        <v>463</v>
      </c>
      <c r="B13" s="45">
        <v>283</v>
      </c>
      <c r="C13" s="45">
        <v>5280</v>
      </c>
      <c r="D13" s="82">
        <v>283</v>
      </c>
      <c r="E13" s="82" t="s">
        <v>391</v>
      </c>
      <c r="F13" s="45">
        <v>5846</v>
      </c>
      <c r="G13" s="11">
        <v>12000</v>
      </c>
      <c r="H13" s="11">
        <v>23000</v>
      </c>
      <c r="I13" s="46">
        <v>124836</v>
      </c>
    </row>
    <row r="14" spans="1:9">
      <c r="A14" s="905" t="s">
        <v>464</v>
      </c>
      <c r="B14" s="80">
        <v>36</v>
      </c>
      <c r="C14" s="80">
        <v>42</v>
      </c>
      <c r="D14" s="45">
        <v>142</v>
      </c>
      <c r="E14" s="45" t="s">
        <v>391</v>
      </c>
      <c r="F14" s="45">
        <v>220</v>
      </c>
      <c r="G14" s="80">
        <v>8000</v>
      </c>
      <c r="H14" s="80">
        <v>29929</v>
      </c>
      <c r="I14" s="12">
        <v>1545</v>
      </c>
    </row>
    <row r="15" spans="1:9">
      <c r="A15" s="63" t="s">
        <v>465</v>
      </c>
      <c r="B15" s="45" t="s">
        <v>391</v>
      </c>
      <c r="C15" s="45" t="s">
        <v>391</v>
      </c>
      <c r="D15" s="45">
        <v>242</v>
      </c>
      <c r="E15" s="45">
        <v>8792</v>
      </c>
      <c r="F15" s="45">
        <v>9034</v>
      </c>
      <c r="G15" s="11" t="s">
        <v>391</v>
      </c>
      <c r="H15" s="11" t="s">
        <v>391</v>
      </c>
      <c r="I15" s="46" t="s">
        <v>391</v>
      </c>
    </row>
    <row r="16" spans="1:9">
      <c r="A16" s="73" t="s">
        <v>466</v>
      </c>
      <c r="B16" s="74">
        <v>319</v>
      </c>
      <c r="C16" s="74">
        <v>5322</v>
      </c>
      <c r="D16" s="74">
        <v>667</v>
      </c>
      <c r="E16" s="74">
        <v>8792</v>
      </c>
      <c r="F16" s="74">
        <v>15100</v>
      </c>
      <c r="G16" s="78">
        <v>11549</v>
      </c>
      <c r="H16" s="78">
        <v>23055</v>
      </c>
      <c r="I16" s="75">
        <v>126381</v>
      </c>
    </row>
    <row r="17" spans="1:9">
      <c r="A17" s="63"/>
      <c r="B17" s="80"/>
      <c r="C17" s="80"/>
      <c r="D17" s="45"/>
      <c r="E17" s="45"/>
      <c r="F17" s="45"/>
      <c r="G17" s="80"/>
      <c r="H17" s="80"/>
      <c r="I17" s="12"/>
    </row>
    <row r="18" spans="1:9">
      <c r="A18" s="905" t="s">
        <v>467</v>
      </c>
      <c r="B18" s="80">
        <v>254</v>
      </c>
      <c r="C18" s="80">
        <v>3</v>
      </c>
      <c r="D18" s="45">
        <v>11</v>
      </c>
      <c r="E18" s="45" t="s">
        <v>391</v>
      </c>
      <c r="F18" s="45">
        <v>268</v>
      </c>
      <c r="G18" s="80">
        <v>15147</v>
      </c>
      <c r="H18" s="80">
        <v>45000</v>
      </c>
      <c r="I18" s="12">
        <v>3982</v>
      </c>
    </row>
    <row r="19" spans="1:9">
      <c r="A19" s="905" t="s">
        <v>468</v>
      </c>
      <c r="B19" s="80">
        <v>43</v>
      </c>
      <c r="C19" s="80">
        <v>30</v>
      </c>
      <c r="D19" s="45" t="s">
        <v>391</v>
      </c>
      <c r="E19" s="45" t="s">
        <v>391</v>
      </c>
      <c r="F19" s="45">
        <v>73</v>
      </c>
      <c r="G19" s="80">
        <v>21312</v>
      </c>
      <c r="H19" s="80">
        <v>36933</v>
      </c>
      <c r="I19" s="12">
        <v>2024</v>
      </c>
    </row>
    <row r="20" spans="1:9">
      <c r="A20" s="905" t="s">
        <v>469</v>
      </c>
      <c r="B20" s="80">
        <v>66</v>
      </c>
      <c r="C20" s="80">
        <v>2216</v>
      </c>
      <c r="D20" s="45">
        <v>3</v>
      </c>
      <c r="E20" s="45">
        <v>6</v>
      </c>
      <c r="F20" s="45">
        <v>2291</v>
      </c>
      <c r="G20" s="80">
        <v>10344</v>
      </c>
      <c r="H20" s="80">
        <v>21137</v>
      </c>
      <c r="I20" s="12">
        <v>47522</v>
      </c>
    </row>
    <row r="21" spans="1:9">
      <c r="A21" s="905" t="s">
        <v>470</v>
      </c>
      <c r="B21" s="80">
        <v>9</v>
      </c>
      <c r="C21" s="80">
        <v>19</v>
      </c>
      <c r="D21" s="45" t="s">
        <v>391</v>
      </c>
      <c r="E21" s="45" t="s">
        <v>391</v>
      </c>
      <c r="F21" s="45">
        <v>28</v>
      </c>
      <c r="G21" s="80">
        <v>12000</v>
      </c>
      <c r="H21" s="80">
        <v>24000</v>
      </c>
      <c r="I21" s="12">
        <v>564</v>
      </c>
    </row>
    <row r="22" spans="1:9">
      <c r="A22" s="73" t="s">
        <v>471</v>
      </c>
      <c r="B22" s="74">
        <v>372</v>
      </c>
      <c r="C22" s="74">
        <v>2268</v>
      </c>
      <c r="D22" s="74">
        <v>14</v>
      </c>
      <c r="E22" s="74">
        <v>6</v>
      </c>
      <c r="F22" s="74">
        <v>2660</v>
      </c>
      <c r="G22" s="78">
        <v>14931</v>
      </c>
      <c r="H22" s="78">
        <v>21401</v>
      </c>
      <c r="I22" s="75">
        <v>54092</v>
      </c>
    </row>
    <row r="23" spans="1:9">
      <c r="A23" s="63"/>
      <c r="B23" s="45"/>
      <c r="C23" s="45"/>
      <c r="D23" s="45"/>
      <c r="E23" s="45"/>
      <c r="F23" s="45"/>
      <c r="G23" s="11"/>
      <c r="H23" s="11"/>
      <c r="I23" s="46"/>
    </row>
    <row r="24" spans="1:9">
      <c r="A24" s="905" t="s">
        <v>536</v>
      </c>
      <c r="B24" s="11">
        <v>243</v>
      </c>
      <c r="C24" s="11">
        <v>218</v>
      </c>
      <c r="D24" s="45" t="s">
        <v>391</v>
      </c>
      <c r="E24" s="45" t="s">
        <v>391</v>
      </c>
      <c r="F24" s="45">
        <v>461</v>
      </c>
      <c r="G24" s="11">
        <v>8400</v>
      </c>
      <c r="H24" s="11">
        <v>17800</v>
      </c>
      <c r="I24" s="12">
        <v>5922</v>
      </c>
    </row>
    <row r="25" spans="1:9">
      <c r="A25" s="63" t="s">
        <v>475</v>
      </c>
      <c r="B25" s="11">
        <v>94</v>
      </c>
      <c r="C25" s="11">
        <v>78</v>
      </c>
      <c r="D25" s="45" t="s">
        <v>391</v>
      </c>
      <c r="E25" s="45" t="s">
        <v>391</v>
      </c>
      <c r="F25" s="45">
        <v>172</v>
      </c>
      <c r="G25" s="11">
        <v>6000</v>
      </c>
      <c r="H25" s="11">
        <v>17000</v>
      </c>
      <c r="I25" s="12">
        <v>1890</v>
      </c>
    </row>
    <row r="26" spans="1:9">
      <c r="A26" s="63" t="s">
        <v>476</v>
      </c>
      <c r="B26" s="11">
        <v>2027</v>
      </c>
      <c r="C26" s="11">
        <v>1036</v>
      </c>
      <c r="D26" s="11" t="s">
        <v>391</v>
      </c>
      <c r="E26" s="45" t="s">
        <v>391</v>
      </c>
      <c r="F26" s="45">
        <v>3063</v>
      </c>
      <c r="G26" s="11">
        <v>8000</v>
      </c>
      <c r="H26" s="11">
        <v>12000</v>
      </c>
      <c r="I26" s="12">
        <v>28648</v>
      </c>
    </row>
    <row r="27" spans="1:9">
      <c r="A27" s="63" t="s">
        <v>478</v>
      </c>
      <c r="B27" s="11">
        <v>165</v>
      </c>
      <c r="C27" s="11">
        <v>15</v>
      </c>
      <c r="D27" s="11" t="s">
        <v>391</v>
      </c>
      <c r="E27" s="45" t="s">
        <v>391</v>
      </c>
      <c r="F27" s="45">
        <v>180</v>
      </c>
      <c r="G27" s="11">
        <v>14000</v>
      </c>
      <c r="H27" s="11">
        <v>30000</v>
      </c>
      <c r="I27" s="12">
        <v>2760</v>
      </c>
    </row>
    <row r="28" spans="1:9">
      <c r="A28" s="905" t="s">
        <v>480</v>
      </c>
      <c r="B28" s="80">
        <v>4</v>
      </c>
      <c r="C28" s="80">
        <v>88</v>
      </c>
      <c r="D28" s="45" t="s">
        <v>391</v>
      </c>
      <c r="E28" s="45" t="s">
        <v>391</v>
      </c>
      <c r="F28" s="45">
        <v>92</v>
      </c>
      <c r="G28" s="80">
        <v>6000</v>
      </c>
      <c r="H28" s="80">
        <v>22000</v>
      </c>
      <c r="I28" s="12">
        <v>1960</v>
      </c>
    </row>
    <row r="29" spans="1:9">
      <c r="A29" s="63" t="s">
        <v>481</v>
      </c>
      <c r="B29" s="45">
        <v>828</v>
      </c>
      <c r="C29" s="45">
        <v>196</v>
      </c>
      <c r="D29" s="45" t="s">
        <v>391</v>
      </c>
      <c r="E29" s="45" t="s">
        <v>391</v>
      </c>
      <c r="F29" s="45">
        <v>1024</v>
      </c>
      <c r="G29" s="45">
        <v>10000</v>
      </c>
      <c r="H29" s="11">
        <v>25000</v>
      </c>
      <c r="I29" s="46">
        <v>13180</v>
      </c>
    </row>
    <row r="30" spans="1:9">
      <c r="A30" s="73" t="s">
        <v>482</v>
      </c>
      <c r="B30" s="74">
        <v>3361</v>
      </c>
      <c r="C30" s="74">
        <v>1631</v>
      </c>
      <c r="D30" s="74" t="s">
        <v>391</v>
      </c>
      <c r="E30" s="74" t="s">
        <v>391</v>
      </c>
      <c r="F30" s="74">
        <v>4992</v>
      </c>
      <c r="G30" s="78">
        <v>8758</v>
      </c>
      <c r="H30" s="78">
        <v>15282</v>
      </c>
      <c r="I30" s="75">
        <v>54360</v>
      </c>
    </row>
    <row r="31" spans="1:9">
      <c r="A31" s="905"/>
      <c r="B31" s="80"/>
      <c r="C31" s="80"/>
      <c r="D31" s="45"/>
      <c r="E31" s="45"/>
      <c r="F31" s="45"/>
      <c r="G31" s="80"/>
      <c r="H31" s="80"/>
      <c r="I31" s="12"/>
    </row>
    <row r="32" spans="1:9">
      <c r="A32" s="73" t="s">
        <v>483</v>
      </c>
      <c r="B32" s="74">
        <v>78</v>
      </c>
      <c r="C32" s="74">
        <v>166</v>
      </c>
      <c r="D32" s="74" t="s">
        <v>391</v>
      </c>
      <c r="E32" s="74" t="s">
        <v>391</v>
      </c>
      <c r="F32" s="74">
        <v>244</v>
      </c>
      <c r="G32" s="78">
        <v>8500</v>
      </c>
      <c r="H32" s="78">
        <v>20000</v>
      </c>
      <c r="I32" s="75">
        <v>3983</v>
      </c>
    </row>
    <row r="33" spans="1:9">
      <c r="A33" s="63"/>
      <c r="B33" s="82"/>
      <c r="C33" s="80"/>
      <c r="D33" s="45"/>
      <c r="E33" s="45"/>
      <c r="F33" s="45"/>
      <c r="G33" s="82"/>
      <c r="H33" s="80"/>
      <c r="I33" s="12"/>
    </row>
    <row r="34" spans="1:9">
      <c r="A34" s="905" t="s">
        <v>484</v>
      </c>
      <c r="B34" s="80" t="s">
        <v>391</v>
      </c>
      <c r="C34" s="80">
        <v>764</v>
      </c>
      <c r="D34" s="45" t="s">
        <v>391</v>
      </c>
      <c r="E34" s="45" t="s">
        <v>391</v>
      </c>
      <c r="F34" s="45">
        <v>764</v>
      </c>
      <c r="G34" s="80" t="s">
        <v>391</v>
      </c>
      <c r="H34" s="80">
        <v>27000</v>
      </c>
      <c r="I34" s="12">
        <v>20628</v>
      </c>
    </row>
    <row r="35" spans="1:9">
      <c r="A35" s="905" t="s">
        <v>488</v>
      </c>
      <c r="B35" s="80">
        <v>939</v>
      </c>
      <c r="C35" s="80">
        <v>820</v>
      </c>
      <c r="D35" s="45" t="s">
        <v>391</v>
      </c>
      <c r="E35" s="45" t="s">
        <v>391</v>
      </c>
      <c r="F35" s="45">
        <v>1759</v>
      </c>
      <c r="G35" s="80">
        <v>6250</v>
      </c>
      <c r="H35" s="80">
        <v>27500</v>
      </c>
      <c r="I35" s="12">
        <v>28419</v>
      </c>
    </row>
    <row r="36" spans="1:9">
      <c r="A36" s="73" t="s">
        <v>562</v>
      </c>
      <c r="B36" s="74">
        <v>939</v>
      </c>
      <c r="C36" s="74">
        <v>1584</v>
      </c>
      <c r="D36" s="74" t="s">
        <v>391</v>
      </c>
      <c r="E36" s="74" t="s">
        <v>391</v>
      </c>
      <c r="F36" s="74">
        <v>2523</v>
      </c>
      <c r="G36" s="78">
        <v>6250</v>
      </c>
      <c r="H36" s="78">
        <v>27259</v>
      </c>
      <c r="I36" s="75">
        <v>49047</v>
      </c>
    </row>
    <row r="37" spans="1:9">
      <c r="A37" s="63"/>
      <c r="B37" s="82"/>
      <c r="C37" s="45"/>
      <c r="D37" s="45"/>
      <c r="E37" s="45"/>
      <c r="F37" s="45"/>
      <c r="G37" s="82"/>
      <c r="H37" s="11"/>
      <c r="I37" s="46"/>
    </row>
    <row r="38" spans="1:9">
      <c r="A38" s="905" t="s">
        <v>490</v>
      </c>
      <c r="B38" s="80" t="s">
        <v>391</v>
      </c>
      <c r="C38" s="80">
        <v>121</v>
      </c>
      <c r="D38" s="45" t="s">
        <v>391</v>
      </c>
      <c r="E38" s="45" t="s">
        <v>391</v>
      </c>
      <c r="F38" s="45">
        <v>121</v>
      </c>
      <c r="G38" s="80" t="s">
        <v>391</v>
      </c>
      <c r="H38" s="80">
        <v>25500</v>
      </c>
      <c r="I38" s="12">
        <v>3086</v>
      </c>
    </row>
    <row r="39" spans="1:9">
      <c r="A39" s="63" t="s">
        <v>491</v>
      </c>
      <c r="B39" s="11">
        <v>143</v>
      </c>
      <c r="C39" s="11">
        <v>24</v>
      </c>
      <c r="D39" s="45" t="s">
        <v>391</v>
      </c>
      <c r="E39" s="45" t="s">
        <v>391</v>
      </c>
      <c r="F39" s="45">
        <v>167</v>
      </c>
      <c r="G39" s="11">
        <v>2250</v>
      </c>
      <c r="H39" s="11">
        <v>11000</v>
      </c>
      <c r="I39" s="12">
        <v>586</v>
      </c>
    </row>
    <row r="40" spans="1:9">
      <c r="A40" s="73" t="s">
        <v>493</v>
      </c>
      <c r="B40" s="74">
        <v>143</v>
      </c>
      <c r="C40" s="74">
        <v>145</v>
      </c>
      <c r="D40" s="74" t="s">
        <v>391</v>
      </c>
      <c r="E40" s="74" t="s">
        <v>391</v>
      </c>
      <c r="F40" s="74">
        <v>288</v>
      </c>
      <c r="G40" s="78">
        <v>2250</v>
      </c>
      <c r="H40" s="78">
        <v>23100</v>
      </c>
      <c r="I40" s="75">
        <v>3672</v>
      </c>
    </row>
    <row r="41" spans="1:9">
      <c r="A41" s="63"/>
      <c r="B41" s="82"/>
      <c r="C41" s="45"/>
      <c r="D41" s="45"/>
      <c r="E41" s="45"/>
      <c r="F41" s="45"/>
      <c r="G41" s="82"/>
      <c r="H41" s="11"/>
      <c r="I41" s="46"/>
    </row>
    <row r="42" spans="1:9">
      <c r="A42" s="73" t="s">
        <v>494</v>
      </c>
      <c r="B42" s="1354">
        <v>21</v>
      </c>
      <c r="C42" s="1354" t="s">
        <v>391</v>
      </c>
      <c r="D42" s="1354" t="s">
        <v>391</v>
      </c>
      <c r="E42" s="1354" t="s">
        <v>391</v>
      </c>
      <c r="F42" s="1354">
        <v>21</v>
      </c>
      <c r="G42" s="1355">
        <v>1300</v>
      </c>
      <c r="H42" s="1355" t="s">
        <v>391</v>
      </c>
      <c r="I42" s="1356">
        <v>27</v>
      </c>
    </row>
    <row r="43" spans="1:9">
      <c r="A43" s="905"/>
      <c r="B43" s="80"/>
      <c r="C43" s="80"/>
      <c r="D43" s="45"/>
      <c r="E43" s="45"/>
      <c r="F43" s="45"/>
      <c r="G43" s="80"/>
      <c r="H43" s="80"/>
      <c r="I43" s="12"/>
    </row>
    <row r="44" spans="1:9">
      <c r="A44" s="63" t="s">
        <v>495</v>
      </c>
      <c r="B44" s="45">
        <v>1567</v>
      </c>
      <c r="C44" s="45" t="s">
        <v>391</v>
      </c>
      <c r="D44" s="45" t="s">
        <v>391</v>
      </c>
      <c r="E44" s="45" t="s">
        <v>391</v>
      </c>
      <c r="F44" s="45">
        <v>1567</v>
      </c>
      <c r="G44" s="11">
        <v>6500</v>
      </c>
      <c r="H44" s="11" t="s">
        <v>391</v>
      </c>
      <c r="I44" s="46">
        <v>10186</v>
      </c>
    </row>
    <row r="45" spans="1:9">
      <c r="A45" s="63" t="s">
        <v>496</v>
      </c>
      <c r="B45" s="82">
        <v>2050</v>
      </c>
      <c r="C45" s="45" t="s">
        <v>391</v>
      </c>
      <c r="D45" s="45" t="s">
        <v>391</v>
      </c>
      <c r="E45" s="45" t="s">
        <v>391</v>
      </c>
      <c r="F45" s="45">
        <v>2050</v>
      </c>
      <c r="G45" s="82">
        <v>6500</v>
      </c>
      <c r="H45" s="11" t="s">
        <v>391</v>
      </c>
      <c r="I45" s="46">
        <v>13325</v>
      </c>
    </row>
    <row r="46" spans="1:9">
      <c r="A46" s="73" t="s">
        <v>497</v>
      </c>
      <c r="B46" s="1354">
        <v>3617</v>
      </c>
      <c r="C46" s="1354" t="s">
        <v>391</v>
      </c>
      <c r="D46" s="1354" t="s">
        <v>391</v>
      </c>
      <c r="E46" s="1354" t="s">
        <v>391</v>
      </c>
      <c r="F46" s="1354">
        <v>3617</v>
      </c>
      <c r="G46" s="1355">
        <v>6500</v>
      </c>
      <c r="H46" s="1355" t="s">
        <v>391</v>
      </c>
      <c r="I46" s="1356">
        <v>23511</v>
      </c>
    </row>
    <row r="47" spans="1:9">
      <c r="A47" s="905"/>
      <c r="B47" s="80"/>
      <c r="C47" s="80"/>
      <c r="D47" s="45"/>
      <c r="E47" s="45"/>
      <c r="F47" s="45"/>
      <c r="G47" s="80"/>
      <c r="H47" s="80"/>
      <c r="I47" s="12"/>
    </row>
    <row r="48" spans="1:9">
      <c r="A48" s="905" t="s">
        <v>498</v>
      </c>
      <c r="B48" s="80">
        <v>458</v>
      </c>
      <c r="C48" s="80">
        <v>47</v>
      </c>
      <c r="D48" s="45" t="s">
        <v>391</v>
      </c>
      <c r="E48" s="45" t="s">
        <v>391</v>
      </c>
      <c r="F48" s="45">
        <v>505</v>
      </c>
      <c r="G48" s="80">
        <v>1509</v>
      </c>
      <c r="H48" s="80">
        <v>8851</v>
      </c>
      <c r="I48" s="12">
        <v>1107</v>
      </c>
    </row>
    <row r="49" spans="1:9">
      <c r="A49" s="905" t="s">
        <v>499</v>
      </c>
      <c r="B49" s="80">
        <v>336</v>
      </c>
      <c r="C49" s="80">
        <v>286</v>
      </c>
      <c r="D49" s="45" t="s">
        <v>391</v>
      </c>
      <c r="E49" s="45" t="s">
        <v>391</v>
      </c>
      <c r="F49" s="45">
        <v>622</v>
      </c>
      <c r="G49" s="80">
        <v>2400</v>
      </c>
      <c r="H49" s="80">
        <v>35000</v>
      </c>
      <c r="I49" s="12">
        <v>10816</v>
      </c>
    </row>
    <row r="50" spans="1:9">
      <c r="A50" s="63" t="s">
        <v>500</v>
      </c>
      <c r="B50" s="82">
        <v>321</v>
      </c>
      <c r="C50" s="45">
        <v>259</v>
      </c>
      <c r="D50" s="45" t="s">
        <v>391</v>
      </c>
      <c r="E50" s="45" t="s">
        <v>391</v>
      </c>
      <c r="F50" s="45">
        <v>580</v>
      </c>
      <c r="G50" s="82">
        <v>10000</v>
      </c>
      <c r="H50" s="11">
        <v>25000</v>
      </c>
      <c r="I50" s="46">
        <v>9685</v>
      </c>
    </row>
    <row r="51" spans="1:9">
      <c r="A51" s="63" t="s">
        <v>501</v>
      </c>
      <c r="B51" s="82" t="s">
        <v>391</v>
      </c>
      <c r="C51" s="45">
        <v>4</v>
      </c>
      <c r="D51" s="45" t="s">
        <v>391</v>
      </c>
      <c r="E51" s="45" t="s">
        <v>391</v>
      </c>
      <c r="F51" s="45">
        <v>4</v>
      </c>
      <c r="G51" s="82" t="s">
        <v>391</v>
      </c>
      <c r="H51" s="11">
        <v>8000</v>
      </c>
      <c r="I51" s="46">
        <v>32</v>
      </c>
    </row>
    <row r="52" spans="1:9">
      <c r="A52" s="905" t="s">
        <v>504</v>
      </c>
      <c r="B52" s="80">
        <v>72</v>
      </c>
      <c r="C52" s="80" t="s">
        <v>391</v>
      </c>
      <c r="D52" s="45" t="s">
        <v>391</v>
      </c>
      <c r="E52" s="45" t="s">
        <v>391</v>
      </c>
      <c r="F52" s="45">
        <v>72</v>
      </c>
      <c r="G52" s="80">
        <v>6500</v>
      </c>
      <c r="H52" s="80" t="s">
        <v>391</v>
      </c>
      <c r="I52" s="12">
        <v>468</v>
      </c>
    </row>
    <row r="53" spans="1:9">
      <c r="A53" s="63" t="s">
        <v>505</v>
      </c>
      <c r="B53" s="82">
        <v>936</v>
      </c>
      <c r="C53" s="45">
        <v>461</v>
      </c>
      <c r="D53" s="45" t="s">
        <v>391</v>
      </c>
      <c r="E53" s="45" t="s">
        <v>391</v>
      </c>
      <c r="F53" s="45">
        <v>1397</v>
      </c>
      <c r="G53" s="82">
        <v>11078</v>
      </c>
      <c r="H53" s="11">
        <v>22500</v>
      </c>
      <c r="I53" s="46">
        <v>20742</v>
      </c>
    </row>
    <row r="54" spans="1:9">
      <c r="A54" s="73" t="s">
        <v>506</v>
      </c>
      <c r="B54" s="1354">
        <v>2123</v>
      </c>
      <c r="C54" s="1354">
        <v>1057</v>
      </c>
      <c r="D54" s="1354" t="s">
        <v>391</v>
      </c>
      <c r="E54" s="1354" t="s">
        <v>391</v>
      </c>
      <c r="F54" s="1354">
        <v>3180</v>
      </c>
      <c r="G54" s="1355">
        <v>7322</v>
      </c>
      <c r="H54" s="1355">
        <v>25833</v>
      </c>
      <c r="I54" s="1356">
        <v>42850</v>
      </c>
    </row>
    <row r="55" spans="1:9">
      <c r="A55" s="63"/>
      <c r="B55" s="82"/>
      <c r="C55" s="45"/>
      <c r="D55" s="45"/>
      <c r="E55" s="45"/>
      <c r="F55" s="45"/>
      <c r="G55" s="82"/>
      <c r="H55" s="11"/>
      <c r="I55" s="46"/>
    </row>
    <row r="56" spans="1:9">
      <c r="A56" s="63" t="s">
        <v>507</v>
      </c>
      <c r="B56" s="82">
        <v>28</v>
      </c>
      <c r="C56" s="45">
        <v>12</v>
      </c>
      <c r="D56" s="45" t="s">
        <v>391</v>
      </c>
      <c r="E56" s="45" t="s">
        <v>391</v>
      </c>
      <c r="F56" s="45">
        <v>40</v>
      </c>
      <c r="G56" s="82">
        <v>5000</v>
      </c>
      <c r="H56" s="11">
        <v>15000</v>
      </c>
      <c r="I56" s="46">
        <v>320</v>
      </c>
    </row>
    <row r="57" spans="1:9">
      <c r="A57" s="63" t="s">
        <v>508</v>
      </c>
      <c r="B57" s="82">
        <v>13</v>
      </c>
      <c r="C57" s="45">
        <v>8</v>
      </c>
      <c r="D57" s="45" t="s">
        <v>391</v>
      </c>
      <c r="E57" s="45" t="s">
        <v>391</v>
      </c>
      <c r="F57" s="45">
        <v>21</v>
      </c>
      <c r="G57" s="82">
        <v>3000</v>
      </c>
      <c r="H57" s="11">
        <v>20000</v>
      </c>
      <c r="I57" s="46">
        <v>192</v>
      </c>
    </row>
    <row r="58" spans="1:9">
      <c r="A58" s="73" t="s">
        <v>509</v>
      </c>
      <c r="B58" s="1354">
        <v>41</v>
      </c>
      <c r="C58" s="1354">
        <v>20</v>
      </c>
      <c r="D58" s="1354" t="s">
        <v>391</v>
      </c>
      <c r="E58" s="1354" t="s">
        <v>391</v>
      </c>
      <c r="F58" s="1354">
        <v>61</v>
      </c>
      <c r="G58" s="1355">
        <v>4366</v>
      </c>
      <c r="H58" s="1355">
        <v>17000</v>
      </c>
      <c r="I58" s="1356">
        <v>512</v>
      </c>
    </row>
    <row r="59" spans="1:9">
      <c r="A59" s="63"/>
      <c r="B59" s="82"/>
      <c r="C59" s="45"/>
      <c r="D59" s="45"/>
      <c r="E59" s="45"/>
      <c r="F59" s="45"/>
      <c r="G59" s="82"/>
      <c r="H59" s="11"/>
      <c r="I59" s="46"/>
    </row>
    <row r="60" spans="1:9" ht="13.5" thickBot="1">
      <c r="A60" s="66" t="s">
        <v>510</v>
      </c>
      <c r="B60" s="52">
        <v>14019</v>
      </c>
      <c r="C60" s="52">
        <v>12938</v>
      </c>
      <c r="D60" s="52">
        <v>681</v>
      </c>
      <c r="E60" s="52">
        <v>8798</v>
      </c>
      <c r="F60" s="52">
        <v>36436</v>
      </c>
      <c r="G60" s="175">
        <v>7842</v>
      </c>
      <c r="H60" s="175">
        <v>23091</v>
      </c>
      <c r="I60" s="53">
        <v>408694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Hoja911">
    <tabColor theme="0"/>
    <pageSetUpPr fitToPage="1"/>
  </sheetPr>
  <dimension ref="A1:F23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>
      <c r="A2" s="132"/>
    </row>
    <row r="3" spans="1:6" s="3" customFormat="1" ht="15">
      <c r="A3" s="1663" t="s">
        <v>1262</v>
      </c>
      <c r="B3" s="1663"/>
      <c r="C3" s="1663"/>
      <c r="D3" s="1663"/>
      <c r="E3" s="1663"/>
      <c r="F3" s="1663"/>
    </row>
    <row r="4" spans="1:6" s="3" customFormat="1" ht="15">
      <c r="A4" s="1663" t="s">
        <v>1263</v>
      </c>
      <c r="B4" s="1663"/>
      <c r="C4" s="1663"/>
      <c r="D4" s="1663"/>
      <c r="E4" s="1663"/>
      <c r="F4" s="1663"/>
    </row>
    <row r="5" spans="1:6" s="3" customFormat="1" ht="13.5" customHeight="1" thickBot="1">
      <c r="A5" s="5"/>
      <c r="B5" s="6"/>
      <c r="C5" s="6"/>
      <c r="D5" s="6"/>
      <c r="E5" s="6"/>
      <c r="F5" s="304"/>
    </row>
    <row r="6" spans="1:6" ht="31.5" customHeight="1">
      <c r="A6" s="1692" t="s">
        <v>370</v>
      </c>
      <c r="B6" s="770"/>
      <c r="C6" s="770"/>
      <c r="D6" s="327" t="s">
        <v>372</v>
      </c>
      <c r="E6" s="327" t="s">
        <v>512</v>
      </c>
      <c r="F6" s="772"/>
    </row>
    <row r="7" spans="1:6" ht="24" customHeight="1">
      <c r="A7" s="1693"/>
      <c r="B7" s="774" t="s">
        <v>371</v>
      </c>
      <c r="C7" s="774" t="s">
        <v>378</v>
      </c>
      <c r="D7" s="774" t="s">
        <v>790</v>
      </c>
      <c r="E7" s="774" t="s">
        <v>825</v>
      </c>
      <c r="F7" s="1012" t="s">
        <v>373</v>
      </c>
    </row>
    <row r="8" spans="1:6">
      <c r="A8" s="1693"/>
      <c r="B8" s="774" t="s">
        <v>374</v>
      </c>
      <c r="C8" s="774" t="s">
        <v>515</v>
      </c>
      <c r="D8" s="883" t="s">
        <v>375</v>
      </c>
      <c r="E8" s="883" t="s">
        <v>720</v>
      </c>
      <c r="F8" s="1012" t="s">
        <v>826</v>
      </c>
    </row>
    <row r="9" spans="1:6" ht="23.25" customHeight="1" thickBot="1">
      <c r="A9" s="1694"/>
      <c r="B9" s="242"/>
      <c r="C9" s="242"/>
      <c r="D9" s="242"/>
      <c r="E9" s="243" t="s">
        <v>517</v>
      </c>
      <c r="F9" s="817"/>
    </row>
    <row r="10" spans="1:6">
      <c r="A10" s="1617">
        <v>2005</v>
      </c>
      <c r="B10" s="1221">
        <v>246.25800000000001</v>
      </c>
      <c r="C10" s="556">
        <v>418.25556936221358</v>
      </c>
      <c r="D10" s="797">
        <v>10299.878000000001</v>
      </c>
      <c r="E10" s="983">
        <v>12.52</v>
      </c>
      <c r="F10" s="798">
        <v>301084.4561288816</v>
      </c>
    </row>
    <row r="11" spans="1:6">
      <c r="A11" s="1617">
        <v>2006</v>
      </c>
      <c r="B11" s="1221">
        <v>253.88300000000001</v>
      </c>
      <c r="C11" s="556">
        <v>501.8128429237089</v>
      </c>
      <c r="D11" s="797">
        <v>12740.174999999999</v>
      </c>
      <c r="E11" s="983">
        <v>11.06</v>
      </c>
      <c r="F11" s="798">
        <v>328989.80971281807</v>
      </c>
    </row>
    <row r="12" spans="1:6">
      <c r="A12" s="1617">
        <v>2007</v>
      </c>
      <c r="B12" s="1221">
        <v>250.92500000000001</v>
      </c>
      <c r="C12" s="556">
        <v>505.55512603367538</v>
      </c>
      <c r="D12" s="797">
        <v>12685.642</v>
      </c>
      <c r="E12" s="983">
        <v>12.51</v>
      </c>
      <c r="F12" s="798">
        <v>369764.89870859997</v>
      </c>
    </row>
    <row r="13" spans="1:6">
      <c r="A13" s="1617">
        <v>2008</v>
      </c>
      <c r="B13" s="1221">
        <v>216.28100000000001</v>
      </c>
      <c r="C13" s="556">
        <v>484.1459027838784</v>
      </c>
      <c r="D13" s="797">
        <v>10471.156000000001</v>
      </c>
      <c r="E13" s="983">
        <v>16.739999999999998</v>
      </c>
      <c r="F13" s="798">
        <v>408419.06285519997</v>
      </c>
    </row>
    <row r="14" spans="1:6">
      <c r="A14" s="1617">
        <v>2009</v>
      </c>
      <c r="B14" s="1221">
        <v>245.96600000000001</v>
      </c>
      <c r="C14" s="556">
        <v>439.05865038257321</v>
      </c>
      <c r="D14" s="797">
        <v>10799.35</v>
      </c>
      <c r="E14" s="983">
        <v>14.5</v>
      </c>
      <c r="F14" s="1225">
        <v>364856.03975000005</v>
      </c>
    </row>
    <row r="15" spans="1:6">
      <c r="A15" s="1617">
        <v>2010</v>
      </c>
      <c r="B15" s="1221">
        <v>271.20400000000001</v>
      </c>
      <c r="C15" s="556">
        <v>444.36741345997848</v>
      </c>
      <c r="D15" s="797">
        <v>12051.422</v>
      </c>
      <c r="E15" s="983">
        <v>11.63</v>
      </c>
      <c r="F15" s="798">
        <v>326568.22821380006</v>
      </c>
    </row>
    <row r="16" spans="1:6">
      <c r="A16" s="1617">
        <v>2011</v>
      </c>
      <c r="B16" s="1221">
        <v>260.53100000000001</v>
      </c>
      <c r="C16" s="556">
        <v>440.41565111253556</v>
      </c>
      <c r="D16" s="797">
        <v>11474.192999999999</v>
      </c>
      <c r="E16" s="983">
        <v>14.02</v>
      </c>
      <c r="F16" s="1225">
        <v>374822.87305380002</v>
      </c>
    </row>
    <row r="17" spans="1:6">
      <c r="A17" s="1617">
        <v>2012</v>
      </c>
      <c r="B17" s="1221">
        <v>261.52600000000001</v>
      </c>
      <c r="C17" s="556">
        <v>395.47880516659916</v>
      </c>
      <c r="D17" s="797">
        <v>10342.799000000001</v>
      </c>
      <c r="E17" s="983">
        <v>16.62</v>
      </c>
      <c r="F17" s="1225">
        <v>400520.75415540009</v>
      </c>
    </row>
    <row r="18" spans="1:6">
      <c r="A18" s="1617">
        <v>2013</v>
      </c>
      <c r="B18" s="1221">
        <v>248.80099999999999</v>
      </c>
      <c r="C18" s="556">
        <v>434.34471726399818</v>
      </c>
      <c r="D18" s="797">
        <v>10806.54</v>
      </c>
      <c r="E18" s="983">
        <v>16.600000000000001</v>
      </c>
      <c r="F18" s="1226">
        <v>417975.35412000009</v>
      </c>
    </row>
    <row r="19" spans="1:6">
      <c r="A19" s="1617">
        <v>2014</v>
      </c>
      <c r="B19" s="1387">
        <v>247.63900000000001</v>
      </c>
      <c r="C19" s="1388">
        <v>408.94087764851247</v>
      </c>
      <c r="D19" s="1448">
        <v>10126.971</v>
      </c>
      <c r="E19" s="1392">
        <v>14.8</v>
      </c>
      <c r="F19" s="1382">
        <v>348510.59269109997</v>
      </c>
    </row>
    <row r="20" spans="1:6" ht="13.5" thickBot="1">
      <c r="A20" s="1618">
        <v>2015</v>
      </c>
      <c r="B20" s="1221">
        <v>256.952</v>
      </c>
      <c r="C20" s="556">
        <f>D20/B20*10</f>
        <v>376.12970515894011</v>
      </c>
      <c r="D20" s="797">
        <v>9664.7279999999992</v>
      </c>
      <c r="E20" s="1566">
        <v>15.13</v>
      </c>
      <c r="F20" s="1575">
        <v>340064</v>
      </c>
    </row>
    <row r="21" spans="1:6">
      <c r="A21" s="135" t="s">
        <v>827</v>
      </c>
      <c r="B21" s="305"/>
      <c r="C21" s="306"/>
      <c r="D21" s="328"/>
      <c r="E21" s="307"/>
      <c r="F21" s="329"/>
    </row>
    <row r="22" spans="1:6">
      <c r="A22" s="116"/>
      <c r="B22" s="103"/>
      <c r="C22" s="103"/>
      <c r="D22" s="330"/>
      <c r="E22" s="331"/>
      <c r="F22" s="332"/>
    </row>
    <row r="23" spans="1:6">
      <c r="A23" s="333"/>
      <c r="B23" s="205"/>
      <c r="C23" s="103"/>
      <c r="D23" s="330"/>
      <c r="E23" s="331"/>
      <c r="F23" s="332"/>
    </row>
  </sheetData>
  <mergeCells count="4">
    <mergeCell ref="A4:F4"/>
    <mergeCell ref="A6:A9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Hoja82">
    <tabColor theme="0"/>
    <pageSetUpPr fitToPage="1"/>
  </sheetPr>
  <dimension ref="A1:J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2.140625" style="208" customWidth="1"/>
    <col min="2" max="9" width="16.285156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729" t="s">
        <v>828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5">
      <c r="A4" s="1729" t="s">
        <v>1383</v>
      </c>
      <c r="B4" s="1729"/>
      <c r="C4" s="1729"/>
      <c r="D4" s="1729"/>
      <c r="E4" s="1729"/>
      <c r="F4" s="1729"/>
      <c r="G4" s="1729"/>
      <c r="H4" s="1729"/>
      <c r="I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9" ht="31.5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9" ht="30.75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9" ht="28.5" customHeight="1" thickBot="1">
      <c r="A8" s="1688"/>
      <c r="B8" s="227" t="s">
        <v>385</v>
      </c>
      <c r="C8" s="227" t="s">
        <v>386</v>
      </c>
      <c r="D8" s="227" t="s">
        <v>385</v>
      </c>
      <c r="E8" s="227" t="s">
        <v>386</v>
      </c>
      <c r="F8" s="1838"/>
      <c r="G8" s="227" t="s">
        <v>385</v>
      </c>
      <c r="H8" s="1015" t="s">
        <v>386</v>
      </c>
      <c r="I8" s="235" t="s">
        <v>820</v>
      </c>
    </row>
    <row r="9" spans="1:9">
      <c r="A9" s="72" t="s">
        <v>450</v>
      </c>
      <c r="B9" s="42" t="s">
        <v>391</v>
      </c>
      <c r="C9" s="42" t="s">
        <v>391</v>
      </c>
      <c r="D9" s="42" t="s">
        <v>391</v>
      </c>
      <c r="E9" s="42" t="s">
        <v>391</v>
      </c>
      <c r="F9" s="42" t="s">
        <v>391</v>
      </c>
      <c r="G9" s="122" t="s">
        <v>391</v>
      </c>
      <c r="H9" s="42" t="s">
        <v>391</v>
      </c>
      <c r="I9" s="43" t="s">
        <v>391</v>
      </c>
    </row>
    <row r="10" spans="1:9">
      <c r="A10" s="63" t="s">
        <v>451</v>
      </c>
      <c r="B10" s="11">
        <v>25</v>
      </c>
      <c r="C10" s="11">
        <v>11</v>
      </c>
      <c r="D10" s="45" t="s">
        <v>391</v>
      </c>
      <c r="E10" s="45" t="s">
        <v>391</v>
      </c>
      <c r="F10" s="45">
        <v>36</v>
      </c>
      <c r="G10" s="11">
        <v>26430</v>
      </c>
      <c r="H10" s="11">
        <v>26430</v>
      </c>
      <c r="I10" s="12">
        <v>951</v>
      </c>
    </row>
    <row r="11" spans="1:9">
      <c r="A11" s="63" t="s">
        <v>452</v>
      </c>
      <c r="B11" s="45">
        <v>12</v>
      </c>
      <c r="C11" s="45">
        <v>18</v>
      </c>
      <c r="D11" s="45" t="s">
        <v>391</v>
      </c>
      <c r="E11" s="45" t="s">
        <v>391</v>
      </c>
      <c r="F11" s="45">
        <v>30</v>
      </c>
      <c r="G11" s="11">
        <v>25650</v>
      </c>
      <c r="H11" s="11">
        <v>25650</v>
      </c>
      <c r="I11" s="46">
        <v>770</v>
      </c>
    </row>
    <row r="12" spans="1:9">
      <c r="A12" s="63" t="s">
        <v>453</v>
      </c>
      <c r="B12" s="11" t="s">
        <v>391</v>
      </c>
      <c r="C12" s="11" t="s">
        <v>391</v>
      </c>
      <c r="D12" s="45" t="s">
        <v>391</v>
      </c>
      <c r="E12" s="45" t="s">
        <v>391</v>
      </c>
      <c r="F12" s="45" t="s">
        <v>391</v>
      </c>
      <c r="G12" s="11" t="s">
        <v>391</v>
      </c>
      <c r="H12" s="11" t="s">
        <v>391</v>
      </c>
      <c r="I12" s="12" t="s">
        <v>391</v>
      </c>
    </row>
    <row r="13" spans="1:9" s="309" customFormat="1">
      <c r="A13" s="73" t="s">
        <v>454</v>
      </c>
      <c r="B13" s="74">
        <v>37</v>
      </c>
      <c r="C13" s="74">
        <v>29</v>
      </c>
      <c r="D13" s="74" t="s">
        <v>391</v>
      </c>
      <c r="E13" s="74" t="s">
        <v>391</v>
      </c>
      <c r="F13" s="74">
        <v>66</v>
      </c>
      <c r="G13" s="78">
        <v>26177</v>
      </c>
      <c r="H13" s="78">
        <v>25946</v>
      </c>
      <c r="I13" s="75">
        <v>1721</v>
      </c>
    </row>
    <row r="14" spans="1:9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9" customFormat="1">
      <c r="A15" s="73" t="s">
        <v>455</v>
      </c>
      <c r="B15" s="74">
        <v>22</v>
      </c>
      <c r="C15" s="74" t="s">
        <v>391</v>
      </c>
      <c r="D15" s="74" t="s">
        <v>391</v>
      </c>
      <c r="E15" s="74" t="s">
        <v>391</v>
      </c>
      <c r="F15" s="74">
        <v>22</v>
      </c>
      <c r="G15" s="78">
        <v>35000</v>
      </c>
      <c r="H15" s="78" t="s">
        <v>391</v>
      </c>
      <c r="I15" s="75">
        <v>770</v>
      </c>
    </row>
    <row r="16" spans="1:9">
      <c r="A16" s="65"/>
      <c r="B16" s="70"/>
      <c r="C16" s="70"/>
      <c r="D16" s="70"/>
      <c r="E16" s="70"/>
      <c r="F16" s="70"/>
      <c r="G16" s="76"/>
      <c r="H16" s="76"/>
      <c r="I16" s="71"/>
    </row>
    <row r="17" spans="1:9">
      <c r="A17" s="73" t="s">
        <v>456</v>
      </c>
      <c r="B17" s="74">
        <v>107</v>
      </c>
      <c r="C17" s="74" t="s">
        <v>391</v>
      </c>
      <c r="D17" s="74" t="s">
        <v>391</v>
      </c>
      <c r="E17" s="74" t="s">
        <v>391</v>
      </c>
      <c r="F17" s="74">
        <v>107</v>
      </c>
      <c r="G17" s="78">
        <v>30000</v>
      </c>
      <c r="H17" s="78" t="s">
        <v>391</v>
      </c>
      <c r="I17" s="75">
        <v>3210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535</v>
      </c>
      <c r="B19" s="11">
        <v>260</v>
      </c>
      <c r="C19" s="11">
        <v>14</v>
      </c>
      <c r="D19" s="45" t="s">
        <v>391</v>
      </c>
      <c r="E19" s="45" t="s">
        <v>391</v>
      </c>
      <c r="F19" s="45">
        <v>274</v>
      </c>
      <c r="G19" s="11">
        <v>40000</v>
      </c>
      <c r="H19" s="11">
        <v>49750</v>
      </c>
      <c r="I19" s="12">
        <v>11097</v>
      </c>
    </row>
    <row r="20" spans="1:9">
      <c r="A20" s="63" t="s">
        <v>458</v>
      </c>
      <c r="B20" s="11">
        <v>50</v>
      </c>
      <c r="C20" s="45" t="s">
        <v>391</v>
      </c>
      <c r="D20" s="45" t="s">
        <v>391</v>
      </c>
      <c r="E20" s="45" t="s">
        <v>391</v>
      </c>
      <c r="F20" s="45">
        <v>50</v>
      </c>
      <c r="G20" s="11">
        <v>39000</v>
      </c>
      <c r="H20" s="45" t="s">
        <v>391</v>
      </c>
      <c r="I20" s="12">
        <v>1950</v>
      </c>
    </row>
    <row r="21" spans="1:9">
      <c r="A21" s="63" t="s">
        <v>459</v>
      </c>
      <c r="B21" s="11">
        <v>58</v>
      </c>
      <c r="C21" s="45" t="s">
        <v>391</v>
      </c>
      <c r="D21" s="45" t="s">
        <v>391</v>
      </c>
      <c r="E21" s="45" t="s">
        <v>391</v>
      </c>
      <c r="F21" s="45">
        <v>58</v>
      </c>
      <c r="G21" s="11">
        <v>36000</v>
      </c>
      <c r="H21" s="45" t="s">
        <v>391</v>
      </c>
      <c r="I21" s="12">
        <v>2088</v>
      </c>
    </row>
    <row r="22" spans="1:9" s="309" customFormat="1">
      <c r="A22" s="73" t="s">
        <v>460</v>
      </c>
      <c r="B22" s="74">
        <v>368</v>
      </c>
      <c r="C22" s="74">
        <v>14</v>
      </c>
      <c r="D22" s="74" t="s">
        <v>391</v>
      </c>
      <c r="E22" s="74" t="s">
        <v>391</v>
      </c>
      <c r="F22" s="74">
        <v>382</v>
      </c>
      <c r="G22" s="78">
        <v>39234</v>
      </c>
      <c r="H22" s="78">
        <v>49750</v>
      </c>
      <c r="I22" s="75">
        <v>15135</v>
      </c>
    </row>
    <row r="23" spans="1:9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9" customFormat="1">
      <c r="A24" s="73" t="s">
        <v>461</v>
      </c>
      <c r="B24" s="74">
        <v>295</v>
      </c>
      <c r="C24" s="74">
        <v>5976</v>
      </c>
      <c r="D24" s="74" t="s">
        <v>391</v>
      </c>
      <c r="E24" s="74" t="s">
        <v>391</v>
      </c>
      <c r="F24" s="74">
        <v>6271</v>
      </c>
      <c r="G24" s="78">
        <v>14542</v>
      </c>
      <c r="H24" s="78">
        <v>53575</v>
      </c>
      <c r="I24" s="75">
        <v>324454</v>
      </c>
    </row>
    <row r="25" spans="1:9">
      <c r="A25" s="65"/>
      <c r="B25" s="70"/>
      <c r="C25" s="70"/>
      <c r="D25" s="70"/>
      <c r="E25" s="70"/>
      <c r="F25" s="70"/>
      <c r="G25" s="76"/>
      <c r="H25" s="76"/>
      <c r="I25" s="71"/>
    </row>
    <row r="26" spans="1:9">
      <c r="A26" s="73" t="s">
        <v>462</v>
      </c>
      <c r="B26" s="74">
        <v>241</v>
      </c>
      <c r="C26" s="74">
        <v>850</v>
      </c>
      <c r="D26" s="74" t="s">
        <v>391</v>
      </c>
      <c r="E26" s="74" t="s">
        <v>391</v>
      </c>
      <c r="F26" s="74">
        <v>1091</v>
      </c>
      <c r="G26" s="78">
        <v>18000</v>
      </c>
      <c r="H26" s="78">
        <v>56400</v>
      </c>
      <c r="I26" s="75">
        <v>52278</v>
      </c>
    </row>
    <row r="27" spans="1:9">
      <c r="A27" s="63"/>
      <c r="B27" s="45"/>
      <c r="C27" s="45"/>
      <c r="D27" s="45"/>
      <c r="E27" s="45"/>
      <c r="F27" s="45"/>
      <c r="G27" s="11"/>
      <c r="H27" s="11"/>
      <c r="I27" s="46"/>
    </row>
    <row r="28" spans="1:9">
      <c r="A28" s="63" t="s">
        <v>463</v>
      </c>
      <c r="B28" s="45">
        <v>4591</v>
      </c>
      <c r="C28" s="45">
        <v>33553</v>
      </c>
      <c r="D28" s="45">
        <v>3060</v>
      </c>
      <c r="E28" s="45" t="s">
        <v>391</v>
      </c>
      <c r="F28" s="45">
        <v>41204</v>
      </c>
      <c r="G28" s="11">
        <v>19800</v>
      </c>
      <c r="H28" s="11">
        <v>44500</v>
      </c>
      <c r="I28" s="46">
        <v>1584010</v>
      </c>
    </row>
    <row r="29" spans="1:9">
      <c r="A29" s="63" t="s">
        <v>464</v>
      </c>
      <c r="B29" s="45">
        <v>956</v>
      </c>
      <c r="C29" s="45">
        <v>1914</v>
      </c>
      <c r="D29" s="82">
        <v>3822</v>
      </c>
      <c r="E29" s="82" t="s">
        <v>391</v>
      </c>
      <c r="F29" s="45">
        <v>6692</v>
      </c>
      <c r="G29" s="11">
        <v>3800</v>
      </c>
      <c r="H29" s="11">
        <v>31299</v>
      </c>
      <c r="I29" s="46">
        <v>63539</v>
      </c>
    </row>
    <row r="30" spans="1:9">
      <c r="A30" s="63" t="s">
        <v>465</v>
      </c>
      <c r="B30" s="82">
        <v>2689</v>
      </c>
      <c r="C30" s="45">
        <v>36357</v>
      </c>
      <c r="D30" s="82" t="s">
        <v>391</v>
      </c>
      <c r="E30" s="45" t="s">
        <v>391</v>
      </c>
      <c r="F30" s="45">
        <v>39046</v>
      </c>
      <c r="G30" s="11">
        <v>13000</v>
      </c>
      <c r="H30" s="11">
        <v>60000</v>
      </c>
      <c r="I30" s="46">
        <v>2216377</v>
      </c>
    </row>
    <row r="31" spans="1:9">
      <c r="A31" s="73" t="s">
        <v>466</v>
      </c>
      <c r="B31" s="74">
        <v>8236</v>
      </c>
      <c r="C31" s="74">
        <v>71824</v>
      </c>
      <c r="D31" s="74">
        <v>6882</v>
      </c>
      <c r="E31" s="74" t="s">
        <v>391</v>
      </c>
      <c r="F31" s="74">
        <v>86942</v>
      </c>
      <c r="G31" s="78">
        <v>15723</v>
      </c>
      <c r="H31" s="78">
        <v>51994</v>
      </c>
      <c r="I31" s="75">
        <v>3863926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467</v>
      </c>
      <c r="B33" s="80">
        <v>2658</v>
      </c>
      <c r="C33" s="80">
        <v>359</v>
      </c>
      <c r="D33" s="80">
        <v>242</v>
      </c>
      <c r="E33" s="45">
        <v>1</v>
      </c>
      <c r="F33" s="45">
        <v>3260</v>
      </c>
      <c r="G33" s="80">
        <v>15451</v>
      </c>
      <c r="H33" s="80">
        <v>55059</v>
      </c>
      <c r="I33" s="81">
        <v>60835</v>
      </c>
    </row>
    <row r="34" spans="1:9">
      <c r="A34" s="63" t="s">
        <v>468</v>
      </c>
      <c r="B34" s="80">
        <v>5273</v>
      </c>
      <c r="C34" s="80">
        <v>2644</v>
      </c>
      <c r="D34" s="82">
        <v>45</v>
      </c>
      <c r="E34" s="82">
        <v>22</v>
      </c>
      <c r="F34" s="45">
        <v>7984</v>
      </c>
      <c r="G34" s="80">
        <v>22616</v>
      </c>
      <c r="H34" s="80">
        <v>57135</v>
      </c>
      <c r="I34" s="12">
        <v>270319</v>
      </c>
    </row>
    <row r="35" spans="1:9">
      <c r="A35" s="63" t="s">
        <v>469</v>
      </c>
      <c r="B35" s="80">
        <v>2698</v>
      </c>
      <c r="C35" s="80">
        <v>19934</v>
      </c>
      <c r="D35" s="82">
        <v>146</v>
      </c>
      <c r="E35" s="82">
        <v>6</v>
      </c>
      <c r="F35" s="45">
        <v>22784</v>
      </c>
      <c r="G35" s="80">
        <v>17384</v>
      </c>
      <c r="H35" s="80">
        <v>57384</v>
      </c>
      <c r="I35" s="12">
        <v>1190795</v>
      </c>
    </row>
    <row r="36" spans="1:9">
      <c r="A36" s="63" t="s">
        <v>470</v>
      </c>
      <c r="B36" s="80">
        <v>88</v>
      </c>
      <c r="C36" s="80">
        <v>64</v>
      </c>
      <c r="D36" s="45" t="s">
        <v>391</v>
      </c>
      <c r="E36" s="45" t="s">
        <v>391</v>
      </c>
      <c r="F36" s="45">
        <v>152</v>
      </c>
      <c r="G36" s="80">
        <v>20000</v>
      </c>
      <c r="H36" s="80">
        <v>40000</v>
      </c>
      <c r="I36" s="12">
        <v>4320</v>
      </c>
    </row>
    <row r="37" spans="1:9" s="309" customFormat="1">
      <c r="A37" s="73" t="s">
        <v>471</v>
      </c>
      <c r="B37" s="74">
        <v>10717</v>
      </c>
      <c r="C37" s="74">
        <v>23001</v>
      </c>
      <c r="D37" s="74">
        <v>433</v>
      </c>
      <c r="E37" s="74">
        <v>29</v>
      </c>
      <c r="F37" s="74">
        <v>34180</v>
      </c>
      <c r="G37" s="78">
        <v>19500</v>
      </c>
      <c r="H37" s="78">
        <v>57271</v>
      </c>
      <c r="I37" s="75">
        <v>1526269</v>
      </c>
    </row>
    <row r="38" spans="1:9">
      <c r="A38" s="65"/>
      <c r="B38" s="70"/>
      <c r="C38" s="70"/>
      <c r="D38" s="70"/>
      <c r="E38" s="70"/>
      <c r="F38" s="70"/>
      <c r="G38" s="76"/>
      <c r="H38" s="76"/>
      <c r="I38" s="71"/>
    </row>
    <row r="39" spans="1:9">
      <c r="A39" s="73" t="s">
        <v>472</v>
      </c>
      <c r="B39" s="74" t="s">
        <v>391</v>
      </c>
      <c r="C39" s="74">
        <v>759</v>
      </c>
      <c r="D39" s="74" t="s">
        <v>391</v>
      </c>
      <c r="E39" s="74" t="s">
        <v>391</v>
      </c>
      <c r="F39" s="74">
        <v>759</v>
      </c>
      <c r="G39" s="78" t="s">
        <v>391</v>
      </c>
      <c r="H39" s="78">
        <v>48640</v>
      </c>
      <c r="I39" s="75">
        <v>36918</v>
      </c>
    </row>
    <row r="40" spans="1:9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63" t="s">
        <v>536</v>
      </c>
      <c r="B41" s="45">
        <v>8</v>
      </c>
      <c r="C41" s="11">
        <v>902</v>
      </c>
      <c r="D41" s="45" t="s">
        <v>391</v>
      </c>
      <c r="E41" s="45" t="s">
        <v>391</v>
      </c>
      <c r="F41" s="45">
        <v>910</v>
      </c>
      <c r="G41" s="45">
        <v>16560</v>
      </c>
      <c r="H41" s="11">
        <v>53410</v>
      </c>
      <c r="I41" s="12">
        <v>48308</v>
      </c>
    </row>
    <row r="42" spans="1:9">
      <c r="A42" s="63" t="s">
        <v>474</v>
      </c>
      <c r="B42" s="45">
        <v>3528</v>
      </c>
      <c r="C42" s="45">
        <v>2344</v>
      </c>
      <c r="D42" s="45" t="s">
        <v>391</v>
      </c>
      <c r="E42" s="45" t="s">
        <v>391</v>
      </c>
      <c r="F42" s="45">
        <v>5872</v>
      </c>
      <c r="G42" s="11">
        <v>20500</v>
      </c>
      <c r="H42" s="11">
        <v>54290</v>
      </c>
      <c r="I42" s="46">
        <v>199580</v>
      </c>
    </row>
    <row r="43" spans="1:9">
      <c r="A43" s="63" t="s">
        <v>475</v>
      </c>
      <c r="B43" s="11">
        <v>4671</v>
      </c>
      <c r="C43" s="11">
        <v>6163</v>
      </c>
      <c r="D43" s="45" t="s">
        <v>391</v>
      </c>
      <c r="E43" s="45" t="s">
        <v>391</v>
      </c>
      <c r="F43" s="45">
        <v>10834</v>
      </c>
      <c r="G43" s="11">
        <v>9000</v>
      </c>
      <c r="H43" s="11">
        <v>32000</v>
      </c>
      <c r="I43" s="12">
        <v>239255</v>
      </c>
    </row>
    <row r="44" spans="1:9">
      <c r="A44" s="63" t="s">
        <v>476</v>
      </c>
      <c r="B44" s="11">
        <v>25514</v>
      </c>
      <c r="C44" s="11">
        <v>12601</v>
      </c>
      <c r="D44" s="45" t="s">
        <v>391</v>
      </c>
      <c r="E44" s="45" t="s">
        <v>391</v>
      </c>
      <c r="F44" s="45">
        <v>38115</v>
      </c>
      <c r="G44" s="11">
        <v>8000</v>
      </c>
      <c r="H44" s="11">
        <v>40000</v>
      </c>
      <c r="I44" s="12">
        <v>708152</v>
      </c>
    </row>
    <row r="45" spans="1:9">
      <c r="A45" s="63" t="s">
        <v>477</v>
      </c>
      <c r="B45" s="11">
        <v>9</v>
      </c>
      <c r="C45" s="11">
        <v>698</v>
      </c>
      <c r="D45" s="11" t="s">
        <v>391</v>
      </c>
      <c r="E45" s="45" t="s">
        <v>391</v>
      </c>
      <c r="F45" s="45">
        <v>707</v>
      </c>
      <c r="G45" s="11">
        <v>18000</v>
      </c>
      <c r="H45" s="11">
        <v>49000</v>
      </c>
      <c r="I45" s="12">
        <v>34364</v>
      </c>
    </row>
    <row r="46" spans="1:9">
      <c r="A46" s="63" t="s">
        <v>478</v>
      </c>
      <c r="B46" s="11">
        <v>313</v>
      </c>
      <c r="C46" s="11">
        <v>214</v>
      </c>
      <c r="D46" s="45" t="s">
        <v>391</v>
      </c>
      <c r="E46" s="45" t="s">
        <v>391</v>
      </c>
      <c r="F46" s="45">
        <v>527</v>
      </c>
      <c r="G46" s="11">
        <v>35000</v>
      </c>
      <c r="H46" s="11">
        <v>60000</v>
      </c>
      <c r="I46" s="12">
        <v>23795</v>
      </c>
    </row>
    <row r="47" spans="1:9">
      <c r="A47" s="63" t="s">
        <v>479</v>
      </c>
      <c r="B47" s="11">
        <v>722</v>
      </c>
      <c r="C47" s="11">
        <v>140</v>
      </c>
      <c r="D47" s="45" t="s">
        <v>391</v>
      </c>
      <c r="E47" s="45" t="s">
        <v>391</v>
      </c>
      <c r="F47" s="45">
        <v>862</v>
      </c>
      <c r="G47" s="11">
        <v>22000</v>
      </c>
      <c r="H47" s="11">
        <v>45000</v>
      </c>
      <c r="I47" s="12">
        <v>22184</v>
      </c>
    </row>
    <row r="48" spans="1:9">
      <c r="A48" s="63" t="s">
        <v>480</v>
      </c>
      <c r="B48" s="11">
        <v>17497</v>
      </c>
      <c r="C48" s="11">
        <v>6057</v>
      </c>
      <c r="D48" s="11" t="s">
        <v>391</v>
      </c>
      <c r="E48" s="45" t="s">
        <v>391</v>
      </c>
      <c r="F48" s="45">
        <v>23554</v>
      </c>
      <c r="G48" s="11">
        <v>10000</v>
      </c>
      <c r="H48" s="11">
        <v>50000</v>
      </c>
      <c r="I48" s="12">
        <v>477820</v>
      </c>
    </row>
    <row r="49" spans="1:9">
      <c r="A49" s="63" t="s">
        <v>481</v>
      </c>
      <c r="B49" s="11">
        <v>5832</v>
      </c>
      <c r="C49" s="11">
        <v>4025</v>
      </c>
      <c r="D49" s="11">
        <v>3889</v>
      </c>
      <c r="E49" s="45" t="s">
        <v>391</v>
      </c>
      <c r="F49" s="45">
        <v>13746</v>
      </c>
      <c r="G49" s="11">
        <v>1500</v>
      </c>
      <c r="H49" s="11">
        <v>55000</v>
      </c>
      <c r="I49" s="12">
        <v>230123</v>
      </c>
    </row>
    <row r="50" spans="1:9" s="309" customFormat="1">
      <c r="A50" s="73" t="s">
        <v>482</v>
      </c>
      <c r="B50" s="74">
        <v>58094</v>
      </c>
      <c r="C50" s="74">
        <v>33144</v>
      </c>
      <c r="D50" s="74">
        <v>3889</v>
      </c>
      <c r="E50" s="74" t="s">
        <v>391</v>
      </c>
      <c r="F50" s="74">
        <v>95127</v>
      </c>
      <c r="G50" s="78">
        <v>9112</v>
      </c>
      <c r="H50" s="78">
        <v>43877</v>
      </c>
      <c r="I50" s="75">
        <v>1983581</v>
      </c>
    </row>
    <row r="51" spans="1:9">
      <c r="A51" s="65"/>
      <c r="B51" s="70"/>
      <c r="C51" s="70"/>
      <c r="D51" s="70"/>
      <c r="E51" s="70"/>
      <c r="F51" s="70"/>
      <c r="G51" s="76"/>
      <c r="H51" s="76"/>
      <c r="I51" s="71"/>
    </row>
    <row r="52" spans="1:9">
      <c r="A52" s="73" t="s">
        <v>483</v>
      </c>
      <c r="B52" s="74" t="s">
        <v>391</v>
      </c>
      <c r="C52" s="74">
        <v>1408</v>
      </c>
      <c r="D52" s="74" t="s">
        <v>391</v>
      </c>
      <c r="E52" s="74" t="s">
        <v>391</v>
      </c>
      <c r="F52" s="74">
        <v>1408</v>
      </c>
      <c r="G52" s="78" t="s">
        <v>391</v>
      </c>
      <c r="H52" s="78">
        <v>55000</v>
      </c>
      <c r="I52" s="75">
        <v>77440</v>
      </c>
    </row>
    <row r="53" spans="1:9">
      <c r="A53" s="63"/>
      <c r="B53" s="45"/>
      <c r="C53" s="45"/>
      <c r="D53" s="45"/>
      <c r="E53" s="45"/>
      <c r="F53" s="45"/>
      <c r="G53" s="11"/>
      <c r="H53" s="11"/>
      <c r="I53" s="46"/>
    </row>
    <row r="54" spans="1:9">
      <c r="A54" s="63" t="s">
        <v>484</v>
      </c>
      <c r="B54" s="45" t="s">
        <v>391</v>
      </c>
      <c r="C54" s="45">
        <v>6354</v>
      </c>
      <c r="D54" s="45" t="s">
        <v>391</v>
      </c>
      <c r="E54" s="45" t="s">
        <v>391</v>
      </c>
      <c r="F54" s="45">
        <v>6354</v>
      </c>
      <c r="G54" s="45" t="s">
        <v>391</v>
      </c>
      <c r="H54" s="11">
        <v>67500</v>
      </c>
      <c r="I54" s="46">
        <v>428895</v>
      </c>
    </row>
    <row r="55" spans="1:9" ht="12.75" customHeight="1">
      <c r="A55" s="63" t="s">
        <v>485</v>
      </c>
      <c r="B55" s="45">
        <v>117</v>
      </c>
      <c r="C55" s="45">
        <v>1754</v>
      </c>
      <c r="D55" s="45" t="s">
        <v>391</v>
      </c>
      <c r="E55" s="45" t="s">
        <v>391</v>
      </c>
      <c r="F55" s="45">
        <v>1871</v>
      </c>
      <c r="G55" s="45">
        <v>16020</v>
      </c>
      <c r="H55" s="11">
        <v>57600</v>
      </c>
      <c r="I55" s="46">
        <v>102905</v>
      </c>
    </row>
    <row r="56" spans="1:9" ht="12.75" customHeight="1">
      <c r="A56" s="63" t="s">
        <v>486</v>
      </c>
      <c r="B56" s="45">
        <v>65</v>
      </c>
      <c r="C56" s="45">
        <v>389</v>
      </c>
      <c r="D56" s="45" t="s">
        <v>391</v>
      </c>
      <c r="E56" s="45" t="s">
        <v>391</v>
      </c>
      <c r="F56" s="45">
        <v>454</v>
      </c>
      <c r="G56" s="11">
        <v>16650</v>
      </c>
      <c r="H56" s="11">
        <v>58150</v>
      </c>
      <c r="I56" s="46">
        <v>23703</v>
      </c>
    </row>
    <row r="57" spans="1:9">
      <c r="A57" s="63" t="s">
        <v>487</v>
      </c>
      <c r="B57" s="45">
        <v>321</v>
      </c>
      <c r="C57" s="45">
        <v>196</v>
      </c>
      <c r="D57" s="45" t="s">
        <v>391</v>
      </c>
      <c r="E57" s="45" t="s">
        <v>391</v>
      </c>
      <c r="F57" s="45">
        <v>517</v>
      </c>
      <c r="G57" s="11">
        <v>30000</v>
      </c>
      <c r="H57" s="11">
        <v>50000</v>
      </c>
      <c r="I57" s="46">
        <v>19430</v>
      </c>
    </row>
    <row r="58" spans="1:9">
      <c r="A58" s="63" t="s">
        <v>488</v>
      </c>
      <c r="B58" s="45">
        <v>220</v>
      </c>
      <c r="C58" s="45">
        <v>5966</v>
      </c>
      <c r="D58" s="45" t="s">
        <v>391</v>
      </c>
      <c r="E58" s="45" t="s">
        <v>391</v>
      </c>
      <c r="F58" s="45">
        <v>6186</v>
      </c>
      <c r="G58" s="11">
        <v>8200</v>
      </c>
      <c r="H58" s="11">
        <v>60500</v>
      </c>
      <c r="I58" s="46">
        <v>362747</v>
      </c>
    </row>
    <row r="59" spans="1:9">
      <c r="A59" s="73" t="s">
        <v>562</v>
      </c>
      <c r="B59" s="74">
        <v>723</v>
      </c>
      <c r="C59" s="74">
        <v>14659</v>
      </c>
      <c r="D59" s="74" t="s">
        <v>391</v>
      </c>
      <c r="E59" s="74" t="s">
        <v>391</v>
      </c>
      <c r="F59" s="74">
        <v>15382</v>
      </c>
      <c r="G59" s="78">
        <v>19904</v>
      </c>
      <c r="H59" s="78">
        <v>62984</v>
      </c>
      <c r="I59" s="75">
        <v>937680</v>
      </c>
    </row>
    <row r="60" spans="1:9">
      <c r="A60" s="63"/>
      <c r="B60" s="45"/>
      <c r="C60" s="45"/>
      <c r="D60" s="45"/>
      <c r="E60" s="45"/>
      <c r="F60" s="45"/>
      <c r="G60" s="11"/>
      <c r="H60" s="11"/>
      <c r="I60" s="46"/>
    </row>
    <row r="61" spans="1:9">
      <c r="A61" s="63" t="s">
        <v>490</v>
      </c>
      <c r="B61" s="82">
        <v>5</v>
      </c>
      <c r="C61" s="80">
        <v>1439</v>
      </c>
      <c r="D61" s="45" t="s">
        <v>391</v>
      </c>
      <c r="E61" s="45" t="s">
        <v>391</v>
      </c>
      <c r="F61" s="45">
        <v>1444</v>
      </c>
      <c r="G61" s="82">
        <v>8000</v>
      </c>
      <c r="H61" s="80">
        <v>62000</v>
      </c>
      <c r="I61" s="12">
        <v>89258</v>
      </c>
    </row>
    <row r="62" spans="1:9">
      <c r="A62" s="63" t="s">
        <v>491</v>
      </c>
      <c r="B62" s="80">
        <v>133</v>
      </c>
      <c r="C62" s="80">
        <v>153</v>
      </c>
      <c r="D62" s="45" t="s">
        <v>391</v>
      </c>
      <c r="E62" s="45" t="s">
        <v>391</v>
      </c>
      <c r="F62" s="45">
        <v>286</v>
      </c>
      <c r="G62" s="80">
        <v>10000</v>
      </c>
      <c r="H62" s="80">
        <v>45000</v>
      </c>
      <c r="I62" s="12">
        <v>8215</v>
      </c>
    </row>
    <row r="63" spans="1:9">
      <c r="A63" s="63" t="s">
        <v>492</v>
      </c>
      <c r="B63" s="80">
        <v>88</v>
      </c>
      <c r="C63" s="80">
        <v>345</v>
      </c>
      <c r="D63" s="45" t="s">
        <v>391</v>
      </c>
      <c r="E63" s="45" t="s">
        <v>391</v>
      </c>
      <c r="F63" s="45">
        <v>433</v>
      </c>
      <c r="G63" s="80">
        <v>700</v>
      </c>
      <c r="H63" s="80">
        <v>9000</v>
      </c>
      <c r="I63" s="12">
        <v>3167</v>
      </c>
    </row>
    <row r="64" spans="1:9" s="309" customFormat="1">
      <c r="A64" s="73" t="s">
        <v>493</v>
      </c>
      <c r="B64" s="74">
        <v>226</v>
      </c>
      <c r="C64" s="74">
        <v>1937</v>
      </c>
      <c r="D64" s="74" t="s">
        <v>391</v>
      </c>
      <c r="E64" s="74" t="s">
        <v>391</v>
      </c>
      <c r="F64" s="74">
        <v>2163</v>
      </c>
      <c r="G64" s="78">
        <v>6335</v>
      </c>
      <c r="H64" s="78">
        <v>51217</v>
      </c>
      <c r="I64" s="75">
        <v>100640</v>
      </c>
    </row>
    <row r="65" spans="1:9">
      <c r="A65" s="65"/>
      <c r="B65" s="70"/>
      <c r="C65" s="70"/>
      <c r="D65" s="70"/>
      <c r="E65" s="70"/>
      <c r="F65" s="70"/>
      <c r="G65" s="76"/>
      <c r="H65" s="76"/>
      <c r="I65" s="71"/>
    </row>
    <row r="66" spans="1:9">
      <c r="A66" s="73" t="s">
        <v>494</v>
      </c>
      <c r="B66" s="74" t="s">
        <v>391</v>
      </c>
      <c r="C66" s="74">
        <v>427</v>
      </c>
      <c r="D66" s="74" t="s">
        <v>391</v>
      </c>
      <c r="E66" s="74" t="s">
        <v>391</v>
      </c>
      <c r="F66" s="74">
        <v>427</v>
      </c>
      <c r="G66" s="78" t="s">
        <v>391</v>
      </c>
      <c r="H66" s="78">
        <v>69750</v>
      </c>
      <c r="I66" s="75">
        <v>29783</v>
      </c>
    </row>
    <row r="67" spans="1:9">
      <c r="A67" s="63"/>
      <c r="B67" s="45"/>
      <c r="C67" s="45"/>
      <c r="D67" s="45"/>
      <c r="E67" s="45"/>
      <c r="F67" s="45"/>
      <c r="G67" s="11"/>
      <c r="H67" s="11"/>
      <c r="I67" s="46"/>
    </row>
    <row r="68" spans="1:9">
      <c r="A68" s="63" t="s">
        <v>495</v>
      </c>
      <c r="B68" s="45" t="s">
        <v>391</v>
      </c>
      <c r="C68" s="11">
        <v>2340</v>
      </c>
      <c r="D68" s="45" t="s">
        <v>391</v>
      </c>
      <c r="E68" s="45" t="s">
        <v>391</v>
      </c>
      <c r="F68" s="45">
        <v>2340</v>
      </c>
      <c r="G68" s="45" t="s">
        <v>391</v>
      </c>
      <c r="H68" s="11">
        <v>42400</v>
      </c>
      <c r="I68" s="12">
        <v>99216</v>
      </c>
    </row>
    <row r="69" spans="1:9">
      <c r="A69" s="63" t="s">
        <v>496</v>
      </c>
      <c r="B69" s="45" t="s">
        <v>391</v>
      </c>
      <c r="C69" s="11">
        <v>300</v>
      </c>
      <c r="D69" s="45" t="s">
        <v>391</v>
      </c>
      <c r="E69" s="45" t="s">
        <v>391</v>
      </c>
      <c r="F69" s="45">
        <v>300</v>
      </c>
      <c r="G69" s="45" t="s">
        <v>391</v>
      </c>
      <c r="H69" s="11">
        <v>37800</v>
      </c>
      <c r="I69" s="12">
        <v>11340</v>
      </c>
    </row>
    <row r="70" spans="1:9">
      <c r="A70" s="73" t="s">
        <v>497</v>
      </c>
      <c r="B70" s="74" t="s">
        <v>391</v>
      </c>
      <c r="C70" s="74">
        <v>2640</v>
      </c>
      <c r="D70" s="74" t="s">
        <v>391</v>
      </c>
      <c r="E70" s="74" t="s">
        <v>391</v>
      </c>
      <c r="F70" s="74">
        <v>2640</v>
      </c>
      <c r="G70" s="78" t="s">
        <v>391</v>
      </c>
      <c r="H70" s="78">
        <v>41877</v>
      </c>
      <c r="I70" s="75">
        <v>110556</v>
      </c>
    </row>
    <row r="71" spans="1:9">
      <c r="A71" s="325"/>
      <c r="B71" s="45"/>
      <c r="C71" s="45"/>
      <c r="D71" s="45"/>
      <c r="E71" s="45"/>
      <c r="F71" s="45"/>
      <c r="G71" s="11"/>
      <c r="H71" s="11"/>
      <c r="I71" s="46"/>
    </row>
    <row r="72" spans="1:9">
      <c r="A72" s="63" t="s">
        <v>498</v>
      </c>
      <c r="B72" s="45" t="s">
        <v>391</v>
      </c>
      <c r="C72" s="45">
        <v>116</v>
      </c>
      <c r="D72" s="45" t="s">
        <v>391</v>
      </c>
      <c r="E72" s="45" t="s">
        <v>391</v>
      </c>
      <c r="F72" s="45">
        <v>116</v>
      </c>
      <c r="G72" s="45" t="s">
        <v>391</v>
      </c>
      <c r="H72" s="11">
        <v>51586</v>
      </c>
      <c r="I72" s="46">
        <v>5984</v>
      </c>
    </row>
    <row r="73" spans="1:9">
      <c r="A73" s="63" t="s">
        <v>499</v>
      </c>
      <c r="B73" s="45" t="s">
        <v>391</v>
      </c>
      <c r="C73" s="45">
        <v>1514</v>
      </c>
      <c r="D73" s="45" t="s">
        <v>391</v>
      </c>
      <c r="E73" s="45" t="s">
        <v>391</v>
      </c>
      <c r="F73" s="45">
        <v>1514</v>
      </c>
      <c r="G73" s="45" t="s">
        <v>391</v>
      </c>
      <c r="H73" s="11">
        <v>45460</v>
      </c>
      <c r="I73" s="46">
        <v>68826</v>
      </c>
    </row>
    <row r="74" spans="1:9">
      <c r="A74" s="63" t="s">
        <v>500</v>
      </c>
      <c r="B74" s="11">
        <v>22</v>
      </c>
      <c r="C74" s="11">
        <v>925</v>
      </c>
      <c r="D74" s="45" t="s">
        <v>391</v>
      </c>
      <c r="E74" s="45" t="s">
        <v>391</v>
      </c>
      <c r="F74" s="45">
        <v>947</v>
      </c>
      <c r="G74" s="11">
        <v>20000</v>
      </c>
      <c r="H74" s="11">
        <v>65000</v>
      </c>
      <c r="I74" s="12">
        <v>60565</v>
      </c>
    </row>
    <row r="75" spans="1:9">
      <c r="A75" s="63" t="s">
        <v>501</v>
      </c>
      <c r="B75" s="82" t="s">
        <v>391</v>
      </c>
      <c r="C75" s="45">
        <v>2473</v>
      </c>
      <c r="D75" s="45" t="s">
        <v>391</v>
      </c>
      <c r="E75" s="45" t="s">
        <v>391</v>
      </c>
      <c r="F75" s="45">
        <v>2473</v>
      </c>
      <c r="G75" s="82" t="s">
        <v>391</v>
      </c>
      <c r="H75" s="11">
        <v>66982</v>
      </c>
      <c r="I75" s="46">
        <v>165646</v>
      </c>
    </row>
    <row r="76" spans="1:9">
      <c r="A76" s="63" t="s">
        <v>502</v>
      </c>
      <c r="B76" s="45">
        <v>128</v>
      </c>
      <c r="C76" s="45">
        <v>97</v>
      </c>
      <c r="D76" s="45" t="s">
        <v>391</v>
      </c>
      <c r="E76" s="45" t="s">
        <v>391</v>
      </c>
      <c r="F76" s="45">
        <v>225</v>
      </c>
      <c r="G76" s="11">
        <v>7000</v>
      </c>
      <c r="H76" s="11">
        <v>17500</v>
      </c>
      <c r="I76" s="46">
        <v>2594</v>
      </c>
    </row>
    <row r="77" spans="1:9">
      <c r="A77" s="63" t="s">
        <v>503</v>
      </c>
      <c r="B77" s="45">
        <v>38</v>
      </c>
      <c r="C77" s="45">
        <v>734</v>
      </c>
      <c r="D77" s="45" t="s">
        <v>391</v>
      </c>
      <c r="E77" s="45" t="s">
        <v>391</v>
      </c>
      <c r="F77" s="45">
        <v>772</v>
      </c>
      <c r="G77" s="11">
        <v>12000</v>
      </c>
      <c r="H77" s="11">
        <v>45000</v>
      </c>
      <c r="I77" s="46">
        <v>33485</v>
      </c>
    </row>
    <row r="78" spans="1:9">
      <c r="A78" s="63" t="s">
        <v>504</v>
      </c>
      <c r="B78" s="82">
        <v>111</v>
      </c>
      <c r="C78" s="45">
        <v>311</v>
      </c>
      <c r="D78" s="45" t="s">
        <v>391</v>
      </c>
      <c r="E78" s="45" t="s">
        <v>391</v>
      </c>
      <c r="F78" s="45">
        <v>422</v>
      </c>
      <c r="G78" s="82">
        <v>12000</v>
      </c>
      <c r="H78" s="11">
        <v>32000</v>
      </c>
      <c r="I78" s="46">
        <v>11284</v>
      </c>
    </row>
    <row r="79" spans="1:9">
      <c r="A79" s="63" t="s">
        <v>505</v>
      </c>
      <c r="B79" s="11">
        <v>172</v>
      </c>
      <c r="C79" s="11">
        <v>3264</v>
      </c>
      <c r="D79" s="45" t="s">
        <v>391</v>
      </c>
      <c r="E79" s="45" t="s">
        <v>391</v>
      </c>
      <c r="F79" s="45">
        <v>3436</v>
      </c>
      <c r="G79" s="11">
        <v>23623</v>
      </c>
      <c r="H79" s="11">
        <v>75000</v>
      </c>
      <c r="I79" s="12">
        <v>248864</v>
      </c>
    </row>
    <row r="80" spans="1:9">
      <c r="A80" s="73" t="s">
        <v>506</v>
      </c>
      <c r="B80" s="74">
        <v>471</v>
      </c>
      <c r="C80" s="74">
        <v>9434</v>
      </c>
      <c r="D80" s="74" t="s">
        <v>391</v>
      </c>
      <c r="E80" s="74" t="s">
        <v>391</v>
      </c>
      <c r="F80" s="74">
        <v>9905</v>
      </c>
      <c r="G80" s="78">
        <v>15259</v>
      </c>
      <c r="H80" s="78">
        <v>62546</v>
      </c>
      <c r="I80" s="75">
        <v>597248</v>
      </c>
    </row>
    <row r="81" spans="1:10">
      <c r="A81" s="63"/>
      <c r="B81" s="45"/>
      <c r="C81" s="45"/>
      <c r="D81" s="45"/>
      <c r="E81" s="45"/>
      <c r="F81" s="45"/>
      <c r="G81" s="11"/>
      <c r="H81" s="11"/>
      <c r="I81" s="46"/>
    </row>
    <row r="82" spans="1:10">
      <c r="A82" s="63" t="s">
        <v>507</v>
      </c>
      <c r="B82" s="82">
        <v>9</v>
      </c>
      <c r="C82" s="45">
        <v>45</v>
      </c>
      <c r="D82" s="45" t="s">
        <v>391</v>
      </c>
      <c r="E82" s="45" t="s">
        <v>391</v>
      </c>
      <c r="F82" s="45">
        <v>54</v>
      </c>
      <c r="G82" s="82">
        <v>9667</v>
      </c>
      <c r="H82" s="11">
        <v>47556</v>
      </c>
      <c r="I82" s="46">
        <v>2227</v>
      </c>
    </row>
    <row r="83" spans="1:10">
      <c r="A83" s="63" t="s">
        <v>508</v>
      </c>
      <c r="B83" s="11">
        <v>1</v>
      </c>
      <c r="C83" s="11">
        <v>25</v>
      </c>
      <c r="D83" s="45" t="s">
        <v>391</v>
      </c>
      <c r="E83" s="45" t="s">
        <v>391</v>
      </c>
      <c r="F83" s="45">
        <v>26</v>
      </c>
      <c r="G83" s="11">
        <v>6000</v>
      </c>
      <c r="H83" s="11">
        <v>35450</v>
      </c>
      <c r="I83" s="12">
        <v>892</v>
      </c>
    </row>
    <row r="84" spans="1:10" s="309" customFormat="1">
      <c r="A84" s="73" t="s">
        <v>509</v>
      </c>
      <c r="B84" s="74">
        <v>10</v>
      </c>
      <c r="C84" s="74">
        <v>70</v>
      </c>
      <c r="D84" s="74" t="s">
        <v>391</v>
      </c>
      <c r="E84" s="74" t="s">
        <v>391</v>
      </c>
      <c r="F84" s="74">
        <v>80</v>
      </c>
      <c r="G84" s="78">
        <v>9300</v>
      </c>
      <c r="H84" s="78">
        <v>43232</v>
      </c>
      <c r="I84" s="75">
        <v>3119</v>
      </c>
      <c r="J84" s="44"/>
    </row>
    <row r="85" spans="1:10">
      <c r="A85" s="65"/>
      <c r="B85" s="70"/>
      <c r="C85" s="70"/>
      <c r="D85" s="70"/>
      <c r="E85" s="70"/>
      <c r="F85" s="70"/>
      <c r="G85" s="76"/>
      <c r="H85" s="76"/>
      <c r="I85" s="71"/>
    </row>
    <row r="86" spans="1:10" ht="13.5" thickBot="1">
      <c r="A86" s="66" t="s">
        <v>510</v>
      </c>
      <c r="B86" s="52">
        <v>79547</v>
      </c>
      <c r="C86" s="52">
        <v>166172</v>
      </c>
      <c r="D86" s="52">
        <v>11204</v>
      </c>
      <c r="E86" s="52">
        <v>29</v>
      </c>
      <c r="F86" s="52">
        <v>256952</v>
      </c>
      <c r="G86" s="175">
        <v>11552</v>
      </c>
      <c r="H86" s="175">
        <v>52631</v>
      </c>
      <c r="I86" s="53">
        <v>9664728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Hoja93">
    <tabColor theme="0"/>
    <pageSetUpPr fitToPage="1"/>
  </sheetPr>
  <dimension ref="A1:F22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/>
    <row r="3" spans="1:6" ht="15">
      <c r="A3" s="1684" t="s">
        <v>829</v>
      </c>
      <c r="B3" s="1684"/>
      <c r="C3" s="1684"/>
      <c r="D3" s="1684"/>
      <c r="E3" s="1684"/>
      <c r="F3" s="1684"/>
    </row>
    <row r="4" spans="1:6" ht="15">
      <c r="A4" s="1684" t="s">
        <v>830</v>
      </c>
      <c r="B4" s="1684"/>
      <c r="C4" s="1684"/>
      <c r="D4" s="1684"/>
      <c r="E4" s="1684"/>
      <c r="F4" s="1684"/>
    </row>
    <row r="5" spans="1:6" ht="13.5" thickBot="1">
      <c r="A5" s="334"/>
      <c r="B5" s="108"/>
      <c r="C5" s="108"/>
      <c r="D5" s="108"/>
      <c r="E5" s="108"/>
      <c r="F5" s="109"/>
    </row>
    <row r="6" spans="1:6" ht="31.5" customHeight="1">
      <c r="A6" s="741"/>
      <c r="B6" s="770"/>
      <c r="C6" s="770"/>
      <c r="D6" s="327" t="s">
        <v>372</v>
      </c>
      <c r="E6" s="327" t="s">
        <v>512</v>
      </c>
      <c r="F6" s="772"/>
    </row>
    <row r="7" spans="1:6">
      <c r="A7" s="1014"/>
      <c r="B7" s="774" t="s">
        <v>371</v>
      </c>
      <c r="C7" s="774" t="s">
        <v>378</v>
      </c>
      <c r="D7" s="774" t="s">
        <v>790</v>
      </c>
      <c r="E7" s="774" t="s">
        <v>825</v>
      </c>
      <c r="F7" s="1012" t="s">
        <v>373</v>
      </c>
    </row>
    <row r="8" spans="1:6" ht="14.25">
      <c r="A8" s="792" t="s">
        <v>370</v>
      </c>
      <c r="B8" s="774" t="s">
        <v>374</v>
      </c>
      <c r="C8" s="774" t="s">
        <v>515</v>
      </c>
      <c r="D8" s="774" t="s">
        <v>375</v>
      </c>
      <c r="E8" s="774" t="s">
        <v>720</v>
      </c>
      <c r="F8" s="1012" t="s">
        <v>1065</v>
      </c>
    </row>
    <row r="9" spans="1:6" ht="24.75" customHeight="1" thickBot="1">
      <c r="A9" s="728"/>
      <c r="B9" s="242"/>
      <c r="C9" s="242"/>
      <c r="D9" s="242"/>
      <c r="E9" s="768" t="s">
        <v>517</v>
      </c>
      <c r="F9" s="817"/>
    </row>
    <row r="10" spans="1:6">
      <c r="A10" s="1617">
        <v>2005</v>
      </c>
      <c r="B10" s="1221">
        <v>48.085999999999999</v>
      </c>
      <c r="C10" s="556">
        <v>85.27908330907124</v>
      </c>
      <c r="D10" s="797">
        <v>410.07299999999998</v>
      </c>
      <c r="E10" s="983">
        <v>11.81</v>
      </c>
      <c r="F10" s="1248">
        <v>12883.64493216281</v>
      </c>
    </row>
    <row r="11" spans="1:6">
      <c r="A11" s="1617">
        <v>2006</v>
      </c>
      <c r="B11" s="1221">
        <v>59.927</v>
      </c>
      <c r="C11" s="556">
        <v>126.31151234001368</v>
      </c>
      <c r="D11" s="797">
        <v>756.947</v>
      </c>
      <c r="E11" s="983">
        <v>10.37</v>
      </c>
      <c r="F11" s="1248">
        <v>20881.990928438412</v>
      </c>
    </row>
    <row r="12" spans="1:6">
      <c r="A12" s="1617">
        <v>2007</v>
      </c>
      <c r="B12" s="1221">
        <v>52.887</v>
      </c>
      <c r="C12" s="556">
        <v>129.81848091213342</v>
      </c>
      <c r="D12" s="797">
        <v>686.57100000000003</v>
      </c>
      <c r="E12" s="983">
        <v>10.93</v>
      </c>
      <c r="F12" s="1248">
        <v>19961.227939799999</v>
      </c>
    </row>
    <row r="13" spans="1:6">
      <c r="A13" s="1617">
        <v>2008</v>
      </c>
      <c r="B13" s="1221">
        <v>44.94</v>
      </c>
      <c r="C13" s="556">
        <v>134.76858032932799</v>
      </c>
      <c r="D13" s="797">
        <v>605.65</v>
      </c>
      <c r="E13" s="983">
        <v>12.52</v>
      </c>
      <c r="F13" s="1248">
        <v>20170.08308</v>
      </c>
    </row>
    <row r="14" spans="1:6">
      <c r="A14" s="1617">
        <v>2009</v>
      </c>
      <c r="B14" s="1221">
        <v>60.618000000000002</v>
      </c>
      <c r="C14" s="556">
        <v>130.63364017288595</v>
      </c>
      <c r="D14" s="797">
        <v>791.875</v>
      </c>
      <c r="E14" s="983">
        <v>13.37</v>
      </c>
      <c r="F14" s="1248">
        <v>28162.400874999999</v>
      </c>
    </row>
    <row r="15" spans="1:6">
      <c r="A15" s="1617">
        <v>2010</v>
      </c>
      <c r="B15" s="1221">
        <v>85.153999999999996</v>
      </c>
      <c r="C15" s="556">
        <v>144.75491462526716</v>
      </c>
      <c r="D15" s="797">
        <v>1232.646</v>
      </c>
      <c r="E15" s="983">
        <v>9.85</v>
      </c>
      <c r="F15" s="1248">
        <v>32296.557846</v>
      </c>
    </row>
    <row r="16" spans="1:6">
      <c r="A16" s="1617">
        <v>2011</v>
      </c>
      <c r="B16" s="1221">
        <v>94.325000000000003</v>
      </c>
      <c r="C16" s="556">
        <v>128.53707924728332</v>
      </c>
      <c r="D16" s="797">
        <v>1212.4259999999999</v>
      </c>
      <c r="E16" s="983">
        <v>10.4</v>
      </c>
      <c r="F16" s="1225">
        <v>33540.552864000005</v>
      </c>
    </row>
    <row r="17" spans="1:6">
      <c r="A17" s="1617">
        <v>2012</v>
      </c>
      <c r="B17" s="1221">
        <v>94.498999999999995</v>
      </c>
      <c r="C17" s="556">
        <v>104.36755944507351</v>
      </c>
      <c r="D17" s="797">
        <v>986.26300000000003</v>
      </c>
      <c r="E17" s="983">
        <v>13.11</v>
      </c>
      <c r="F17" s="1225">
        <v>34393.555093800001</v>
      </c>
    </row>
    <row r="18" spans="1:6">
      <c r="A18" s="1617">
        <v>2013</v>
      </c>
      <c r="B18" s="1221">
        <v>99.876999999999995</v>
      </c>
      <c r="C18" s="556">
        <v>144.38449292629934</v>
      </c>
      <c r="D18" s="797">
        <v>1442.069</v>
      </c>
      <c r="E18" s="983">
        <v>12.52</v>
      </c>
      <c r="F18" s="1226">
        <v>48025.512320799993</v>
      </c>
    </row>
    <row r="19" spans="1:6">
      <c r="A19" s="1617">
        <v>2014</v>
      </c>
      <c r="B19" s="1387">
        <v>113.72499999999999</v>
      </c>
      <c r="C19" s="1388">
        <v>113.48120466036492</v>
      </c>
      <c r="D19" s="1448">
        <v>1290.5650000000001</v>
      </c>
      <c r="E19" s="1392">
        <v>15.17</v>
      </c>
      <c r="F19" s="1382">
        <v>52077.136993000007</v>
      </c>
    </row>
    <row r="20" spans="1:6" ht="13.5" thickBot="1">
      <c r="A20" s="1618">
        <v>2015</v>
      </c>
      <c r="B20" s="1221">
        <v>120.90300000000001</v>
      </c>
      <c r="C20" s="556">
        <f>D20/B20*10</f>
        <v>113.27527025797538</v>
      </c>
      <c r="D20" s="797">
        <v>1369.5319999999999</v>
      </c>
      <c r="E20" s="1566">
        <v>12.72</v>
      </c>
      <c r="F20" s="1575">
        <v>46338</v>
      </c>
    </row>
    <row r="21" spans="1:6" ht="14.25">
      <c r="A21" s="302" t="s">
        <v>831</v>
      </c>
      <c r="B21" s="305"/>
      <c r="C21" s="306"/>
      <c r="D21" s="328"/>
      <c r="E21" s="307"/>
      <c r="F21" s="328"/>
    </row>
    <row r="22" spans="1:6">
      <c r="A22" s="116"/>
    </row>
  </sheetData>
  <mergeCells count="3">
    <mergeCell ref="A4:F4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Hoja95">
    <tabColor theme="0"/>
    <pageSetUpPr fitToPage="1"/>
  </sheetPr>
  <dimension ref="A1:K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7.5703125" style="208" customWidth="1"/>
    <col min="2" max="9" width="15.1406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1" s="88" customFormat="1" ht="15">
      <c r="A3" s="1729" t="s">
        <v>832</v>
      </c>
      <c r="B3" s="1729"/>
      <c r="C3" s="1729"/>
      <c r="D3" s="1729"/>
      <c r="E3" s="1729"/>
      <c r="F3" s="1729"/>
      <c r="G3" s="1729"/>
      <c r="H3" s="1729"/>
      <c r="I3" s="1729"/>
      <c r="J3" s="219"/>
      <c r="K3" s="219"/>
    </row>
    <row r="4" spans="1:11" s="88" customFormat="1" ht="15">
      <c r="A4" s="1729" t="s">
        <v>1384</v>
      </c>
      <c r="B4" s="1729"/>
      <c r="C4" s="1729"/>
      <c r="D4" s="1729"/>
      <c r="E4" s="1729"/>
      <c r="F4" s="1729"/>
      <c r="G4" s="1729"/>
      <c r="H4" s="1729"/>
      <c r="I4" s="1729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11" s="681" customFormat="1" ht="28.5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11" s="681" customFormat="1" ht="28.5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8" t="s">
        <v>819</v>
      </c>
    </row>
    <row r="8" spans="1:11" s="681" customFormat="1" ht="28.5" customHeight="1" thickBot="1">
      <c r="A8" s="1689"/>
      <c r="B8" s="675" t="s">
        <v>385</v>
      </c>
      <c r="C8" s="675" t="s">
        <v>386</v>
      </c>
      <c r="D8" s="675" t="s">
        <v>385</v>
      </c>
      <c r="E8" s="675" t="s">
        <v>386</v>
      </c>
      <c r="F8" s="1834"/>
      <c r="G8" s="675" t="s">
        <v>385</v>
      </c>
      <c r="H8" s="1024" t="s">
        <v>386</v>
      </c>
      <c r="I8" s="236" t="s">
        <v>820</v>
      </c>
    </row>
    <row r="9" spans="1:11">
      <c r="A9" s="63" t="s">
        <v>450</v>
      </c>
      <c r="B9" s="45" t="s">
        <v>391</v>
      </c>
      <c r="C9" s="45" t="s">
        <v>391</v>
      </c>
      <c r="D9" s="45" t="s">
        <v>391</v>
      </c>
      <c r="E9" s="45" t="s">
        <v>391</v>
      </c>
      <c r="F9" s="45" t="s">
        <v>391</v>
      </c>
      <c r="G9" s="11" t="s">
        <v>391</v>
      </c>
      <c r="H9" s="11" t="s">
        <v>391</v>
      </c>
      <c r="I9" s="46" t="s">
        <v>391</v>
      </c>
    </row>
    <row r="10" spans="1:11">
      <c r="A10" s="63" t="s">
        <v>451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45" t="s">
        <v>391</v>
      </c>
      <c r="G10" s="11" t="s">
        <v>391</v>
      </c>
      <c r="H10" s="11" t="s">
        <v>391</v>
      </c>
      <c r="I10" s="46" t="s">
        <v>391</v>
      </c>
    </row>
    <row r="11" spans="1:11">
      <c r="A11" s="63" t="s">
        <v>452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45" t="s">
        <v>391</v>
      </c>
      <c r="G11" s="11" t="s">
        <v>391</v>
      </c>
      <c r="H11" s="11" t="s">
        <v>391</v>
      </c>
      <c r="I11" s="12" t="s">
        <v>391</v>
      </c>
    </row>
    <row r="12" spans="1:11">
      <c r="A12" s="63" t="s">
        <v>453</v>
      </c>
      <c r="B12" s="11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11" t="s">
        <v>391</v>
      </c>
      <c r="H12" s="45" t="s">
        <v>391</v>
      </c>
      <c r="I12" s="12" t="s">
        <v>391</v>
      </c>
    </row>
    <row r="13" spans="1:11">
      <c r="A13" s="73" t="s">
        <v>454</v>
      </c>
      <c r="B13" s="74" t="s">
        <v>391</v>
      </c>
      <c r="C13" s="74" t="s">
        <v>391</v>
      </c>
      <c r="D13" s="74" t="s">
        <v>391</v>
      </c>
      <c r="E13" s="74" t="s">
        <v>391</v>
      </c>
      <c r="F13" s="74" t="s">
        <v>391</v>
      </c>
      <c r="G13" s="78" t="s">
        <v>391</v>
      </c>
      <c r="H13" s="78" t="s">
        <v>391</v>
      </c>
      <c r="I13" s="75" t="s">
        <v>391</v>
      </c>
    </row>
    <row r="14" spans="1:11">
      <c r="A14" s="63"/>
      <c r="B14" s="45"/>
      <c r="C14" s="45"/>
      <c r="D14" s="45"/>
      <c r="E14" s="45"/>
      <c r="F14" s="45"/>
      <c r="G14" s="11"/>
      <c r="H14" s="11"/>
      <c r="I14" s="46"/>
    </row>
    <row r="15" spans="1:11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8" t="s">
        <v>391</v>
      </c>
      <c r="H15" s="78" t="s">
        <v>391</v>
      </c>
      <c r="I15" s="75" t="s">
        <v>391</v>
      </c>
    </row>
    <row r="16" spans="1:11">
      <c r="A16" s="63"/>
      <c r="B16" s="45"/>
      <c r="C16" s="45"/>
      <c r="D16" s="45"/>
      <c r="E16" s="45"/>
      <c r="F16" s="45"/>
      <c r="G16" s="11"/>
      <c r="H16" s="11"/>
      <c r="I16" s="46"/>
    </row>
    <row r="17" spans="1:9">
      <c r="A17" s="73" t="s">
        <v>456</v>
      </c>
      <c r="B17" s="74">
        <v>130</v>
      </c>
      <c r="C17" s="74" t="s">
        <v>391</v>
      </c>
      <c r="D17" s="74" t="s">
        <v>391</v>
      </c>
      <c r="E17" s="74" t="s">
        <v>391</v>
      </c>
      <c r="F17" s="74">
        <v>130</v>
      </c>
      <c r="G17" s="78">
        <v>12000</v>
      </c>
      <c r="H17" s="78" t="s">
        <v>391</v>
      </c>
      <c r="I17" s="75">
        <v>1560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535</v>
      </c>
      <c r="B19" s="45">
        <v>470</v>
      </c>
      <c r="C19" s="45">
        <v>4</v>
      </c>
      <c r="D19" s="45" t="s">
        <v>391</v>
      </c>
      <c r="E19" s="45" t="s">
        <v>391</v>
      </c>
      <c r="F19" s="45">
        <v>474</v>
      </c>
      <c r="G19" s="11">
        <v>22050</v>
      </c>
      <c r="H19" s="11">
        <v>33750</v>
      </c>
      <c r="I19" s="46">
        <v>10499</v>
      </c>
    </row>
    <row r="20" spans="1:9">
      <c r="A20" s="63" t="s">
        <v>458</v>
      </c>
      <c r="B20" s="45">
        <v>40</v>
      </c>
      <c r="C20" s="45" t="s">
        <v>391</v>
      </c>
      <c r="D20" s="45" t="s">
        <v>391</v>
      </c>
      <c r="E20" s="45" t="s">
        <v>391</v>
      </c>
      <c r="F20" s="45">
        <v>40</v>
      </c>
      <c r="G20" s="11">
        <v>25500</v>
      </c>
      <c r="H20" s="11" t="s">
        <v>391</v>
      </c>
      <c r="I20" s="46">
        <v>1020</v>
      </c>
    </row>
    <row r="21" spans="1:9" s="309" customFormat="1">
      <c r="A21" s="63" t="s">
        <v>459</v>
      </c>
      <c r="B21" s="45">
        <v>25</v>
      </c>
      <c r="C21" s="45" t="s">
        <v>391</v>
      </c>
      <c r="D21" s="45" t="s">
        <v>391</v>
      </c>
      <c r="E21" s="45" t="s">
        <v>391</v>
      </c>
      <c r="F21" s="45">
        <v>25</v>
      </c>
      <c r="G21" s="11">
        <v>26000</v>
      </c>
      <c r="H21" s="11" t="s">
        <v>391</v>
      </c>
      <c r="I21" s="46">
        <v>650</v>
      </c>
    </row>
    <row r="22" spans="1:9">
      <c r="A22" s="73" t="s">
        <v>460</v>
      </c>
      <c r="B22" s="74">
        <v>535</v>
      </c>
      <c r="C22" s="74">
        <v>4</v>
      </c>
      <c r="D22" s="74" t="s">
        <v>391</v>
      </c>
      <c r="E22" s="74" t="s">
        <v>391</v>
      </c>
      <c r="F22" s="74">
        <v>539</v>
      </c>
      <c r="G22" s="78">
        <v>22493</v>
      </c>
      <c r="H22" s="78">
        <v>33750</v>
      </c>
      <c r="I22" s="75">
        <v>12169</v>
      </c>
    </row>
    <row r="23" spans="1:9">
      <c r="A23" s="63"/>
      <c r="B23" s="45"/>
      <c r="C23" s="45"/>
      <c r="D23" s="45"/>
      <c r="E23" s="45"/>
      <c r="F23" s="45"/>
      <c r="G23" s="11"/>
      <c r="H23" s="11"/>
      <c r="I23" s="46"/>
    </row>
    <row r="24" spans="1:9">
      <c r="A24" s="73" t="s">
        <v>461</v>
      </c>
      <c r="B24" s="74">
        <v>3775</v>
      </c>
      <c r="C24" s="74">
        <v>614</v>
      </c>
      <c r="D24" s="74" t="s">
        <v>391</v>
      </c>
      <c r="E24" s="74" t="s">
        <v>391</v>
      </c>
      <c r="F24" s="74">
        <v>4389</v>
      </c>
      <c r="G24" s="78">
        <v>16300</v>
      </c>
      <c r="H24" s="78">
        <v>29406</v>
      </c>
      <c r="I24" s="75">
        <v>79588</v>
      </c>
    </row>
    <row r="25" spans="1:9">
      <c r="A25" s="63"/>
      <c r="B25" s="80"/>
      <c r="C25" s="80"/>
      <c r="D25" s="80"/>
      <c r="E25" s="45"/>
      <c r="F25" s="45"/>
      <c r="G25" s="80"/>
      <c r="H25" s="80"/>
      <c r="I25" s="81"/>
    </row>
    <row r="26" spans="1:9">
      <c r="A26" s="73" t="s">
        <v>462</v>
      </c>
      <c r="B26" s="74">
        <v>192</v>
      </c>
      <c r="C26" s="74">
        <v>84</v>
      </c>
      <c r="D26" s="74" t="s">
        <v>391</v>
      </c>
      <c r="E26" s="74" t="s">
        <v>391</v>
      </c>
      <c r="F26" s="74">
        <v>276</v>
      </c>
      <c r="G26" s="78">
        <v>13000</v>
      </c>
      <c r="H26" s="78">
        <v>23000</v>
      </c>
      <c r="I26" s="75">
        <v>4428</v>
      </c>
    </row>
    <row r="27" spans="1:9">
      <c r="A27" s="63"/>
      <c r="B27" s="80"/>
      <c r="C27" s="80"/>
      <c r="D27" s="45"/>
      <c r="E27" s="45"/>
      <c r="F27" s="45"/>
      <c r="G27" s="80"/>
      <c r="H27" s="80"/>
      <c r="I27" s="12"/>
    </row>
    <row r="28" spans="1:9">
      <c r="A28" s="63" t="s">
        <v>463</v>
      </c>
      <c r="B28" s="80" t="s">
        <v>391</v>
      </c>
      <c r="C28" s="80" t="s">
        <v>391</v>
      </c>
      <c r="D28" s="45" t="s">
        <v>391</v>
      </c>
      <c r="E28" s="45" t="s">
        <v>391</v>
      </c>
      <c r="F28" s="45" t="s">
        <v>391</v>
      </c>
      <c r="G28" s="80">
        <v>11000</v>
      </c>
      <c r="H28" s="80" t="s">
        <v>391</v>
      </c>
      <c r="I28" s="12" t="s">
        <v>391</v>
      </c>
    </row>
    <row r="29" spans="1:9">
      <c r="A29" s="63" t="s">
        <v>464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11" t="s">
        <v>391</v>
      </c>
      <c r="I29" s="46" t="s">
        <v>391</v>
      </c>
    </row>
    <row r="30" spans="1:9">
      <c r="A30" s="63" t="s">
        <v>465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45" t="s">
        <v>391</v>
      </c>
      <c r="G30" s="11" t="s">
        <v>391</v>
      </c>
      <c r="H30" s="11" t="s">
        <v>391</v>
      </c>
      <c r="I30" s="46" t="s">
        <v>391</v>
      </c>
    </row>
    <row r="31" spans="1:9">
      <c r="A31" s="73" t="s">
        <v>466</v>
      </c>
      <c r="B31" s="74" t="s">
        <v>391</v>
      </c>
      <c r="C31" s="74" t="s">
        <v>391</v>
      </c>
      <c r="D31" s="74" t="s">
        <v>391</v>
      </c>
      <c r="E31" s="74" t="s">
        <v>391</v>
      </c>
      <c r="F31" s="74" t="s">
        <v>391</v>
      </c>
      <c r="G31" s="78" t="s">
        <v>391</v>
      </c>
      <c r="H31" s="78" t="s">
        <v>391</v>
      </c>
      <c r="I31" s="75" t="s">
        <v>391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467</v>
      </c>
      <c r="B33" s="82">
        <v>796</v>
      </c>
      <c r="C33" s="11">
        <v>4</v>
      </c>
      <c r="D33" s="45" t="s">
        <v>391</v>
      </c>
      <c r="E33" s="45" t="s">
        <v>391</v>
      </c>
      <c r="F33" s="45">
        <v>800</v>
      </c>
      <c r="G33" s="82">
        <v>11914</v>
      </c>
      <c r="H33" s="11">
        <v>27500</v>
      </c>
      <c r="I33" s="12">
        <v>9594</v>
      </c>
    </row>
    <row r="34" spans="1:9" s="309" customFormat="1">
      <c r="A34" s="63" t="s">
        <v>468</v>
      </c>
      <c r="B34" s="45">
        <v>249</v>
      </c>
      <c r="C34" s="45">
        <v>94</v>
      </c>
      <c r="D34" s="45" t="s">
        <v>391</v>
      </c>
      <c r="E34" s="45" t="s">
        <v>391</v>
      </c>
      <c r="F34" s="45">
        <v>343</v>
      </c>
      <c r="G34" s="11">
        <v>21496</v>
      </c>
      <c r="H34" s="11">
        <v>36947</v>
      </c>
      <c r="I34" s="46">
        <v>8826</v>
      </c>
    </row>
    <row r="35" spans="1:9">
      <c r="A35" s="63" t="s">
        <v>469</v>
      </c>
      <c r="B35" s="11">
        <v>605</v>
      </c>
      <c r="C35" s="11">
        <v>120</v>
      </c>
      <c r="D35" s="45" t="s">
        <v>391</v>
      </c>
      <c r="E35" s="45" t="s">
        <v>391</v>
      </c>
      <c r="F35" s="45">
        <v>725</v>
      </c>
      <c r="G35" s="11">
        <v>14499</v>
      </c>
      <c r="H35" s="11">
        <v>30565</v>
      </c>
      <c r="I35" s="12">
        <v>12440</v>
      </c>
    </row>
    <row r="36" spans="1:9">
      <c r="A36" s="63" t="s">
        <v>470</v>
      </c>
      <c r="B36" s="11">
        <v>165</v>
      </c>
      <c r="C36" s="11" t="s">
        <v>391</v>
      </c>
      <c r="D36" s="45" t="s">
        <v>391</v>
      </c>
      <c r="E36" s="45" t="s">
        <v>391</v>
      </c>
      <c r="F36" s="45">
        <v>165</v>
      </c>
      <c r="G36" s="11">
        <v>12000</v>
      </c>
      <c r="H36" s="11" t="s">
        <v>391</v>
      </c>
      <c r="I36" s="12">
        <v>1980</v>
      </c>
    </row>
    <row r="37" spans="1:9">
      <c r="A37" s="73" t="s">
        <v>471</v>
      </c>
      <c r="B37" s="74">
        <v>1815</v>
      </c>
      <c r="C37" s="74">
        <v>218</v>
      </c>
      <c r="D37" s="74" t="s">
        <v>391</v>
      </c>
      <c r="E37" s="74" t="s">
        <v>391</v>
      </c>
      <c r="F37" s="74">
        <v>2033</v>
      </c>
      <c r="G37" s="78">
        <v>14098</v>
      </c>
      <c r="H37" s="78">
        <v>33261</v>
      </c>
      <c r="I37" s="75">
        <v>32840</v>
      </c>
    </row>
    <row r="38" spans="1:9">
      <c r="A38" s="63"/>
      <c r="B38" s="11"/>
      <c r="C38" s="11"/>
      <c r="D38" s="45"/>
      <c r="E38" s="45"/>
      <c r="F38" s="45"/>
      <c r="G38" s="11"/>
      <c r="H38" s="11"/>
      <c r="I38" s="12"/>
    </row>
    <row r="39" spans="1:9">
      <c r="A39" s="73" t="s">
        <v>472</v>
      </c>
      <c r="B39" s="74">
        <v>155</v>
      </c>
      <c r="C39" s="74" t="s">
        <v>391</v>
      </c>
      <c r="D39" s="74" t="s">
        <v>391</v>
      </c>
      <c r="E39" s="74" t="s">
        <v>391</v>
      </c>
      <c r="F39" s="74">
        <v>155</v>
      </c>
      <c r="G39" s="78">
        <v>10000</v>
      </c>
      <c r="H39" s="78" t="s">
        <v>391</v>
      </c>
      <c r="I39" s="75">
        <v>1550</v>
      </c>
    </row>
    <row r="40" spans="1:9" ht="12.75" customHeight="1">
      <c r="A40" s="63"/>
      <c r="B40" s="11"/>
      <c r="C40" s="11"/>
      <c r="D40" s="11"/>
      <c r="E40" s="45"/>
      <c r="F40" s="45"/>
      <c r="G40" s="11"/>
      <c r="H40" s="11"/>
      <c r="I40" s="12"/>
    </row>
    <row r="41" spans="1:9">
      <c r="A41" s="63" t="s">
        <v>536</v>
      </c>
      <c r="B41" s="11">
        <v>4680</v>
      </c>
      <c r="C41" s="11">
        <v>190</v>
      </c>
      <c r="D41" s="11" t="s">
        <v>391</v>
      </c>
      <c r="E41" s="45" t="s">
        <v>391</v>
      </c>
      <c r="F41" s="45">
        <v>4870</v>
      </c>
      <c r="G41" s="11">
        <v>8200</v>
      </c>
      <c r="H41" s="11">
        <v>20800</v>
      </c>
      <c r="I41" s="12">
        <v>42328</v>
      </c>
    </row>
    <row r="42" spans="1:9">
      <c r="A42" s="63" t="s">
        <v>474</v>
      </c>
      <c r="B42" s="45">
        <v>8835</v>
      </c>
      <c r="C42" s="45">
        <v>126</v>
      </c>
      <c r="D42" s="45" t="s">
        <v>391</v>
      </c>
      <c r="E42" s="45" t="s">
        <v>391</v>
      </c>
      <c r="F42" s="45">
        <v>8961</v>
      </c>
      <c r="G42" s="11">
        <v>14958</v>
      </c>
      <c r="H42" s="11">
        <v>25055</v>
      </c>
      <c r="I42" s="46">
        <v>135311</v>
      </c>
    </row>
    <row r="43" spans="1:9">
      <c r="A43" s="63" t="s">
        <v>475</v>
      </c>
      <c r="B43" s="45">
        <v>7146</v>
      </c>
      <c r="C43" s="45">
        <v>1329</v>
      </c>
      <c r="D43" s="45" t="s">
        <v>391</v>
      </c>
      <c r="E43" s="45" t="s">
        <v>391</v>
      </c>
      <c r="F43" s="45">
        <v>8475</v>
      </c>
      <c r="G43" s="11">
        <v>12000</v>
      </c>
      <c r="H43" s="11">
        <v>17500</v>
      </c>
      <c r="I43" s="46">
        <v>109010</v>
      </c>
    </row>
    <row r="44" spans="1:9">
      <c r="A44" s="63" t="s">
        <v>476</v>
      </c>
      <c r="B44" s="45">
        <v>24393</v>
      </c>
      <c r="C44" s="45">
        <v>1283</v>
      </c>
      <c r="D44" s="45" t="s">
        <v>391</v>
      </c>
      <c r="E44" s="45" t="s">
        <v>391</v>
      </c>
      <c r="F44" s="45">
        <v>25676</v>
      </c>
      <c r="G44" s="11">
        <v>12086</v>
      </c>
      <c r="H44" s="11">
        <v>16011</v>
      </c>
      <c r="I44" s="46">
        <v>315356</v>
      </c>
    </row>
    <row r="45" spans="1:9">
      <c r="A45" s="63" t="s">
        <v>477</v>
      </c>
      <c r="B45" s="45">
        <v>2963</v>
      </c>
      <c r="C45" s="45">
        <v>105</v>
      </c>
      <c r="D45" s="45" t="s">
        <v>391</v>
      </c>
      <c r="E45" s="45" t="s">
        <v>391</v>
      </c>
      <c r="F45" s="45">
        <v>3068</v>
      </c>
      <c r="G45" s="11">
        <v>11000</v>
      </c>
      <c r="H45" s="11">
        <v>12000</v>
      </c>
      <c r="I45" s="46">
        <v>33853</v>
      </c>
    </row>
    <row r="46" spans="1:9">
      <c r="A46" s="63" t="s">
        <v>478</v>
      </c>
      <c r="B46" s="82">
        <v>651</v>
      </c>
      <c r="C46" s="45">
        <v>3</v>
      </c>
      <c r="D46" s="45" t="s">
        <v>391</v>
      </c>
      <c r="E46" s="45" t="s">
        <v>391</v>
      </c>
      <c r="F46" s="45">
        <v>654</v>
      </c>
      <c r="G46" s="82">
        <v>16000</v>
      </c>
      <c r="H46" s="11">
        <v>30000</v>
      </c>
      <c r="I46" s="46">
        <v>10506</v>
      </c>
    </row>
    <row r="47" spans="1:9">
      <c r="A47" s="63" t="s">
        <v>479</v>
      </c>
      <c r="B47" s="82">
        <v>2223</v>
      </c>
      <c r="C47" s="45">
        <v>36</v>
      </c>
      <c r="D47" s="45" t="s">
        <v>391</v>
      </c>
      <c r="E47" s="45" t="s">
        <v>391</v>
      </c>
      <c r="F47" s="45">
        <v>2259</v>
      </c>
      <c r="G47" s="82">
        <v>12500</v>
      </c>
      <c r="H47" s="11">
        <v>22000</v>
      </c>
      <c r="I47" s="46">
        <v>28580</v>
      </c>
    </row>
    <row r="48" spans="1:9" s="309" customFormat="1">
      <c r="A48" s="63" t="s">
        <v>480</v>
      </c>
      <c r="B48" s="45">
        <v>16476</v>
      </c>
      <c r="C48" s="45">
        <v>1196</v>
      </c>
      <c r="D48" s="45" t="s">
        <v>391</v>
      </c>
      <c r="E48" s="45" t="s">
        <v>391</v>
      </c>
      <c r="F48" s="45">
        <v>17672</v>
      </c>
      <c r="G48" s="11">
        <v>10000</v>
      </c>
      <c r="H48" s="11">
        <v>22000</v>
      </c>
      <c r="I48" s="46">
        <v>191072</v>
      </c>
    </row>
    <row r="49" spans="1:9" s="309" customFormat="1">
      <c r="A49" s="63" t="s">
        <v>481</v>
      </c>
      <c r="B49" s="45">
        <v>10738</v>
      </c>
      <c r="C49" s="45">
        <v>554</v>
      </c>
      <c r="D49" s="45" t="s">
        <v>391</v>
      </c>
      <c r="E49" s="45" t="s">
        <v>391</v>
      </c>
      <c r="F49" s="45">
        <v>11292</v>
      </c>
      <c r="G49" s="11">
        <v>6250</v>
      </c>
      <c r="H49" s="11">
        <v>30000</v>
      </c>
      <c r="I49" s="46">
        <v>83733</v>
      </c>
    </row>
    <row r="50" spans="1:9">
      <c r="A50" s="73" t="s">
        <v>482</v>
      </c>
      <c r="B50" s="74">
        <v>78105</v>
      </c>
      <c r="C50" s="74">
        <v>4822</v>
      </c>
      <c r="D50" s="74" t="s">
        <v>391</v>
      </c>
      <c r="E50" s="74" t="s">
        <v>391</v>
      </c>
      <c r="F50" s="74">
        <v>82927</v>
      </c>
      <c r="G50" s="78">
        <v>10931</v>
      </c>
      <c r="H50" s="78">
        <v>19905</v>
      </c>
      <c r="I50" s="75">
        <v>949749</v>
      </c>
    </row>
    <row r="51" spans="1:9" s="309" customFormat="1">
      <c r="A51" s="63"/>
      <c r="B51" s="45"/>
      <c r="C51" s="45"/>
      <c r="D51" s="45"/>
      <c r="E51" s="45"/>
      <c r="F51" s="45"/>
      <c r="G51" s="11"/>
      <c r="H51" s="11"/>
      <c r="I51" s="46"/>
    </row>
    <row r="52" spans="1:9">
      <c r="A52" s="73" t="s">
        <v>483</v>
      </c>
      <c r="B52" s="74">
        <v>298</v>
      </c>
      <c r="C52" s="74">
        <v>46</v>
      </c>
      <c r="D52" s="74" t="s">
        <v>391</v>
      </c>
      <c r="E52" s="74" t="s">
        <v>391</v>
      </c>
      <c r="F52" s="74">
        <v>344</v>
      </c>
      <c r="G52" s="78">
        <v>8600</v>
      </c>
      <c r="H52" s="78">
        <v>16000</v>
      </c>
      <c r="I52" s="75">
        <v>3299</v>
      </c>
    </row>
    <row r="53" spans="1:9">
      <c r="A53" s="63"/>
      <c r="B53" s="82"/>
      <c r="C53" s="80"/>
      <c r="D53" s="45"/>
      <c r="E53" s="45"/>
      <c r="F53" s="45"/>
      <c r="G53" s="82"/>
      <c r="H53" s="80"/>
      <c r="I53" s="12"/>
    </row>
    <row r="54" spans="1:9">
      <c r="A54" s="63" t="s">
        <v>484</v>
      </c>
      <c r="B54" s="80">
        <v>300</v>
      </c>
      <c r="C54" s="80">
        <v>150</v>
      </c>
      <c r="D54" s="45" t="s">
        <v>391</v>
      </c>
      <c r="E54" s="45" t="s">
        <v>391</v>
      </c>
      <c r="F54" s="45">
        <v>450</v>
      </c>
      <c r="G54" s="80">
        <v>1100</v>
      </c>
      <c r="H54" s="80">
        <v>10000</v>
      </c>
      <c r="I54" s="12">
        <v>1830</v>
      </c>
    </row>
    <row r="55" spans="1:9">
      <c r="A55" s="63" t="s">
        <v>485</v>
      </c>
      <c r="B55" s="80">
        <v>1590</v>
      </c>
      <c r="C55" s="80">
        <v>27</v>
      </c>
      <c r="D55" s="45" t="s">
        <v>391</v>
      </c>
      <c r="E55" s="45" t="s">
        <v>391</v>
      </c>
      <c r="F55" s="45">
        <v>1617</v>
      </c>
      <c r="G55" s="80">
        <v>7816</v>
      </c>
      <c r="H55" s="80">
        <v>19000</v>
      </c>
      <c r="I55" s="12">
        <v>12940</v>
      </c>
    </row>
    <row r="56" spans="1:9">
      <c r="A56" s="63" t="s">
        <v>486</v>
      </c>
      <c r="B56" s="80" t="s">
        <v>391</v>
      </c>
      <c r="C56" s="80" t="s">
        <v>391</v>
      </c>
      <c r="D56" s="45" t="s">
        <v>391</v>
      </c>
      <c r="E56" s="45" t="s">
        <v>391</v>
      </c>
      <c r="F56" s="45" t="s">
        <v>391</v>
      </c>
      <c r="G56" s="80" t="s">
        <v>391</v>
      </c>
      <c r="H56" s="80" t="s">
        <v>391</v>
      </c>
      <c r="I56" s="12" t="s">
        <v>391</v>
      </c>
    </row>
    <row r="57" spans="1:9">
      <c r="A57" s="63" t="s">
        <v>487</v>
      </c>
      <c r="B57" s="80">
        <v>836</v>
      </c>
      <c r="C57" s="80">
        <v>4</v>
      </c>
      <c r="D57" s="45" t="s">
        <v>391</v>
      </c>
      <c r="E57" s="45" t="s">
        <v>391</v>
      </c>
      <c r="F57" s="45">
        <v>840</v>
      </c>
      <c r="G57" s="80">
        <v>18000</v>
      </c>
      <c r="H57" s="80">
        <v>25000</v>
      </c>
      <c r="I57" s="12">
        <v>15148</v>
      </c>
    </row>
    <row r="58" spans="1:9">
      <c r="A58" s="63" t="s">
        <v>488</v>
      </c>
      <c r="B58" s="80">
        <v>4672</v>
      </c>
      <c r="C58" s="80">
        <v>229</v>
      </c>
      <c r="D58" s="45" t="s">
        <v>391</v>
      </c>
      <c r="E58" s="45" t="s">
        <v>391</v>
      </c>
      <c r="F58" s="45">
        <v>4901</v>
      </c>
      <c r="G58" s="80">
        <v>4400</v>
      </c>
      <c r="H58" s="80">
        <v>32000</v>
      </c>
      <c r="I58" s="12">
        <v>27885</v>
      </c>
    </row>
    <row r="59" spans="1:9">
      <c r="A59" s="73" t="s">
        <v>562</v>
      </c>
      <c r="B59" s="74">
        <v>7398</v>
      </c>
      <c r="C59" s="74">
        <v>410</v>
      </c>
      <c r="D59" s="74" t="s">
        <v>391</v>
      </c>
      <c r="E59" s="74" t="s">
        <v>391</v>
      </c>
      <c r="F59" s="74">
        <v>7808</v>
      </c>
      <c r="G59" s="78">
        <v>6537</v>
      </c>
      <c r="H59" s="78">
        <v>23027</v>
      </c>
      <c r="I59" s="75">
        <v>57803</v>
      </c>
    </row>
    <row r="60" spans="1:9">
      <c r="A60" s="63"/>
      <c r="B60" s="82"/>
      <c r="C60" s="11"/>
      <c r="D60" s="45"/>
      <c r="E60" s="45"/>
      <c r="F60" s="45"/>
      <c r="G60" s="82"/>
      <c r="H60" s="11"/>
      <c r="I60" s="12"/>
    </row>
    <row r="61" spans="1:9">
      <c r="A61" s="63" t="s">
        <v>490</v>
      </c>
      <c r="B61" s="82">
        <v>7</v>
      </c>
      <c r="C61" s="11">
        <v>9</v>
      </c>
      <c r="D61" s="45" t="s">
        <v>391</v>
      </c>
      <c r="E61" s="45" t="s">
        <v>391</v>
      </c>
      <c r="F61" s="45">
        <v>16</v>
      </c>
      <c r="G61" s="82">
        <v>9000</v>
      </c>
      <c r="H61" s="11">
        <v>24000</v>
      </c>
      <c r="I61" s="12">
        <v>279</v>
      </c>
    </row>
    <row r="62" spans="1:9">
      <c r="A62" s="63" t="s">
        <v>491</v>
      </c>
      <c r="B62" s="80">
        <v>83</v>
      </c>
      <c r="C62" s="80">
        <v>12</v>
      </c>
      <c r="D62" s="45" t="s">
        <v>391</v>
      </c>
      <c r="E62" s="45" t="s">
        <v>391</v>
      </c>
      <c r="F62" s="45">
        <v>95</v>
      </c>
      <c r="G62" s="80">
        <v>2500</v>
      </c>
      <c r="H62" s="80">
        <v>20000</v>
      </c>
      <c r="I62" s="12">
        <v>448</v>
      </c>
    </row>
    <row r="63" spans="1:9">
      <c r="A63" s="63" t="s">
        <v>492</v>
      </c>
      <c r="B63" s="82">
        <v>169</v>
      </c>
      <c r="C63" s="11">
        <v>10</v>
      </c>
      <c r="D63" s="45" t="s">
        <v>391</v>
      </c>
      <c r="E63" s="45" t="s">
        <v>391</v>
      </c>
      <c r="F63" s="45">
        <v>179</v>
      </c>
      <c r="G63" s="82">
        <v>700</v>
      </c>
      <c r="H63" s="11">
        <v>2600</v>
      </c>
      <c r="I63" s="12">
        <v>144</v>
      </c>
    </row>
    <row r="64" spans="1:9">
      <c r="A64" s="73" t="s">
        <v>493</v>
      </c>
      <c r="B64" s="74">
        <v>259</v>
      </c>
      <c r="C64" s="74">
        <v>31</v>
      </c>
      <c r="D64" s="74" t="s">
        <v>391</v>
      </c>
      <c r="E64" s="74" t="s">
        <v>391</v>
      </c>
      <c r="F64" s="74">
        <v>290</v>
      </c>
      <c r="G64" s="78">
        <v>1501</v>
      </c>
      <c r="H64" s="78">
        <v>15548</v>
      </c>
      <c r="I64" s="75">
        <v>871</v>
      </c>
    </row>
    <row r="65" spans="1:10">
      <c r="A65" s="63"/>
      <c r="B65" s="82"/>
      <c r="C65" s="45"/>
      <c r="D65" s="45"/>
      <c r="E65" s="45"/>
      <c r="F65" s="45"/>
      <c r="G65" s="82"/>
      <c r="H65" s="11"/>
      <c r="I65" s="46"/>
    </row>
    <row r="66" spans="1:10">
      <c r="A66" s="73" t="s">
        <v>494</v>
      </c>
      <c r="B66" s="74">
        <v>352</v>
      </c>
      <c r="C66" s="74">
        <v>77</v>
      </c>
      <c r="D66" s="74" t="s">
        <v>391</v>
      </c>
      <c r="E66" s="74" t="s">
        <v>391</v>
      </c>
      <c r="F66" s="74">
        <v>429</v>
      </c>
      <c r="G66" s="78">
        <v>1640</v>
      </c>
      <c r="H66" s="78">
        <v>23280</v>
      </c>
      <c r="I66" s="75">
        <v>2370</v>
      </c>
    </row>
    <row r="67" spans="1:10" s="309" customFormat="1">
      <c r="A67" s="63"/>
      <c r="B67" s="82"/>
      <c r="C67" s="45"/>
      <c r="D67" s="45"/>
      <c r="E67" s="45"/>
      <c r="F67" s="45"/>
      <c r="G67" s="82"/>
      <c r="H67" s="11"/>
      <c r="I67" s="46"/>
      <c r="J67" s="44"/>
    </row>
    <row r="68" spans="1:10">
      <c r="A68" s="63" t="s">
        <v>495</v>
      </c>
      <c r="B68" s="45">
        <v>13058</v>
      </c>
      <c r="C68" s="45" t="s">
        <v>391</v>
      </c>
      <c r="D68" s="45" t="s">
        <v>391</v>
      </c>
      <c r="E68" s="45" t="s">
        <v>391</v>
      </c>
      <c r="F68" s="45">
        <v>13058</v>
      </c>
      <c r="G68" s="11">
        <v>11000</v>
      </c>
      <c r="H68" s="11" t="s">
        <v>391</v>
      </c>
      <c r="I68" s="46">
        <v>143638</v>
      </c>
    </row>
    <row r="69" spans="1:10">
      <c r="A69" s="63" t="s">
        <v>496</v>
      </c>
      <c r="B69" s="45">
        <v>3727</v>
      </c>
      <c r="C69" s="45" t="s">
        <v>391</v>
      </c>
      <c r="D69" s="45" t="s">
        <v>391</v>
      </c>
      <c r="E69" s="45" t="s">
        <v>391</v>
      </c>
      <c r="F69" s="45">
        <v>3727</v>
      </c>
      <c r="G69" s="11">
        <v>9800</v>
      </c>
      <c r="H69" s="11" t="s">
        <v>391</v>
      </c>
      <c r="I69" s="46">
        <v>36525</v>
      </c>
    </row>
    <row r="70" spans="1:10">
      <c r="A70" s="73" t="s">
        <v>497</v>
      </c>
      <c r="B70" s="74">
        <v>16785</v>
      </c>
      <c r="C70" s="74" t="s">
        <v>391</v>
      </c>
      <c r="D70" s="74" t="s">
        <v>391</v>
      </c>
      <c r="E70" s="74" t="s">
        <v>391</v>
      </c>
      <c r="F70" s="74">
        <v>16785</v>
      </c>
      <c r="G70" s="78">
        <v>10734</v>
      </c>
      <c r="H70" s="78" t="s">
        <v>391</v>
      </c>
      <c r="I70" s="75">
        <v>180163</v>
      </c>
    </row>
    <row r="71" spans="1:10">
      <c r="A71" s="63"/>
      <c r="B71" s="11"/>
      <c r="C71" s="11"/>
      <c r="D71" s="45"/>
      <c r="E71" s="45"/>
      <c r="F71" s="45"/>
      <c r="G71" s="11"/>
      <c r="H71" s="11"/>
      <c r="I71" s="12"/>
    </row>
    <row r="72" spans="1:10">
      <c r="A72" s="63" t="s">
        <v>498</v>
      </c>
      <c r="B72" s="80">
        <v>52</v>
      </c>
      <c r="C72" s="80">
        <v>3</v>
      </c>
      <c r="D72" s="45" t="s">
        <v>391</v>
      </c>
      <c r="E72" s="45" t="s">
        <v>391</v>
      </c>
      <c r="F72" s="45">
        <v>55</v>
      </c>
      <c r="G72" s="80">
        <v>654</v>
      </c>
      <c r="H72" s="80">
        <v>17000</v>
      </c>
      <c r="I72" s="12">
        <v>85</v>
      </c>
    </row>
    <row r="73" spans="1:10">
      <c r="A73" s="63" t="s">
        <v>499</v>
      </c>
      <c r="B73" s="45">
        <v>6</v>
      </c>
      <c r="C73" s="45">
        <v>5</v>
      </c>
      <c r="D73" s="45" t="s">
        <v>391</v>
      </c>
      <c r="E73" s="45" t="s">
        <v>391</v>
      </c>
      <c r="F73" s="45">
        <v>11</v>
      </c>
      <c r="G73" s="11">
        <v>2500</v>
      </c>
      <c r="H73" s="11">
        <v>35000</v>
      </c>
      <c r="I73" s="46">
        <v>190</v>
      </c>
    </row>
    <row r="74" spans="1:10">
      <c r="A74" s="63" t="s">
        <v>500</v>
      </c>
      <c r="B74" s="45">
        <v>506</v>
      </c>
      <c r="C74" s="45">
        <v>16</v>
      </c>
      <c r="D74" s="45" t="s">
        <v>391</v>
      </c>
      <c r="E74" s="45" t="s">
        <v>391</v>
      </c>
      <c r="F74" s="45">
        <v>522</v>
      </c>
      <c r="G74" s="45">
        <v>15000</v>
      </c>
      <c r="H74" s="11">
        <v>30000</v>
      </c>
      <c r="I74" s="46">
        <v>8070</v>
      </c>
    </row>
    <row r="75" spans="1:10">
      <c r="A75" s="63" t="s">
        <v>501</v>
      </c>
      <c r="B75" s="11">
        <v>301</v>
      </c>
      <c r="C75" s="11">
        <v>164</v>
      </c>
      <c r="D75" s="45" t="s">
        <v>391</v>
      </c>
      <c r="E75" s="45" t="s">
        <v>391</v>
      </c>
      <c r="F75" s="45">
        <v>465</v>
      </c>
      <c r="G75" s="11">
        <v>9378</v>
      </c>
      <c r="H75" s="11">
        <v>13652</v>
      </c>
      <c r="I75" s="12">
        <v>5062</v>
      </c>
    </row>
    <row r="76" spans="1:10">
      <c r="A76" s="63" t="s">
        <v>502</v>
      </c>
      <c r="B76" s="80">
        <v>816</v>
      </c>
      <c r="C76" s="80" t="s">
        <v>391</v>
      </c>
      <c r="D76" s="45" t="s">
        <v>391</v>
      </c>
      <c r="E76" s="45" t="s">
        <v>391</v>
      </c>
      <c r="F76" s="45">
        <v>816</v>
      </c>
      <c r="G76" s="80">
        <v>4800</v>
      </c>
      <c r="H76" s="80" t="s">
        <v>391</v>
      </c>
      <c r="I76" s="12">
        <v>3917</v>
      </c>
    </row>
    <row r="77" spans="1:10">
      <c r="A77" s="63" t="s">
        <v>503</v>
      </c>
      <c r="B77" s="80">
        <v>168</v>
      </c>
      <c r="C77" s="80">
        <v>39</v>
      </c>
      <c r="D77" s="45" t="s">
        <v>391</v>
      </c>
      <c r="E77" s="45" t="s">
        <v>391</v>
      </c>
      <c r="F77" s="45">
        <v>207</v>
      </c>
      <c r="G77" s="80">
        <v>8000</v>
      </c>
      <c r="H77" s="80">
        <v>21000</v>
      </c>
      <c r="I77" s="12">
        <v>2163</v>
      </c>
    </row>
    <row r="78" spans="1:10">
      <c r="A78" s="63" t="s">
        <v>504</v>
      </c>
      <c r="B78" s="80">
        <v>654</v>
      </c>
      <c r="C78" s="80">
        <v>63</v>
      </c>
      <c r="D78" s="45" t="s">
        <v>391</v>
      </c>
      <c r="E78" s="45" t="s">
        <v>391</v>
      </c>
      <c r="F78" s="45">
        <v>717</v>
      </c>
      <c r="G78" s="80">
        <v>7000</v>
      </c>
      <c r="H78" s="80">
        <v>18000</v>
      </c>
      <c r="I78" s="12">
        <v>5712</v>
      </c>
    </row>
    <row r="79" spans="1:10">
      <c r="A79" s="1193" t="s">
        <v>505</v>
      </c>
      <c r="B79" s="1191">
        <v>1690</v>
      </c>
      <c r="C79" s="1191">
        <v>260</v>
      </c>
      <c r="D79" s="1191" t="s">
        <v>391</v>
      </c>
      <c r="E79" s="1191" t="s">
        <v>391</v>
      </c>
      <c r="F79" s="1191">
        <v>1950</v>
      </c>
      <c r="G79" s="1191">
        <v>7500</v>
      </c>
      <c r="H79" s="80">
        <v>19500</v>
      </c>
      <c r="I79" s="12">
        <v>17745</v>
      </c>
    </row>
    <row r="80" spans="1:10">
      <c r="A80" s="73" t="s">
        <v>506</v>
      </c>
      <c r="B80" s="74">
        <v>4193</v>
      </c>
      <c r="C80" s="74">
        <v>550</v>
      </c>
      <c r="D80" s="74" t="s">
        <v>391</v>
      </c>
      <c r="E80" s="74" t="s">
        <v>391</v>
      </c>
      <c r="F80" s="74">
        <v>4743</v>
      </c>
      <c r="G80" s="78">
        <v>7864</v>
      </c>
      <c r="H80" s="78">
        <v>18124</v>
      </c>
      <c r="I80" s="75">
        <v>42944</v>
      </c>
    </row>
    <row r="81" spans="1:9">
      <c r="A81" s="63"/>
      <c r="B81" s="80"/>
      <c r="C81" s="80"/>
      <c r="D81" s="45"/>
      <c r="E81" s="45"/>
      <c r="F81" s="45"/>
      <c r="G81" s="80"/>
      <c r="H81" s="80"/>
      <c r="I81" s="12"/>
    </row>
    <row r="82" spans="1:9">
      <c r="A82" s="63" t="s">
        <v>507</v>
      </c>
      <c r="B82" s="80" t="s">
        <v>391</v>
      </c>
      <c r="C82" s="80" t="s">
        <v>391</v>
      </c>
      <c r="D82" s="45" t="s">
        <v>391</v>
      </c>
      <c r="E82" s="45" t="s">
        <v>391</v>
      </c>
      <c r="F82" s="45" t="s">
        <v>391</v>
      </c>
      <c r="G82" s="80" t="s">
        <v>391</v>
      </c>
      <c r="H82" s="80" t="s">
        <v>391</v>
      </c>
      <c r="I82" s="12" t="s">
        <v>391</v>
      </c>
    </row>
    <row r="83" spans="1:9">
      <c r="A83" s="63" t="s">
        <v>508</v>
      </c>
      <c r="B83" s="80">
        <v>53</v>
      </c>
      <c r="C83" s="80">
        <v>2</v>
      </c>
      <c r="D83" s="45" t="s">
        <v>391</v>
      </c>
      <c r="E83" s="45" t="s">
        <v>391</v>
      </c>
      <c r="F83" s="45">
        <v>55</v>
      </c>
      <c r="G83" s="80">
        <v>3000</v>
      </c>
      <c r="H83" s="80">
        <v>20000</v>
      </c>
      <c r="I83" s="12">
        <v>198</v>
      </c>
    </row>
    <row r="84" spans="1:9">
      <c r="A84" s="73" t="s">
        <v>509</v>
      </c>
      <c r="B84" s="74">
        <v>53</v>
      </c>
      <c r="C84" s="74">
        <v>2</v>
      </c>
      <c r="D84" s="74" t="s">
        <v>391</v>
      </c>
      <c r="E84" s="74" t="s">
        <v>391</v>
      </c>
      <c r="F84" s="74">
        <v>55</v>
      </c>
      <c r="G84" s="78">
        <v>3000</v>
      </c>
      <c r="H84" s="78">
        <v>20000</v>
      </c>
      <c r="I84" s="75">
        <v>198</v>
      </c>
    </row>
    <row r="85" spans="1:9">
      <c r="A85" s="63"/>
      <c r="B85" s="80"/>
      <c r="C85" s="80"/>
      <c r="D85" s="45"/>
      <c r="E85" s="45"/>
      <c r="F85" s="45"/>
      <c r="G85" s="80"/>
      <c r="H85" s="80"/>
      <c r="I85" s="12"/>
    </row>
    <row r="86" spans="1:9" ht="13.5" thickBot="1">
      <c r="A86" s="66" t="s">
        <v>510</v>
      </c>
      <c r="B86" s="52">
        <v>114045</v>
      </c>
      <c r="C86" s="52">
        <v>6858</v>
      </c>
      <c r="D86" s="52" t="s">
        <v>391</v>
      </c>
      <c r="E86" s="52" t="s">
        <v>391</v>
      </c>
      <c r="F86" s="52">
        <v>120903</v>
      </c>
      <c r="G86" s="175">
        <v>10730</v>
      </c>
      <c r="H86" s="175">
        <v>21262</v>
      </c>
      <c r="I86" s="53">
        <v>1369532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Hoja74">
    <tabColor theme="0"/>
    <pageSetUpPr fitToPage="1"/>
  </sheetPr>
  <dimension ref="A1:K18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9" width="21.5703125" style="21" customWidth="1"/>
    <col min="10" max="17" width="11.140625" style="21" customWidth="1"/>
    <col min="18" max="16384" width="11.42578125" style="21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/>
    <row r="3" spans="1:11" ht="18.75" customHeight="1">
      <c r="A3" s="1667" t="s">
        <v>833</v>
      </c>
      <c r="B3" s="1667"/>
      <c r="C3" s="1667"/>
      <c r="D3" s="1667"/>
      <c r="E3" s="1667"/>
      <c r="F3" s="1667"/>
      <c r="G3" s="1667"/>
      <c r="H3" s="1667"/>
      <c r="I3" s="1667"/>
      <c r="J3" s="125"/>
      <c r="K3" s="125"/>
    </row>
    <row r="4" spans="1:11" ht="13.5" thickBot="1">
      <c r="A4" s="1839"/>
      <c r="B4" s="1839"/>
      <c r="C4" s="108"/>
      <c r="D4" s="108"/>
      <c r="E4" s="108"/>
      <c r="F4" s="108"/>
      <c r="G4" s="108"/>
      <c r="H4" s="108"/>
      <c r="I4" s="108"/>
    </row>
    <row r="5" spans="1:11" ht="27" customHeight="1">
      <c r="A5" s="741"/>
      <c r="B5" s="1720" t="s">
        <v>834</v>
      </c>
      <c r="C5" s="1730"/>
      <c r="D5" s="1720" t="s">
        <v>835</v>
      </c>
      <c r="E5" s="1730"/>
      <c r="F5" s="1720" t="s">
        <v>836</v>
      </c>
      <c r="G5" s="1730"/>
      <c r="H5" s="1720" t="s">
        <v>805</v>
      </c>
      <c r="I5" s="1721"/>
      <c r="J5" s="201"/>
    </row>
    <row r="6" spans="1:11" ht="27" customHeight="1">
      <c r="A6" s="792" t="s">
        <v>370</v>
      </c>
      <c r="B6" s="336" t="s">
        <v>371</v>
      </c>
      <c r="C6" s="112" t="s">
        <v>811</v>
      </c>
      <c r="D6" s="336" t="s">
        <v>371</v>
      </c>
      <c r="E6" s="112" t="s">
        <v>811</v>
      </c>
      <c r="F6" s="336" t="s">
        <v>371</v>
      </c>
      <c r="G6" s="112" t="s">
        <v>811</v>
      </c>
      <c r="H6" s="336" t="s">
        <v>371</v>
      </c>
      <c r="I6" s="113" t="s">
        <v>811</v>
      </c>
    </row>
    <row r="7" spans="1:11" ht="27" customHeight="1" thickBot="1">
      <c r="A7" s="728"/>
      <c r="B7" s="1025" t="s">
        <v>374</v>
      </c>
      <c r="C7" s="1025" t="s">
        <v>375</v>
      </c>
      <c r="D7" s="1025" t="s">
        <v>374</v>
      </c>
      <c r="E7" s="1025" t="s">
        <v>375</v>
      </c>
      <c r="F7" s="1025" t="s">
        <v>374</v>
      </c>
      <c r="G7" s="1025" t="s">
        <v>375</v>
      </c>
      <c r="H7" s="1025" t="s">
        <v>374</v>
      </c>
      <c r="I7" s="1026" t="s">
        <v>375</v>
      </c>
    </row>
    <row r="8" spans="1:11">
      <c r="A8" s="1617">
        <v>2005</v>
      </c>
      <c r="B8" s="337">
        <v>12.108000000000001</v>
      </c>
      <c r="C8" s="11">
        <v>8.6969999999999992</v>
      </c>
      <c r="D8" s="337">
        <v>12.068</v>
      </c>
      <c r="E8" s="11">
        <v>82.718000000000004</v>
      </c>
      <c r="F8" s="337">
        <v>0.50900000000000001</v>
      </c>
      <c r="G8" s="11">
        <v>15.404999999999999</v>
      </c>
      <c r="H8" s="337">
        <v>3.556</v>
      </c>
      <c r="I8" s="12">
        <v>32.537999999999997</v>
      </c>
      <c r="J8" s="338"/>
    </row>
    <row r="9" spans="1:11">
      <c r="A9" s="1617">
        <v>2006</v>
      </c>
      <c r="B9" s="337">
        <v>10.102</v>
      </c>
      <c r="C9" s="11">
        <v>7.9429999999999996</v>
      </c>
      <c r="D9" s="337">
        <v>14.776</v>
      </c>
      <c r="E9" s="11">
        <v>114.89</v>
      </c>
      <c r="F9" s="337">
        <v>0.48799999999999999</v>
      </c>
      <c r="G9" s="11">
        <v>15.778</v>
      </c>
      <c r="H9" s="337">
        <v>4.1539999999999999</v>
      </c>
      <c r="I9" s="12">
        <v>45.954000000000001</v>
      </c>
      <c r="J9" s="338"/>
    </row>
    <row r="10" spans="1:11">
      <c r="A10" s="1617">
        <v>2007</v>
      </c>
      <c r="B10" s="337">
        <v>6.7919999999999998</v>
      </c>
      <c r="C10" s="11">
        <v>2.089</v>
      </c>
      <c r="D10" s="337">
        <v>16.940000000000001</v>
      </c>
      <c r="E10" s="11">
        <v>137.07599999999999</v>
      </c>
      <c r="F10" s="337">
        <v>0.70299999999999996</v>
      </c>
      <c r="G10" s="11">
        <v>22.847999999999999</v>
      </c>
      <c r="H10" s="337">
        <v>4.9489999999999998</v>
      </c>
      <c r="I10" s="12">
        <v>48.521000000000001</v>
      </c>
      <c r="J10" s="338"/>
    </row>
    <row r="11" spans="1:11">
      <c r="A11" s="1617">
        <v>2008</v>
      </c>
      <c r="B11" s="337">
        <v>6.5510000000000002</v>
      </c>
      <c r="C11" s="11">
        <v>10.657</v>
      </c>
      <c r="D11" s="337">
        <v>15.978999999999999</v>
      </c>
      <c r="E11" s="11">
        <v>157.58799999999999</v>
      </c>
      <c r="F11" s="337">
        <v>1.06</v>
      </c>
      <c r="G11" s="11">
        <v>33.338999999999999</v>
      </c>
      <c r="H11" s="337">
        <v>5.1920000000000002</v>
      </c>
      <c r="I11" s="12">
        <v>71.317999999999998</v>
      </c>
      <c r="J11" s="338"/>
    </row>
    <row r="12" spans="1:11">
      <c r="A12" s="1617">
        <v>2009</v>
      </c>
      <c r="B12" s="337">
        <v>6.149</v>
      </c>
      <c r="C12" s="11">
        <v>7.859</v>
      </c>
      <c r="D12" s="337">
        <v>15.028</v>
      </c>
      <c r="E12" s="11">
        <v>178.059</v>
      </c>
      <c r="F12" s="337">
        <v>0.66700000000000004</v>
      </c>
      <c r="G12" s="11">
        <v>21.305</v>
      </c>
      <c r="H12" s="337">
        <v>6.1589999999999998</v>
      </c>
      <c r="I12" s="12">
        <v>67.326999999999998</v>
      </c>
      <c r="J12" s="338"/>
    </row>
    <row r="13" spans="1:11">
      <c r="A13" s="1617">
        <v>2010</v>
      </c>
      <c r="B13" s="337">
        <v>5.9770000000000003</v>
      </c>
      <c r="C13" s="11">
        <v>10.903</v>
      </c>
      <c r="D13" s="337">
        <v>20.154</v>
      </c>
      <c r="E13" s="11">
        <v>268.01600000000002</v>
      </c>
      <c r="F13" s="337">
        <v>0.95699999999999996</v>
      </c>
      <c r="G13" s="11">
        <v>28.536999999999999</v>
      </c>
      <c r="H13" s="337">
        <v>7.056</v>
      </c>
      <c r="I13" s="12">
        <v>103.706</v>
      </c>
      <c r="J13" s="338"/>
    </row>
    <row r="14" spans="1:11">
      <c r="A14" s="1617">
        <v>2011</v>
      </c>
      <c r="B14" s="337">
        <v>5.8360000000000003</v>
      </c>
      <c r="C14" s="11">
        <v>2.9550000000000001</v>
      </c>
      <c r="D14" s="337">
        <v>20.216000000000001</v>
      </c>
      <c r="E14" s="11">
        <v>168.90600000000001</v>
      </c>
      <c r="F14" s="337">
        <v>0.11700000000000001</v>
      </c>
      <c r="G14" s="11">
        <v>3.64</v>
      </c>
      <c r="H14" s="337">
        <v>5.61</v>
      </c>
      <c r="I14" s="12">
        <v>62.872999999999998</v>
      </c>
      <c r="J14" s="338"/>
    </row>
    <row r="15" spans="1:11">
      <c r="A15" s="1617">
        <v>2012</v>
      </c>
      <c r="B15" s="337">
        <v>1.782</v>
      </c>
      <c r="C15" s="11">
        <v>5.5309999999999997</v>
      </c>
      <c r="D15" s="337">
        <v>19.86</v>
      </c>
      <c r="E15" s="11">
        <v>125.242</v>
      </c>
      <c r="F15" s="337">
        <v>0.20200000000000001</v>
      </c>
      <c r="G15" s="11">
        <v>6.24</v>
      </c>
      <c r="H15" s="337">
        <v>14.331</v>
      </c>
      <c r="I15" s="12">
        <v>105.056</v>
      </c>
      <c r="J15" s="338"/>
    </row>
    <row r="16" spans="1:11">
      <c r="A16" s="1617">
        <v>2013</v>
      </c>
      <c r="B16" s="337">
        <v>2.77</v>
      </c>
      <c r="C16" s="14">
        <v>5.2430000000000003</v>
      </c>
      <c r="D16" s="337">
        <v>17.645</v>
      </c>
      <c r="E16" s="14">
        <v>154.21600000000001</v>
      </c>
      <c r="F16" s="337">
        <v>0.8</v>
      </c>
      <c r="G16" s="14">
        <v>2.3069999999999999</v>
      </c>
      <c r="H16" s="337">
        <v>10.366</v>
      </c>
      <c r="I16" s="15">
        <v>122.265</v>
      </c>
      <c r="J16" s="338"/>
    </row>
    <row r="17" spans="1:10">
      <c r="A17" s="1617">
        <v>2014</v>
      </c>
      <c r="B17" s="1461">
        <v>3.3610000000000002</v>
      </c>
      <c r="C17" s="1376">
        <v>8</v>
      </c>
      <c r="D17" s="1461">
        <v>15.981</v>
      </c>
      <c r="E17" s="1376">
        <v>105.99</v>
      </c>
      <c r="F17" s="1461">
        <v>0.92</v>
      </c>
      <c r="G17" s="1376">
        <v>2.8130000000000002</v>
      </c>
      <c r="H17" s="1461">
        <v>15.244</v>
      </c>
      <c r="I17" s="1377">
        <v>139.02500000000001</v>
      </c>
      <c r="J17" s="338"/>
    </row>
    <row r="18" spans="1:10" ht="13.5" thickBot="1">
      <c r="A18" s="1618">
        <v>2015</v>
      </c>
      <c r="B18" s="339">
        <v>4.4039999999999999</v>
      </c>
      <c r="C18" s="17">
        <v>28.241</v>
      </c>
      <c r="D18" s="339">
        <v>22.35</v>
      </c>
      <c r="E18" s="17">
        <v>144.12799999999999</v>
      </c>
      <c r="F18" s="339">
        <v>0.69299999999999995</v>
      </c>
      <c r="G18" s="17">
        <v>3.1</v>
      </c>
      <c r="H18" s="339">
        <v>6.8460000000000001</v>
      </c>
      <c r="I18" s="340">
        <v>31.635000000000002</v>
      </c>
      <c r="J18" s="338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Hoja96">
    <tabColor theme="0"/>
    <pageSetUpPr fitToPage="1"/>
  </sheetPr>
  <dimension ref="A1:I50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2" style="208" customWidth="1"/>
    <col min="2" max="9" width="14.57031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729" t="s">
        <v>837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5">
      <c r="A4" s="1729" t="s">
        <v>1384</v>
      </c>
      <c r="B4" s="1729"/>
      <c r="C4" s="1729"/>
      <c r="D4" s="1729"/>
      <c r="E4" s="1729"/>
      <c r="F4" s="1729"/>
      <c r="G4" s="1729"/>
      <c r="H4" s="1729"/>
      <c r="I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9" s="681" customFormat="1" ht="24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9" s="681" customFormat="1" ht="24" customHeight="1">
      <c r="A7" s="1840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9" s="681" customFormat="1" ht="24" customHeight="1" thickBot="1">
      <c r="A8" s="1841"/>
      <c r="B8" s="675" t="s">
        <v>385</v>
      </c>
      <c r="C8" s="675" t="s">
        <v>386</v>
      </c>
      <c r="D8" s="675" t="s">
        <v>385</v>
      </c>
      <c r="E8" s="675" t="s">
        <v>386</v>
      </c>
      <c r="F8" s="1834"/>
      <c r="G8" s="675" t="s">
        <v>385</v>
      </c>
      <c r="H8" s="1024" t="s">
        <v>386</v>
      </c>
      <c r="I8" s="236" t="s">
        <v>820</v>
      </c>
    </row>
    <row r="9" spans="1:9">
      <c r="A9" s="72" t="s">
        <v>458</v>
      </c>
      <c r="B9" s="122">
        <v>11</v>
      </c>
      <c r="C9" s="42" t="s">
        <v>391</v>
      </c>
      <c r="D9" s="42" t="s">
        <v>391</v>
      </c>
      <c r="E9" s="42" t="s">
        <v>391</v>
      </c>
      <c r="F9" s="42">
        <v>11</v>
      </c>
      <c r="G9" s="122">
        <v>28000</v>
      </c>
      <c r="H9" s="42" t="s">
        <v>391</v>
      </c>
      <c r="I9" s="131">
        <v>308</v>
      </c>
    </row>
    <row r="10" spans="1:9">
      <c r="A10" s="63" t="s">
        <v>459</v>
      </c>
      <c r="B10" s="11">
        <v>20</v>
      </c>
      <c r="C10" s="45" t="s">
        <v>391</v>
      </c>
      <c r="D10" s="45" t="s">
        <v>391</v>
      </c>
      <c r="E10" s="45" t="s">
        <v>391</v>
      </c>
      <c r="F10" s="45">
        <v>20</v>
      </c>
      <c r="G10" s="11">
        <v>30000</v>
      </c>
      <c r="H10" s="45" t="s">
        <v>391</v>
      </c>
      <c r="I10" s="12">
        <v>600</v>
      </c>
    </row>
    <row r="11" spans="1:9">
      <c r="A11" s="73" t="s">
        <v>460</v>
      </c>
      <c r="B11" s="74">
        <v>31</v>
      </c>
      <c r="C11" s="74" t="s">
        <v>391</v>
      </c>
      <c r="D11" s="74" t="s">
        <v>391</v>
      </c>
      <c r="E11" s="74" t="s">
        <v>391</v>
      </c>
      <c r="F11" s="74">
        <v>31</v>
      </c>
      <c r="G11" s="78">
        <v>29290</v>
      </c>
      <c r="H11" s="78" t="s">
        <v>391</v>
      </c>
      <c r="I11" s="75">
        <v>908</v>
      </c>
    </row>
    <row r="12" spans="1:9">
      <c r="A12" s="65"/>
      <c r="B12" s="70"/>
      <c r="C12" s="70"/>
      <c r="D12" s="70"/>
      <c r="E12" s="70"/>
      <c r="F12" s="70"/>
      <c r="G12" s="76"/>
      <c r="H12" s="76"/>
      <c r="I12" s="71"/>
    </row>
    <row r="13" spans="1:9">
      <c r="A13" s="63" t="s">
        <v>463</v>
      </c>
      <c r="B13" s="45">
        <v>45</v>
      </c>
      <c r="C13" s="45">
        <v>6</v>
      </c>
      <c r="D13" s="45" t="s">
        <v>391</v>
      </c>
      <c r="E13" s="45" t="s">
        <v>391</v>
      </c>
      <c r="F13" s="45">
        <v>51</v>
      </c>
      <c r="G13" s="11">
        <v>21000</v>
      </c>
      <c r="H13" s="11">
        <v>33500</v>
      </c>
      <c r="I13" s="46">
        <v>1146</v>
      </c>
    </row>
    <row r="14" spans="1:9">
      <c r="A14" s="63" t="s">
        <v>465</v>
      </c>
      <c r="B14" s="45" t="s">
        <v>391</v>
      </c>
      <c r="C14" s="45">
        <v>6</v>
      </c>
      <c r="D14" s="45" t="s">
        <v>391</v>
      </c>
      <c r="E14" s="45" t="s">
        <v>391</v>
      </c>
      <c r="F14" s="45">
        <v>6</v>
      </c>
      <c r="G14" s="11" t="s">
        <v>391</v>
      </c>
      <c r="H14" s="11">
        <v>33500</v>
      </c>
      <c r="I14" s="46">
        <v>201</v>
      </c>
    </row>
    <row r="15" spans="1:9">
      <c r="A15" s="73" t="s">
        <v>466</v>
      </c>
      <c r="B15" s="74">
        <v>45</v>
      </c>
      <c r="C15" s="74">
        <v>12</v>
      </c>
      <c r="D15" s="74" t="s">
        <v>391</v>
      </c>
      <c r="E15" s="74" t="s">
        <v>391</v>
      </c>
      <c r="F15" s="74">
        <v>57</v>
      </c>
      <c r="G15" s="78">
        <v>21000</v>
      </c>
      <c r="H15" s="78">
        <v>33500</v>
      </c>
      <c r="I15" s="75">
        <v>1347</v>
      </c>
    </row>
    <row r="16" spans="1:9">
      <c r="A16" s="63"/>
      <c r="B16" s="45"/>
      <c r="C16" s="45"/>
      <c r="D16" s="45"/>
      <c r="E16" s="45"/>
      <c r="F16" s="45"/>
      <c r="G16" s="11"/>
      <c r="H16" s="11"/>
      <c r="I16" s="46"/>
    </row>
    <row r="17" spans="1:9">
      <c r="A17" s="63" t="s">
        <v>467</v>
      </c>
      <c r="B17" s="45">
        <v>11</v>
      </c>
      <c r="C17" s="45" t="s">
        <v>391</v>
      </c>
      <c r="D17" s="45" t="s">
        <v>391</v>
      </c>
      <c r="E17" s="45" t="s">
        <v>391</v>
      </c>
      <c r="F17" s="45">
        <v>11</v>
      </c>
      <c r="G17" s="11">
        <v>14000</v>
      </c>
      <c r="H17" s="11" t="s">
        <v>391</v>
      </c>
      <c r="I17" s="46">
        <v>154</v>
      </c>
    </row>
    <row r="18" spans="1:9">
      <c r="A18" s="63" t="s">
        <v>468</v>
      </c>
      <c r="B18" s="45">
        <v>11</v>
      </c>
      <c r="C18" s="45">
        <v>7</v>
      </c>
      <c r="D18" s="45">
        <v>1</v>
      </c>
      <c r="E18" s="45">
        <v>1</v>
      </c>
      <c r="F18" s="45">
        <v>20</v>
      </c>
      <c r="G18" s="11">
        <v>15136</v>
      </c>
      <c r="H18" s="11">
        <v>25071</v>
      </c>
      <c r="I18" s="46">
        <v>342</v>
      </c>
    </row>
    <row r="19" spans="1:9">
      <c r="A19" s="63" t="s">
        <v>469</v>
      </c>
      <c r="B19" s="11">
        <v>3</v>
      </c>
      <c r="C19" s="11">
        <v>1</v>
      </c>
      <c r="D19" s="82" t="s">
        <v>391</v>
      </c>
      <c r="E19" s="45" t="s">
        <v>391</v>
      </c>
      <c r="F19" s="45">
        <v>4</v>
      </c>
      <c r="G19" s="11">
        <v>7870</v>
      </c>
      <c r="H19" s="11">
        <v>24470</v>
      </c>
      <c r="I19" s="12">
        <v>48</v>
      </c>
    </row>
    <row r="20" spans="1:9">
      <c r="A20" s="73" t="s">
        <v>471</v>
      </c>
      <c r="B20" s="74">
        <v>25</v>
      </c>
      <c r="C20" s="74">
        <v>8</v>
      </c>
      <c r="D20" s="74">
        <v>1</v>
      </c>
      <c r="E20" s="74">
        <v>1</v>
      </c>
      <c r="F20" s="74">
        <v>35</v>
      </c>
      <c r="G20" s="78">
        <v>13764</v>
      </c>
      <c r="H20" s="78">
        <v>24996</v>
      </c>
      <c r="I20" s="75">
        <v>544</v>
      </c>
    </row>
    <row r="21" spans="1:9">
      <c r="A21" s="63"/>
      <c r="B21" s="11"/>
      <c r="C21" s="11"/>
      <c r="D21" s="82"/>
      <c r="E21" s="45"/>
      <c r="F21" s="45"/>
      <c r="G21" s="11"/>
      <c r="H21" s="11"/>
      <c r="I21" s="12"/>
    </row>
    <row r="22" spans="1:9">
      <c r="A22" s="73" t="s">
        <v>472</v>
      </c>
      <c r="B22" s="74" t="s">
        <v>391</v>
      </c>
      <c r="C22" s="74" t="s">
        <v>391</v>
      </c>
      <c r="D22" s="74">
        <v>110</v>
      </c>
      <c r="E22" s="74" t="s">
        <v>391</v>
      </c>
      <c r="F22" s="74">
        <v>110</v>
      </c>
      <c r="G22" s="78">
        <v>15000</v>
      </c>
      <c r="H22" s="78" t="s">
        <v>391</v>
      </c>
      <c r="I22" s="75" t="s">
        <v>391</v>
      </c>
    </row>
    <row r="23" spans="1:9">
      <c r="A23" s="63"/>
      <c r="B23" s="11"/>
      <c r="C23" s="11"/>
      <c r="D23" s="82"/>
      <c r="E23" s="45"/>
      <c r="F23" s="45"/>
      <c r="G23" s="11"/>
      <c r="H23" s="11"/>
      <c r="I23" s="12"/>
    </row>
    <row r="24" spans="1:9">
      <c r="A24" s="63" t="s">
        <v>536</v>
      </c>
      <c r="B24" s="45">
        <v>2</v>
      </c>
      <c r="C24" s="45" t="s">
        <v>391</v>
      </c>
      <c r="D24" s="82" t="s">
        <v>391</v>
      </c>
      <c r="E24" s="82" t="s">
        <v>391</v>
      </c>
      <c r="F24" s="45">
        <v>2</v>
      </c>
      <c r="G24" s="45">
        <v>6500</v>
      </c>
      <c r="H24" s="11" t="s">
        <v>391</v>
      </c>
      <c r="I24" s="46">
        <v>13</v>
      </c>
    </row>
    <row r="25" spans="1:9">
      <c r="A25" s="63" t="s">
        <v>475</v>
      </c>
      <c r="B25" s="11" t="s">
        <v>391</v>
      </c>
      <c r="C25" s="11">
        <v>4</v>
      </c>
      <c r="D25" s="82" t="s">
        <v>391</v>
      </c>
      <c r="E25" s="45" t="s">
        <v>391</v>
      </c>
      <c r="F25" s="45">
        <v>4</v>
      </c>
      <c r="G25" s="11" t="s">
        <v>391</v>
      </c>
      <c r="H25" s="11">
        <v>25000</v>
      </c>
      <c r="I25" s="12">
        <v>100</v>
      </c>
    </row>
    <row r="26" spans="1:9">
      <c r="A26" s="905" t="s">
        <v>476</v>
      </c>
      <c r="B26" s="11">
        <v>25</v>
      </c>
      <c r="C26" s="11">
        <v>17</v>
      </c>
      <c r="D26" s="82" t="s">
        <v>391</v>
      </c>
      <c r="E26" s="45" t="s">
        <v>391</v>
      </c>
      <c r="F26" s="45">
        <v>42</v>
      </c>
      <c r="G26" s="11">
        <v>10000</v>
      </c>
      <c r="H26" s="11">
        <v>20000</v>
      </c>
      <c r="I26" s="12">
        <v>590</v>
      </c>
    </row>
    <row r="27" spans="1:9">
      <c r="A27" s="63" t="s">
        <v>477</v>
      </c>
      <c r="B27" s="11">
        <v>95</v>
      </c>
      <c r="C27" s="11" t="s">
        <v>391</v>
      </c>
      <c r="D27" s="82" t="s">
        <v>391</v>
      </c>
      <c r="E27" s="45" t="s">
        <v>391</v>
      </c>
      <c r="F27" s="45">
        <v>95</v>
      </c>
      <c r="G27" s="11">
        <v>13000</v>
      </c>
      <c r="H27" s="11" t="s">
        <v>391</v>
      </c>
      <c r="I27" s="12">
        <v>1235</v>
      </c>
    </row>
    <row r="28" spans="1:9">
      <c r="A28" s="63" t="s">
        <v>480</v>
      </c>
      <c r="B28" s="11">
        <v>9</v>
      </c>
      <c r="C28" s="11" t="s">
        <v>391</v>
      </c>
      <c r="D28" s="82" t="s">
        <v>391</v>
      </c>
      <c r="E28" s="45" t="s">
        <v>391</v>
      </c>
      <c r="F28" s="45">
        <v>9</v>
      </c>
      <c r="G28" s="11">
        <v>4500</v>
      </c>
      <c r="H28" s="11" t="s">
        <v>391</v>
      </c>
      <c r="I28" s="12">
        <v>40</v>
      </c>
    </row>
    <row r="29" spans="1:9">
      <c r="A29" s="63" t="s">
        <v>481</v>
      </c>
      <c r="B29" s="45">
        <v>34</v>
      </c>
      <c r="C29" s="45">
        <v>12</v>
      </c>
      <c r="D29" s="45" t="s">
        <v>391</v>
      </c>
      <c r="E29" s="45" t="s">
        <v>391</v>
      </c>
      <c r="F29" s="45">
        <v>46</v>
      </c>
      <c r="G29" s="11">
        <v>12000</v>
      </c>
      <c r="H29" s="11">
        <v>20000</v>
      </c>
      <c r="I29" s="46">
        <v>648</v>
      </c>
    </row>
    <row r="30" spans="1:9">
      <c r="A30" s="73" t="s">
        <v>482</v>
      </c>
      <c r="B30" s="74">
        <v>165</v>
      </c>
      <c r="C30" s="74">
        <v>33</v>
      </c>
      <c r="D30" s="74" t="s">
        <v>391</v>
      </c>
      <c r="E30" s="74" t="s">
        <v>391</v>
      </c>
      <c r="F30" s="74">
        <v>198</v>
      </c>
      <c r="G30" s="78">
        <v>11797</v>
      </c>
      <c r="H30" s="78">
        <v>20606</v>
      </c>
      <c r="I30" s="75">
        <v>2626</v>
      </c>
    </row>
    <row r="31" spans="1:9">
      <c r="A31" s="63"/>
      <c r="B31" s="11"/>
      <c r="C31" s="11"/>
      <c r="D31" s="82"/>
      <c r="E31" s="45"/>
      <c r="F31" s="45"/>
      <c r="G31" s="11"/>
      <c r="H31" s="11"/>
      <c r="I31" s="12"/>
    </row>
    <row r="32" spans="1:9">
      <c r="A32" s="73" t="s">
        <v>483</v>
      </c>
      <c r="B32" s="74" t="s">
        <v>391</v>
      </c>
      <c r="C32" s="74">
        <v>38</v>
      </c>
      <c r="D32" s="74" t="s">
        <v>391</v>
      </c>
      <c r="E32" s="74" t="s">
        <v>391</v>
      </c>
      <c r="F32" s="74">
        <v>38</v>
      </c>
      <c r="G32" s="78" t="s">
        <v>391</v>
      </c>
      <c r="H32" s="78">
        <v>35000</v>
      </c>
      <c r="I32" s="75">
        <v>1330</v>
      </c>
    </row>
    <row r="33" spans="1:9">
      <c r="A33" s="63"/>
      <c r="B33" s="11"/>
      <c r="C33" s="11"/>
      <c r="D33" s="82"/>
      <c r="E33" s="45"/>
      <c r="F33" s="45"/>
      <c r="G33" s="11"/>
      <c r="H33" s="11"/>
      <c r="I33" s="12"/>
    </row>
    <row r="34" spans="1:9">
      <c r="A34" s="63" t="s">
        <v>488</v>
      </c>
      <c r="B34" s="11">
        <v>34</v>
      </c>
      <c r="C34" s="11" t="s">
        <v>391</v>
      </c>
      <c r="D34" s="82" t="s">
        <v>391</v>
      </c>
      <c r="E34" s="45" t="s">
        <v>391</v>
      </c>
      <c r="F34" s="45">
        <v>34</v>
      </c>
      <c r="G34" s="11">
        <v>6500</v>
      </c>
      <c r="H34" s="11" t="s">
        <v>391</v>
      </c>
      <c r="I34" s="12">
        <v>221</v>
      </c>
    </row>
    <row r="35" spans="1:9">
      <c r="A35" s="73" t="s">
        <v>562</v>
      </c>
      <c r="B35" s="74">
        <v>34</v>
      </c>
      <c r="C35" s="74" t="s">
        <v>391</v>
      </c>
      <c r="D35" s="74" t="s">
        <v>391</v>
      </c>
      <c r="E35" s="74" t="s">
        <v>391</v>
      </c>
      <c r="F35" s="74">
        <v>34</v>
      </c>
      <c r="G35" s="78">
        <v>6500</v>
      </c>
      <c r="H35" s="78" t="s">
        <v>391</v>
      </c>
      <c r="I35" s="75">
        <v>221</v>
      </c>
    </row>
    <row r="36" spans="1:9">
      <c r="A36" s="63"/>
      <c r="B36" s="11"/>
      <c r="C36" s="11"/>
      <c r="D36" s="82"/>
      <c r="E36" s="45"/>
      <c r="F36" s="45"/>
      <c r="G36" s="11"/>
      <c r="H36" s="11"/>
      <c r="I36" s="12"/>
    </row>
    <row r="37" spans="1:9">
      <c r="A37" s="63" t="s">
        <v>495</v>
      </c>
      <c r="B37" s="11" t="s">
        <v>391</v>
      </c>
      <c r="C37" s="11" t="s">
        <v>391</v>
      </c>
      <c r="D37" s="82">
        <v>970</v>
      </c>
      <c r="E37" s="45" t="s">
        <v>391</v>
      </c>
      <c r="F37" s="45">
        <v>970</v>
      </c>
      <c r="G37" s="11" t="s">
        <v>391</v>
      </c>
      <c r="H37" s="11" t="s">
        <v>391</v>
      </c>
      <c r="I37" s="12" t="s">
        <v>391</v>
      </c>
    </row>
    <row r="38" spans="1:9">
      <c r="A38" s="63" t="s">
        <v>496</v>
      </c>
      <c r="B38" s="11" t="s">
        <v>391</v>
      </c>
      <c r="C38" s="11" t="s">
        <v>391</v>
      </c>
      <c r="D38" s="82">
        <v>1230</v>
      </c>
      <c r="E38" s="45" t="s">
        <v>391</v>
      </c>
      <c r="F38" s="45">
        <v>1230</v>
      </c>
      <c r="G38" s="11" t="s">
        <v>391</v>
      </c>
      <c r="H38" s="11" t="s">
        <v>391</v>
      </c>
      <c r="I38" s="12" t="s">
        <v>391</v>
      </c>
    </row>
    <row r="39" spans="1:9">
      <c r="A39" s="73" t="s">
        <v>497</v>
      </c>
      <c r="B39" s="74" t="s">
        <v>391</v>
      </c>
      <c r="C39" s="74" t="s">
        <v>391</v>
      </c>
      <c r="D39" s="74">
        <v>2200</v>
      </c>
      <c r="E39" s="74" t="s">
        <v>391</v>
      </c>
      <c r="F39" s="74">
        <v>2200</v>
      </c>
      <c r="G39" s="78" t="s">
        <v>391</v>
      </c>
      <c r="H39" s="78" t="s">
        <v>391</v>
      </c>
      <c r="I39" s="75" t="s">
        <v>391</v>
      </c>
    </row>
    <row r="40" spans="1:9">
      <c r="A40" s="63"/>
      <c r="B40" s="11"/>
      <c r="C40" s="11"/>
      <c r="D40" s="82"/>
      <c r="E40" s="45"/>
      <c r="F40" s="45"/>
      <c r="G40" s="11"/>
      <c r="H40" s="11"/>
      <c r="I40" s="12"/>
    </row>
    <row r="41" spans="1:9">
      <c r="A41" s="63" t="s">
        <v>499</v>
      </c>
      <c r="B41" s="11" t="s">
        <v>391</v>
      </c>
      <c r="C41" s="11" t="s">
        <v>391</v>
      </c>
      <c r="D41" s="82">
        <v>31</v>
      </c>
      <c r="E41" s="45">
        <v>28</v>
      </c>
      <c r="F41" s="45">
        <v>59</v>
      </c>
      <c r="G41" s="11" t="s">
        <v>391</v>
      </c>
      <c r="H41" s="11" t="s">
        <v>391</v>
      </c>
      <c r="I41" s="12" t="s">
        <v>391</v>
      </c>
    </row>
    <row r="42" spans="1:9">
      <c r="A42" s="63" t="s">
        <v>500</v>
      </c>
      <c r="B42" s="11" t="s">
        <v>391</v>
      </c>
      <c r="C42" s="11" t="s">
        <v>391</v>
      </c>
      <c r="D42" s="82">
        <v>36</v>
      </c>
      <c r="E42" s="45">
        <v>21</v>
      </c>
      <c r="F42" s="45">
        <v>57</v>
      </c>
      <c r="G42" s="11" t="s">
        <v>391</v>
      </c>
      <c r="H42" s="11" t="s">
        <v>391</v>
      </c>
      <c r="I42" s="12" t="s">
        <v>391</v>
      </c>
    </row>
    <row r="43" spans="1:9">
      <c r="A43" s="63" t="s">
        <v>501</v>
      </c>
      <c r="B43" s="11" t="s">
        <v>391</v>
      </c>
      <c r="C43" s="11">
        <v>2</v>
      </c>
      <c r="D43" s="82" t="s">
        <v>391</v>
      </c>
      <c r="E43" s="45" t="s">
        <v>391</v>
      </c>
      <c r="F43" s="45">
        <v>2</v>
      </c>
      <c r="G43" s="11" t="s">
        <v>391</v>
      </c>
      <c r="H43" s="11">
        <v>45000</v>
      </c>
      <c r="I43" s="12">
        <v>91</v>
      </c>
    </row>
    <row r="44" spans="1:9">
      <c r="A44" s="63" t="s">
        <v>502</v>
      </c>
      <c r="B44" s="11" t="s">
        <v>391</v>
      </c>
      <c r="C44" s="11" t="s">
        <v>391</v>
      </c>
      <c r="D44" s="82">
        <v>450</v>
      </c>
      <c r="E44" s="45" t="s">
        <v>391</v>
      </c>
      <c r="F44" s="45">
        <v>450</v>
      </c>
      <c r="G44" s="11" t="s">
        <v>391</v>
      </c>
      <c r="H44" s="11" t="s">
        <v>391</v>
      </c>
      <c r="I44" s="12" t="s">
        <v>391</v>
      </c>
    </row>
    <row r="45" spans="1:9">
      <c r="A45" s="63" t="s">
        <v>503</v>
      </c>
      <c r="B45" s="11">
        <v>976</v>
      </c>
      <c r="C45" s="11">
        <v>1</v>
      </c>
      <c r="D45" s="82" t="s">
        <v>391</v>
      </c>
      <c r="E45" s="45" t="s">
        <v>391</v>
      </c>
      <c r="F45" s="45">
        <v>977</v>
      </c>
      <c r="G45" s="11">
        <v>19500</v>
      </c>
      <c r="H45" s="11">
        <v>39000</v>
      </c>
      <c r="I45" s="12">
        <v>19071</v>
      </c>
    </row>
    <row r="46" spans="1:9">
      <c r="A46" s="63" t="s">
        <v>504</v>
      </c>
      <c r="B46" s="11">
        <v>19</v>
      </c>
      <c r="C46" s="11" t="s">
        <v>391</v>
      </c>
      <c r="D46" s="82" t="s">
        <v>391</v>
      </c>
      <c r="E46" s="45" t="s">
        <v>391</v>
      </c>
      <c r="F46" s="45">
        <v>19</v>
      </c>
      <c r="G46" s="11">
        <v>15000</v>
      </c>
      <c r="H46" s="11" t="s">
        <v>391</v>
      </c>
      <c r="I46" s="12">
        <v>285</v>
      </c>
    </row>
    <row r="47" spans="1:9">
      <c r="A47" s="63" t="s">
        <v>505</v>
      </c>
      <c r="B47" s="11">
        <v>116</v>
      </c>
      <c r="C47" s="11">
        <v>21</v>
      </c>
      <c r="D47" s="82" t="s">
        <v>391</v>
      </c>
      <c r="E47" s="45" t="s">
        <v>391</v>
      </c>
      <c r="F47" s="45">
        <v>137</v>
      </c>
      <c r="G47" s="11">
        <v>12500</v>
      </c>
      <c r="H47" s="11">
        <v>17500</v>
      </c>
      <c r="I47" s="12">
        <v>1818</v>
      </c>
    </row>
    <row r="48" spans="1:9">
      <c r="A48" s="73" t="s">
        <v>506</v>
      </c>
      <c r="B48" s="74">
        <v>1111</v>
      </c>
      <c r="C48" s="74">
        <v>24</v>
      </c>
      <c r="D48" s="74">
        <v>517</v>
      </c>
      <c r="E48" s="74">
        <v>49</v>
      </c>
      <c r="F48" s="74">
        <v>1701</v>
      </c>
      <c r="G48" s="78">
        <v>18692</v>
      </c>
      <c r="H48" s="78">
        <v>20688</v>
      </c>
      <c r="I48" s="75">
        <v>21265</v>
      </c>
    </row>
    <row r="49" spans="1:9">
      <c r="A49" s="63"/>
      <c r="B49" s="11"/>
      <c r="C49" s="11"/>
      <c r="D49" s="82"/>
      <c r="E49" s="45"/>
      <c r="F49" s="45"/>
      <c r="G49" s="11"/>
      <c r="H49" s="11"/>
      <c r="I49" s="12"/>
    </row>
    <row r="50" spans="1:9" ht="13.5" thickBot="1">
      <c r="A50" s="66" t="s">
        <v>510</v>
      </c>
      <c r="B50" s="52">
        <v>1411</v>
      </c>
      <c r="C50" s="52">
        <v>115</v>
      </c>
      <c r="D50" s="52">
        <v>2828</v>
      </c>
      <c r="E50" s="52">
        <v>50</v>
      </c>
      <c r="F50" s="52">
        <v>4404</v>
      </c>
      <c r="G50" s="175">
        <v>17811</v>
      </c>
      <c r="H50" s="175">
        <v>27030</v>
      </c>
      <c r="I50" s="53">
        <v>28241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Hoja97">
    <tabColor theme="0"/>
    <pageSetUpPr fitToPage="1"/>
  </sheetPr>
  <dimension ref="A1:L56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2.28515625" style="208" customWidth="1"/>
    <col min="2" max="2" width="15.42578125" style="208" customWidth="1"/>
    <col min="3" max="3" width="17.7109375" style="208" customWidth="1"/>
    <col min="4" max="6" width="15.42578125" style="208" customWidth="1"/>
    <col min="7" max="7" width="17.28515625" style="208" customWidth="1"/>
    <col min="8" max="8" width="17.140625" style="208" customWidth="1"/>
    <col min="9" max="9" width="15.42578125" style="208" customWidth="1"/>
    <col min="10" max="16384" width="11.42578125" style="208"/>
  </cols>
  <sheetData>
    <row r="1" spans="1:12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2" s="88" customFormat="1" ht="15">
      <c r="A3" s="1729" t="s">
        <v>838</v>
      </c>
      <c r="B3" s="1729"/>
      <c r="C3" s="1729"/>
      <c r="D3" s="1729"/>
      <c r="E3" s="1729"/>
      <c r="F3" s="1729"/>
      <c r="G3" s="1729"/>
      <c r="H3" s="1729"/>
      <c r="I3" s="1729"/>
    </row>
    <row r="4" spans="1:12" s="88" customFormat="1" ht="15">
      <c r="A4" s="1729" t="s">
        <v>1384</v>
      </c>
      <c r="B4" s="1729"/>
      <c r="C4" s="1729"/>
      <c r="D4" s="1729"/>
      <c r="E4" s="1729"/>
      <c r="F4" s="1729"/>
      <c r="G4" s="1729"/>
      <c r="H4" s="1729"/>
      <c r="I4" s="1729"/>
    </row>
    <row r="5" spans="1:12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12" ht="30.75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12" ht="29.25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12" ht="29.25" customHeight="1" thickBot="1">
      <c r="A8" s="1689"/>
      <c r="B8" s="675" t="s">
        <v>385</v>
      </c>
      <c r="C8" s="675" t="s">
        <v>386</v>
      </c>
      <c r="D8" s="675" t="s">
        <v>385</v>
      </c>
      <c r="E8" s="675" t="s">
        <v>386</v>
      </c>
      <c r="F8" s="1834"/>
      <c r="G8" s="675" t="s">
        <v>385</v>
      </c>
      <c r="H8" s="1024" t="s">
        <v>386</v>
      </c>
      <c r="I8" s="236" t="s">
        <v>820</v>
      </c>
    </row>
    <row r="9" spans="1:12" ht="18.75" customHeight="1">
      <c r="A9" s="73" t="s">
        <v>456</v>
      </c>
      <c r="B9" s="74">
        <v>1</v>
      </c>
      <c r="C9" s="74" t="s">
        <v>391</v>
      </c>
      <c r="D9" s="74" t="s">
        <v>391</v>
      </c>
      <c r="E9" s="74" t="s">
        <v>391</v>
      </c>
      <c r="F9" s="74">
        <v>1</v>
      </c>
      <c r="G9" s="78">
        <v>14000</v>
      </c>
      <c r="H9" s="78" t="s">
        <v>391</v>
      </c>
      <c r="I9" s="75">
        <v>14</v>
      </c>
    </row>
    <row r="10" spans="1:12">
      <c r="A10" s="65"/>
      <c r="B10" s="300"/>
      <c r="C10" s="300"/>
      <c r="D10" s="300"/>
      <c r="E10" s="300"/>
      <c r="F10" s="341"/>
      <c r="G10" s="300"/>
      <c r="H10" s="342"/>
      <c r="I10" s="301"/>
    </row>
    <row r="11" spans="1:12" s="309" customFormat="1">
      <c r="A11" s="63" t="s">
        <v>535</v>
      </c>
      <c r="B11" s="11">
        <v>25</v>
      </c>
      <c r="C11" s="11" t="s">
        <v>391</v>
      </c>
      <c r="D11" s="45" t="s">
        <v>391</v>
      </c>
      <c r="E11" s="45" t="s">
        <v>391</v>
      </c>
      <c r="F11" s="45">
        <v>25</v>
      </c>
      <c r="G11" s="11">
        <v>15500</v>
      </c>
      <c r="H11" s="11" t="s">
        <v>391</v>
      </c>
      <c r="I11" s="12">
        <v>388</v>
      </c>
      <c r="L11" s="208"/>
    </row>
    <row r="12" spans="1:12">
      <c r="A12" s="63" t="s">
        <v>459</v>
      </c>
      <c r="B12" s="11">
        <v>1</v>
      </c>
      <c r="C12" s="45" t="s">
        <v>391</v>
      </c>
      <c r="D12" s="45" t="s">
        <v>391</v>
      </c>
      <c r="E12" s="45" t="s">
        <v>391</v>
      </c>
      <c r="F12" s="45">
        <v>1</v>
      </c>
      <c r="G12" s="11">
        <v>15000</v>
      </c>
      <c r="H12" s="45" t="s">
        <v>391</v>
      </c>
      <c r="I12" s="12">
        <v>15</v>
      </c>
    </row>
    <row r="13" spans="1:12">
      <c r="A13" s="73" t="s">
        <v>460</v>
      </c>
      <c r="B13" s="74">
        <v>26</v>
      </c>
      <c r="C13" s="74" t="s">
        <v>391</v>
      </c>
      <c r="D13" s="74" t="s">
        <v>391</v>
      </c>
      <c r="E13" s="74" t="s">
        <v>391</v>
      </c>
      <c r="F13" s="74">
        <v>26</v>
      </c>
      <c r="G13" s="78">
        <v>15481</v>
      </c>
      <c r="H13" s="78" t="s">
        <v>391</v>
      </c>
      <c r="I13" s="75">
        <v>403</v>
      </c>
    </row>
    <row r="14" spans="1:12">
      <c r="A14" s="65"/>
      <c r="B14" s="70"/>
      <c r="C14" s="70"/>
      <c r="D14" s="70"/>
      <c r="E14" s="70"/>
      <c r="F14" s="70"/>
      <c r="G14" s="76"/>
      <c r="H14" s="76"/>
      <c r="I14" s="71"/>
    </row>
    <row r="15" spans="1:12">
      <c r="A15" s="73" t="s">
        <v>461</v>
      </c>
      <c r="B15" s="74">
        <v>15</v>
      </c>
      <c r="C15" s="74" t="s">
        <v>391</v>
      </c>
      <c r="D15" s="74" t="s">
        <v>391</v>
      </c>
      <c r="E15" s="74" t="s">
        <v>391</v>
      </c>
      <c r="F15" s="74">
        <v>15</v>
      </c>
      <c r="G15" s="78">
        <v>16250</v>
      </c>
      <c r="H15" s="78" t="s">
        <v>391</v>
      </c>
      <c r="I15" s="75">
        <v>244</v>
      </c>
    </row>
    <row r="16" spans="1:12">
      <c r="A16" s="63"/>
      <c r="B16" s="45"/>
      <c r="C16" s="45"/>
      <c r="D16" s="45"/>
      <c r="E16" s="45"/>
      <c r="F16" s="45"/>
      <c r="G16" s="11"/>
      <c r="H16" s="11"/>
      <c r="I16" s="46"/>
    </row>
    <row r="17" spans="1:9">
      <c r="A17" s="73" t="s">
        <v>462</v>
      </c>
      <c r="B17" s="74">
        <v>169</v>
      </c>
      <c r="C17" s="74">
        <v>36</v>
      </c>
      <c r="D17" s="74" t="s">
        <v>391</v>
      </c>
      <c r="E17" s="74" t="s">
        <v>391</v>
      </c>
      <c r="F17" s="74">
        <v>205</v>
      </c>
      <c r="G17" s="78">
        <v>11500</v>
      </c>
      <c r="H17" s="78">
        <v>23000</v>
      </c>
      <c r="I17" s="75">
        <v>2772</v>
      </c>
    </row>
    <row r="18" spans="1:9">
      <c r="A18" s="63"/>
      <c r="B18" s="45"/>
      <c r="C18" s="45"/>
      <c r="D18" s="82"/>
      <c r="E18" s="82"/>
      <c r="F18" s="45"/>
      <c r="G18" s="11"/>
      <c r="H18" s="11"/>
      <c r="I18" s="46"/>
    </row>
    <row r="19" spans="1:9">
      <c r="A19" s="63" t="s">
        <v>463</v>
      </c>
      <c r="B19" s="45">
        <v>1504</v>
      </c>
      <c r="C19" s="45">
        <v>76</v>
      </c>
      <c r="D19" s="82">
        <v>1002</v>
      </c>
      <c r="E19" s="82" t="s">
        <v>391</v>
      </c>
      <c r="F19" s="45">
        <v>2582</v>
      </c>
      <c r="G19" s="11">
        <v>11500</v>
      </c>
      <c r="H19" s="11">
        <v>20947</v>
      </c>
      <c r="I19" s="46">
        <v>18888</v>
      </c>
    </row>
    <row r="20" spans="1:9">
      <c r="A20" s="63" t="s">
        <v>464</v>
      </c>
      <c r="B20" s="80">
        <v>2034</v>
      </c>
      <c r="C20" s="80">
        <v>102</v>
      </c>
      <c r="D20" s="82">
        <v>4744</v>
      </c>
      <c r="E20" s="82">
        <v>67</v>
      </c>
      <c r="F20" s="45">
        <v>6947</v>
      </c>
      <c r="G20" s="80">
        <v>4000</v>
      </c>
      <c r="H20" s="80">
        <v>26814</v>
      </c>
      <c r="I20" s="12">
        <v>10871</v>
      </c>
    </row>
    <row r="21" spans="1:9">
      <c r="A21" s="63" t="s">
        <v>465</v>
      </c>
      <c r="B21" s="45" t="s">
        <v>391</v>
      </c>
      <c r="C21" s="45" t="s">
        <v>391</v>
      </c>
      <c r="D21" s="45">
        <v>1749</v>
      </c>
      <c r="E21" s="45">
        <v>62</v>
      </c>
      <c r="F21" s="45">
        <v>1811</v>
      </c>
      <c r="G21" s="11" t="s">
        <v>391</v>
      </c>
      <c r="H21" s="11" t="s">
        <v>391</v>
      </c>
      <c r="I21" s="46" t="s">
        <v>391</v>
      </c>
    </row>
    <row r="22" spans="1:9">
      <c r="A22" s="73" t="s">
        <v>466</v>
      </c>
      <c r="B22" s="74">
        <v>3538</v>
      </c>
      <c r="C22" s="74">
        <v>178</v>
      </c>
      <c r="D22" s="74">
        <v>7495</v>
      </c>
      <c r="E22" s="74">
        <v>129</v>
      </c>
      <c r="F22" s="74">
        <v>11340</v>
      </c>
      <c r="G22" s="78">
        <v>7188</v>
      </c>
      <c r="H22" s="78">
        <v>24309</v>
      </c>
      <c r="I22" s="75">
        <v>29759</v>
      </c>
    </row>
    <row r="23" spans="1:9">
      <c r="A23" s="63"/>
      <c r="B23" s="80"/>
      <c r="C23" s="80"/>
      <c r="D23" s="82"/>
      <c r="E23" s="45"/>
      <c r="F23" s="45"/>
      <c r="G23" s="80"/>
      <c r="H23" s="80"/>
      <c r="I23" s="12"/>
    </row>
    <row r="24" spans="1:9">
      <c r="A24" s="63" t="s">
        <v>467</v>
      </c>
      <c r="B24" s="80">
        <v>479</v>
      </c>
      <c r="C24" s="80">
        <v>1</v>
      </c>
      <c r="D24" s="82">
        <v>118</v>
      </c>
      <c r="E24" s="82" t="s">
        <v>391</v>
      </c>
      <c r="F24" s="45">
        <v>598</v>
      </c>
      <c r="G24" s="80">
        <v>13131</v>
      </c>
      <c r="H24" s="80">
        <v>33600</v>
      </c>
      <c r="I24" s="12">
        <v>6323</v>
      </c>
    </row>
    <row r="25" spans="1:9">
      <c r="A25" s="63" t="s">
        <v>468</v>
      </c>
      <c r="B25" s="80">
        <v>114</v>
      </c>
      <c r="C25" s="80">
        <v>11</v>
      </c>
      <c r="D25" s="45">
        <v>21</v>
      </c>
      <c r="E25" s="45">
        <v>2</v>
      </c>
      <c r="F25" s="45">
        <v>148</v>
      </c>
      <c r="G25" s="80">
        <v>14660</v>
      </c>
      <c r="H25" s="80">
        <v>24318</v>
      </c>
      <c r="I25" s="12">
        <v>1939</v>
      </c>
    </row>
    <row r="26" spans="1:9">
      <c r="A26" s="63" t="s">
        <v>469</v>
      </c>
      <c r="B26" s="80">
        <v>617</v>
      </c>
      <c r="C26" s="80">
        <v>14</v>
      </c>
      <c r="D26" s="82">
        <v>830</v>
      </c>
      <c r="E26" s="82">
        <v>22</v>
      </c>
      <c r="F26" s="45">
        <v>1483</v>
      </c>
      <c r="G26" s="80">
        <v>9101</v>
      </c>
      <c r="H26" s="80">
        <v>25073</v>
      </c>
      <c r="I26" s="12">
        <v>5966</v>
      </c>
    </row>
    <row r="27" spans="1:9">
      <c r="A27" s="63" t="s">
        <v>470</v>
      </c>
      <c r="B27" s="80">
        <v>40</v>
      </c>
      <c r="C27" s="80" t="s">
        <v>391</v>
      </c>
      <c r="D27" s="82" t="s">
        <v>391</v>
      </c>
      <c r="E27" s="82" t="s">
        <v>391</v>
      </c>
      <c r="F27" s="45">
        <v>40</v>
      </c>
      <c r="G27" s="80">
        <v>12000</v>
      </c>
      <c r="H27" s="80" t="s">
        <v>391</v>
      </c>
      <c r="I27" s="12">
        <v>480</v>
      </c>
    </row>
    <row r="28" spans="1:9">
      <c r="A28" s="73" t="s">
        <v>471</v>
      </c>
      <c r="B28" s="74">
        <v>1250</v>
      </c>
      <c r="C28" s="74">
        <v>26</v>
      </c>
      <c r="D28" s="74">
        <v>969</v>
      </c>
      <c r="E28" s="74">
        <v>24</v>
      </c>
      <c r="F28" s="74">
        <v>2269</v>
      </c>
      <c r="G28" s="78">
        <v>11245</v>
      </c>
      <c r="H28" s="78">
        <v>25082</v>
      </c>
      <c r="I28" s="75">
        <v>14708</v>
      </c>
    </row>
    <row r="29" spans="1:9">
      <c r="A29" s="63"/>
      <c r="B29" s="45"/>
      <c r="C29" s="45"/>
      <c r="D29" s="45"/>
      <c r="E29" s="45"/>
      <c r="F29" s="45"/>
      <c r="G29" s="11"/>
      <c r="H29" s="11"/>
      <c r="I29" s="46"/>
    </row>
    <row r="30" spans="1:9">
      <c r="A30" s="63" t="s">
        <v>474</v>
      </c>
      <c r="B30" s="11">
        <v>1969</v>
      </c>
      <c r="C30" s="11">
        <v>4</v>
      </c>
      <c r="D30" s="45" t="s">
        <v>391</v>
      </c>
      <c r="E30" s="45" t="s">
        <v>391</v>
      </c>
      <c r="F30" s="45">
        <v>1973</v>
      </c>
      <c r="G30" s="11">
        <v>15000</v>
      </c>
      <c r="H30" s="11">
        <v>22500</v>
      </c>
      <c r="I30" s="12">
        <v>29625</v>
      </c>
    </row>
    <row r="31" spans="1:9">
      <c r="A31" s="63" t="s">
        <v>475</v>
      </c>
      <c r="B31" s="11">
        <v>54</v>
      </c>
      <c r="C31" s="11" t="s">
        <v>391</v>
      </c>
      <c r="D31" s="45" t="s">
        <v>391</v>
      </c>
      <c r="E31" s="45" t="s">
        <v>391</v>
      </c>
      <c r="F31" s="45">
        <v>54</v>
      </c>
      <c r="G31" s="11">
        <v>9000</v>
      </c>
      <c r="H31" s="11" t="s">
        <v>391</v>
      </c>
      <c r="I31" s="12">
        <v>486</v>
      </c>
    </row>
    <row r="32" spans="1:9">
      <c r="A32" s="905" t="s">
        <v>476</v>
      </c>
      <c r="B32" s="11">
        <v>2289</v>
      </c>
      <c r="C32" s="11">
        <v>60</v>
      </c>
      <c r="D32" s="45" t="s">
        <v>391</v>
      </c>
      <c r="E32" s="45" t="s">
        <v>391</v>
      </c>
      <c r="F32" s="45">
        <v>2349</v>
      </c>
      <c r="G32" s="11">
        <v>5000</v>
      </c>
      <c r="H32" s="11">
        <v>7000</v>
      </c>
      <c r="I32" s="12">
        <v>11865</v>
      </c>
    </row>
    <row r="33" spans="1:9">
      <c r="A33" s="63" t="s">
        <v>477</v>
      </c>
      <c r="B33" s="11">
        <v>4</v>
      </c>
      <c r="C33" s="11" t="s">
        <v>391</v>
      </c>
      <c r="D33" s="11" t="s">
        <v>391</v>
      </c>
      <c r="E33" s="45" t="s">
        <v>391</v>
      </c>
      <c r="F33" s="45">
        <v>4</v>
      </c>
      <c r="G33" s="11">
        <v>11000</v>
      </c>
      <c r="H33" s="11" t="s">
        <v>391</v>
      </c>
      <c r="I33" s="12">
        <v>44</v>
      </c>
    </row>
    <row r="34" spans="1:9">
      <c r="A34" s="63" t="s">
        <v>478</v>
      </c>
      <c r="B34" s="11">
        <v>128</v>
      </c>
      <c r="C34" s="11">
        <v>2</v>
      </c>
      <c r="D34" s="45" t="s">
        <v>391</v>
      </c>
      <c r="E34" s="45" t="s">
        <v>391</v>
      </c>
      <c r="F34" s="45">
        <v>130</v>
      </c>
      <c r="G34" s="11" t="s">
        <v>391</v>
      </c>
      <c r="H34" s="11" t="s">
        <v>391</v>
      </c>
      <c r="I34" s="12" t="s">
        <v>391</v>
      </c>
    </row>
    <row r="35" spans="1:9">
      <c r="A35" s="63" t="s">
        <v>479</v>
      </c>
      <c r="B35" s="11">
        <v>1255</v>
      </c>
      <c r="C35" s="11">
        <v>29</v>
      </c>
      <c r="D35" s="11">
        <v>300</v>
      </c>
      <c r="E35" s="45" t="s">
        <v>391</v>
      </c>
      <c r="F35" s="45">
        <v>1584</v>
      </c>
      <c r="G35" s="11">
        <v>12000</v>
      </c>
      <c r="H35" s="11">
        <v>21000</v>
      </c>
      <c r="I35" s="12">
        <v>15669</v>
      </c>
    </row>
    <row r="36" spans="1:9">
      <c r="A36" s="63" t="s">
        <v>480</v>
      </c>
      <c r="B36" s="11">
        <v>154</v>
      </c>
      <c r="C36" s="11">
        <v>15</v>
      </c>
      <c r="D36" s="45" t="s">
        <v>391</v>
      </c>
      <c r="E36" s="45" t="s">
        <v>391</v>
      </c>
      <c r="F36" s="45">
        <v>169</v>
      </c>
      <c r="G36" s="11">
        <v>7000</v>
      </c>
      <c r="H36" s="11">
        <v>35000</v>
      </c>
      <c r="I36" s="12">
        <v>1603</v>
      </c>
    </row>
    <row r="37" spans="1:9">
      <c r="A37" s="63" t="s">
        <v>481</v>
      </c>
      <c r="B37" s="45">
        <v>42</v>
      </c>
      <c r="C37" s="45" t="s">
        <v>391</v>
      </c>
      <c r="D37" s="45" t="s">
        <v>391</v>
      </c>
      <c r="E37" s="45" t="s">
        <v>391</v>
      </c>
      <c r="F37" s="45">
        <v>42</v>
      </c>
      <c r="G37" s="11">
        <v>9000</v>
      </c>
      <c r="H37" s="11" t="s">
        <v>391</v>
      </c>
      <c r="I37" s="46">
        <v>378</v>
      </c>
    </row>
    <row r="38" spans="1:9">
      <c r="A38" s="73" t="s">
        <v>482</v>
      </c>
      <c r="B38" s="74">
        <v>5895</v>
      </c>
      <c r="C38" s="74">
        <v>110</v>
      </c>
      <c r="D38" s="74">
        <v>300</v>
      </c>
      <c r="E38" s="74" t="s">
        <v>391</v>
      </c>
      <c r="F38" s="74">
        <v>6305</v>
      </c>
      <c r="G38" s="78">
        <v>9843</v>
      </c>
      <c r="H38" s="78">
        <v>14945</v>
      </c>
      <c r="I38" s="75">
        <v>59670</v>
      </c>
    </row>
    <row r="39" spans="1:9">
      <c r="A39" s="63"/>
      <c r="B39" s="45"/>
      <c r="C39" s="45"/>
      <c r="D39" s="45"/>
      <c r="E39" s="45"/>
      <c r="F39" s="45"/>
      <c r="G39" s="11"/>
      <c r="H39" s="11"/>
      <c r="I39" s="46"/>
    </row>
    <row r="40" spans="1:9">
      <c r="A40" s="73" t="s">
        <v>483</v>
      </c>
      <c r="B40" s="74">
        <v>51</v>
      </c>
      <c r="C40" s="74" t="s">
        <v>391</v>
      </c>
      <c r="D40" s="74" t="s">
        <v>391</v>
      </c>
      <c r="E40" s="74" t="s">
        <v>391</v>
      </c>
      <c r="F40" s="74">
        <v>51</v>
      </c>
      <c r="G40" s="78">
        <v>10200</v>
      </c>
      <c r="H40" s="78" t="s">
        <v>391</v>
      </c>
      <c r="I40" s="75">
        <v>520</v>
      </c>
    </row>
    <row r="41" spans="1:9">
      <c r="A41" s="63"/>
      <c r="B41" s="11"/>
      <c r="C41" s="11"/>
      <c r="D41" s="45"/>
      <c r="E41" s="45"/>
      <c r="F41" s="45"/>
      <c r="G41" s="11"/>
      <c r="H41" s="11"/>
      <c r="I41" s="12"/>
    </row>
    <row r="42" spans="1:9">
      <c r="A42" s="63" t="s">
        <v>486</v>
      </c>
      <c r="B42" s="80">
        <v>102</v>
      </c>
      <c r="C42" s="80">
        <v>15</v>
      </c>
      <c r="D42" s="45" t="s">
        <v>391</v>
      </c>
      <c r="E42" s="45" t="s">
        <v>391</v>
      </c>
      <c r="F42" s="45">
        <v>117</v>
      </c>
      <c r="G42" s="80">
        <v>7000</v>
      </c>
      <c r="H42" s="80">
        <v>35000</v>
      </c>
      <c r="I42" s="12">
        <v>1239</v>
      </c>
    </row>
    <row r="43" spans="1:9">
      <c r="A43" s="63" t="s">
        <v>487</v>
      </c>
      <c r="B43" s="80">
        <v>1674</v>
      </c>
      <c r="C43" s="80">
        <v>6</v>
      </c>
      <c r="D43" s="45" t="s">
        <v>391</v>
      </c>
      <c r="E43" s="45" t="s">
        <v>391</v>
      </c>
      <c r="F43" s="45">
        <v>1680</v>
      </c>
      <c r="G43" s="80">
        <v>20000</v>
      </c>
      <c r="H43" s="80">
        <v>30000</v>
      </c>
      <c r="I43" s="12">
        <v>33660</v>
      </c>
    </row>
    <row r="44" spans="1:9">
      <c r="A44" s="73" t="s">
        <v>562</v>
      </c>
      <c r="B44" s="74">
        <v>1776</v>
      </c>
      <c r="C44" s="74">
        <v>21</v>
      </c>
      <c r="D44" s="74" t="s">
        <v>391</v>
      </c>
      <c r="E44" s="74" t="s">
        <v>391</v>
      </c>
      <c r="F44" s="74">
        <v>1797</v>
      </c>
      <c r="G44" s="78">
        <v>19253</v>
      </c>
      <c r="H44" s="78">
        <v>33571</v>
      </c>
      <c r="I44" s="75">
        <v>34899</v>
      </c>
    </row>
    <row r="45" spans="1:9">
      <c r="A45" s="63"/>
      <c r="B45" s="45"/>
      <c r="C45" s="45"/>
      <c r="D45" s="45"/>
      <c r="E45" s="45"/>
      <c r="F45" s="45"/>
      <c r="G45" s="11"/>
      <c r="H45" s="11"/>
      <c r="I45" s="46"/>
    </row>
    <row r="46" spans="1:9">
      <c r="A46" s="63" t="s">
        <v>490</v>
      </c>
      <c r="B46" s="11">
        <v>32</v>
      </c>
      <c r="C46" s="11" t="s">
        <v>391</v>
      </c>
      <c r="D46" s="45" t="s">
        <v>391</v>
      </c>
      <c r="E46" s="45" t="s">
        <v>391</v>
      </c>
      <c r="F46" s="45">
        <v>32</v>
      </c>
      <c r="G46" s="11">
        <v>8500</v>
      </c>
      <c r="H46" s="11" t="s">
        <v>391</v>
      </c>
      <c r="I46" s="12">
        <v>272</v>
      </c>
    </row>
    <row r="47" spans="1:9">
      <c r="A47" s="63" t="s">
        <v>491</v>
      </c>
      <c r="B47" s="11">
        <v>191</v>
      </c>
      <c r="C47" s="11">
        <v>1</v>
      </c>
      <c r="D47" s="45" t="s">
        <v>391</v>
      </c>
      <c r="E47" s="45" t="s">
        <v>391</v>
      </c>
      <c r="F47" s="45">
        <v>192</v>
      </c>
      <c r="G47" s="11">
        <v>2200</v>
      </c>
      <c r="H47" s="11">
        <v>15000</v>
      </c>
      <c r="I47" s="12">
        <v>435</v>
      </c>
    </row>
    <row r="48" spans="1:9">
      <c r="A48" s="63" t="s">
        <v>492</v>
      </c>
      <c r="B48" s="11">
        <v>89</v>
      </c>
      <c r="C48" s="11">
        <v>10</v>
      </c>
      <c r="D48" s="45" t="s">
        <v>391</v>
      </c>
      <c r="E48" s="45" t="s">
        <v>391</v>
      </c>
      <c r="F48" s="45">
        <v>99</v>
      </c>
      <c r="G48" s="11">
        <v>650</v>
      </c>
      <c r="H48" s="11">
        <v>8900</v>
      </c>
      <c r="I48" s="12">
        <v>147</v>
      </c>
    </row>
    <row r="49" spans="1:9">
      <c r="A49" s="73" t="s">
        <v>493</v>
      </c>
      <c r="B49" s="74">
        <v>312</v>
      </c>
      <c r="C49" s="74">
        <v>11</v>
      </c>
      <c r="D49" s="74" t="s">
        <v>391</v>
      </c>
      <c r="E49" s="74" t="s">
        <v>391</v>
      </c>
      <c r="F49" s="74">
        <v>323</v>
      </c>
      <c r="G49" s="78">
        <v>2404</v>
      </c>
      <c r="H49" s="78">
        <v>9455</v>
      </c>
      <c r="I49" s="75">
        <v>854</v>
      </c>
    </row>
    <row r="50" spans="1:9">
      <c r="A50" s="63"/>
      <c r="B50" s="80"/>
      <c r="C50" s="80"/>
      <c r="D50" s="45"/>
      <c r="E50" s="45"/>
      <c r="F50" s="45"/>
      <c r="G50" s="80"/>
      <c r="H50" s="80"/>
      <c r="I50" s="12"/>
    </row>
    <row r="51" spans="1:9">
      <c r="A51" s="73" t="s">
        <v>494</v>
      </c>
      <c r="B51" s="74">
        <v>7</v>
      </c>
      <c r="C51" s="74" t="s">
        <v>391</v>
      </c>
      <c r="D51" s="74" t="s">
        <v>391</v>
      </c>
      <c r="E51" s="74" t="s">
        <v>391</v>
      </c>
      <c r="F51" s="74">
        <v>7</v>
      </c>
      <c r="G51" s="78">
        <v>5900</v>
      </c>
      <c r="H51" s="78" t="s">
        <v>391</v>
      </c>
      <c r="I51" s="75">
        <v>41</v>
      </c>
    </row>
    <row r="52" spans="1:9">
      <c r="A52" s="63"/>
      <c r="B52" s="80"/>
      <c r="C52" s="80"/>
      <c r="D52" s="45"/>
      <c r="E52" s="45"/>
      <c r="F52" s="45"/>
      <c r="G52" s="80"/>
      <c r="H52" s="80"/>
      <c r="I52" s="12"/>
    </row>
    <row r="53" spans="1:9">
      <c r="A53" s="63" t="s">
        <v>501</v>
      </c>
      <c r="B53" s="80" t="s">
        <v>391</v>
      </c>
      <c r="C53" s="80">
        <v>11</v>
      </c>
      <c r="D53" s="45" t="s">
        <v>391</v>
      </c>
      <c r="E53" s="45" t="s">
        <v>391</v>
      </c>
      <c r="F53" s="45">
        <v>11</v>
      </c>
      <c r="G53" s="80" t="s">
        <v>391</v>
      </c>
      <c r="H53" s="80">
        <v>22200</v>
      </c>
      <c r="I53" s="12">
        <v>244</v>
      </c>
    </row>
    <row r="54" spans="1:9">
      <c r="A54" s="73" t="s">
        <v>506</v>
      </c>
      <c r="B54" s="74" t="s">
        <v>391</v>
      </c>
      <c r="C54" s="74">
        <v>11</v>
      </c>
      <c r="D54" s="74" t="s">
        <v>391</v>
      </c>
      <c r="E54" s="74" t="s">
        <v>391</v>
      </c>
      <c r="F54" s="74">
        <v>11</v>
      </c>
      <c r="G54" s="78" t="s">
        <v>391</v>
      </c>
      <c r="H54" s="78">
        <v>22200</v>
      </c>
      <c r="I54" s="75">
        <v>244</v>
      </c>
    </row>
    <row r="55" spans="1:9">
      <c r="A55" s="63"/>
      <c r="B55" s="80"/>
      <c r="C55" s="80"/>
      <c r="D55" s="45"/>
      <c r="E55" s="45"/>
      <c r="F55" s="45"/>
      <c r="G55" s="80"/>
      <c r="H55" s="80"/>
      <c r="I55" s="12"/>
    </row>
    <row r="56" spans="1:9" ht="13.5" thickBot="1">
      <c r="A56" s="66" t="s">
        <v>510</v>
      </c>
      <c r="B56" s="52">
        <v>13040</v>
      </c>
      <c r="C56" s="52">
        <v>393</v>
      </c>
      <c r="D56" s="52">
        <v>8764</v>
      </c>
      <c r="E56" s="52">
        <v>153</v>
      </c>
      <c r="F56" s="52">
        <v>22350</v>
      </c>
      <c r="G56" s="175">
        <v>10401</v>
      </c>
      <c r="H56" s="175">
        <v>21639</v>
      </c>
      <c r="I56" s="53">
        <v>144128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Hoja75">
    <tabColor theme="0"/>
    <pageSetUpPr fitToPage="1"/>
  </sheetPr>
  <dimension ref="A1:I21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2.28515625" style="208" customWidth="1"/>
    <col min="2" max="9" width="16.7109375" style="208" customWidth="1"/>
    <col min="10" max="16384" width="11.42578125" style="208"/>
  </cols>
  <sheetData>
    <row r="1" spans="1:9" s="87" customFormat="1" ht="18">
      <c r="A1" s="1691" t="s">
        <v>839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729" t="s">
        <v>840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5">
      <c r="A4" s="1729" t="s">
        <v>1384</v>
      </c>
      <c r="B4" s="1729"/>
      <c r="C4" s="1729"/>
      <c r="D4" s="1729"/>
      <c r="E4" s="1729"/>
      <c r="F4" s="1729"/>
      <c r="G4" s="1729"/>
      <c r="H4" s="1729"/>
      <c r="I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9" s="681" customFormat="1" ht="27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9" s="681" customFormat="1" ht="27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9" s="681" customFormat="1" ht="27" customHeight="1" thickBot="1">
      <c r="A8" s="1689"/>
      <c r="B8" s="675" t="s">
        <v>385</v>
      </c>
      <c r="C8" s="675" t="s">
        <v>386</v>
      </c>
      <c r="D8" s="675" t="s">
        <v>385</v>
      </c>
      <c r="E8" s="675" t="s">
        <v>386</v>
      </c>
      <c r="F8" s="1834"/>
      <c r="G8" s="675" t="s">
        <v>385</v>
      </c>
      <c r="H8" s="1024" t="s">
        <v>386</v>
      </c>
      <c r="I8" s="236" t="s">
        <v>820</v>
      </c>
    </row>
    <row r="9" spans="1:9">
      <c r="A9" s="63" t="s">
        <v>463</v>
      </c>
      <c r="B9" s="45">
        <v>1</v>
      </c>
      <c r="C9" s="45" t="s">
        <v>391</v>
      </c>
      <c r="D9" s="45" t="s">
        <v>391</v>
      </c>
      <c r="E9" s="45" t="s">
        <v>391</v>
      </c>
      <c r="F9" s="45">
        <v>1</v>
      </c>
      <c r="G9" s="11">
        <v>18750</v>
      </c>
      <c r="H9" s="11" t="s">
        <v>391</v>
      </c>
      <c r="I9" s="46">
        <v>18</v>
      </c>
    </row>
    <row r="10" spans="1:9">
      <c r="A10" s="73" t="s">
        <v>466</v>
      </c>
      <c r="B10" s="74">
        <v>1</v>
      </c>
      <c r="C10" s="74" t="s">
        <v>391</v>
      </c>
      <c r="D10" s="74" t="s">
        <v>391</v>
      </c>
      <c r="E10" s="74" t="s">
        <v>391</v>
      </c>
      <c r="F10" s="74">
        <v>1</v>
      </c>
      <c r="G10" s="78">
        <v>18750</v>
      </c>
      <c r="H10" s="78" t="s">
        <v>391</v>
      </c>
      <c r="I10" s="75">
        <v>18</v>
      </c>
    </row>
    <row r="11" spans="1:9">
      <c r="A11" s="63"/>
      <c r="B11" s="45"/>
      <c r="C11" s="45"/>
      <c r="D11" s="45"/>
      <c r="E11" s="45"/>
      <c r="F11" s="45"/>
      <c r="G11" s="11"/>
      <c r="H11" s="11"/>
      <c r="I11" s="46"/>
    </row>
    <row r="12" spans="1:9">
      <c r="A12" s="73" t="s">
        <v>472</v>
      </c>
      <c r="B12" s="74">
        <v>92</v>
      </c>
      <c r="C12" s="74" t="s">
        <v>391</v>
      </c>
      <c r="D12" s="74">
        <v>92</v>
      </c>
      <c r="E12" s="74" t="s">
        <v>391</v>
      </c>
      <c r="F12" s="74">
        <v>184</v>
      </c>
      <c r="G12" s="78">
        <v>32500</v>
      </c>
      <c r="H12" s="78" t="s">
        <v>391</v>
      </c>
      <c r="I12" s="75">
        <v>2990</v>
      </c>
    </row>
    <row r="13" spans="1:9">
      <c r="A13" s="65"/>
      <c r="B13" s="70"/>
      <c r="C13" s="70"/>
      <c r="D13" s="70"/>
      <c r="E13" s="70"/>
      <c r="F13" s="70"/>
      <c r="G13" s="76"/>
      <c r="H13" s="76"/>
      <c r="I13" s="71"/>
    </row>
    <row r="14" spans="1:9">
      <c r="A14" s="63" t="s">
        <v>480</v>
      </c>
      <c r="B14" s="45">
        <v>9</v>
      </c>
      <c r="C14" s="45" t="s">
        <v>391</v>
      </c>
      <c r="D14" s="45" t="s">
        <v>391</v>
      </c>
      <c r="E14" s="45" t="s">
        <v>391</v>
      </c>
      <c r="F14" s="45">
        <v>9</v>
      </c>
      <c r="G14" s="11">
        <v>8000</v>
      </c>
      <c r="H14" s="11" t="s">
        <v>391</v>
      </c>
      <c r="I14" s="46">
        <v>72</v>
      </c>
    </row>
    <row r="15" spans="1:9">
      <c r="A15" s="73" t="s">
        <v>482</v>
      </c>
      <c r="B15" s="74">
        <v>9</v>
      </c>
      <c r="C15" s="74" t="s">
        <v>391</v>
      </c>
      <c r="D15" s="74" t="s">
        <v>391</v>
      </c>
      <c r="E15" s="74" t="s">
        <v>391</v>
      </c>
      <c r="F15" s="74">
        <v>9</v>
      </c>
      <c r="G15" s="78">
        <v>8000</v>
      </c>
      <c r="H15" s="78" t="s">
        <v>391</v>
      </c>
      <c r="I15" s="75">
        <v>72</v>
      </c>
    </row>
    <row r="16" spans="1:9">
      <c r="A16" s="63"/>
      <c r="B16" s="45"/>
      <c r="C16" s="45"/>
      <c r="D16" s="45"/>
      <c r="E16" s="45"/>
      <c r="F16" s="45"/>
      <c r="G16" s="11"/>
      <c r="H16" s="11"/>
      <c r="I16" s="46"/>
    </row>
    <row r="17" spans="1:9">
      <c r="A17" s="63" t="s">
        <v>499</v>
      </c>
      <c r="B17" s="45" t="s">
        <v>391</v>
      </c>
      <c r="C17" s="45" t="s">
        <v>391</v>
      </c>
      <c r="D17" s="45">
        <v>470</v>
      </c>
      <c r="E17" s="45">
        <v>28</v>
      </c>
      <c r="F17" s="45">
        <v>498</v>
      </c>
      <c r="G17" s="11" t="s">
        <v>391</v>
      </c>
      <c r="H17" s="11" t="s">
        <v>391</v>
      </c>
      <c r="I17" s="46" t="s">
        <v>391</v>
      </c>
    </row>
    <row r="18" spans="1:9">
      <c r="A18" s="63" t="s">
        <v>504</v>
      </c>
      <c r="B18" s="45">
        <v>1</v>
      </c>
      <c r="C18" s="45" t="s">
        <v>391</v>
      </c>
      <c r="D18" s="45" t="s">
        <v>391</v>
      </c>
      <c r="E18" s="45" t="s">
        <v>391</v>
      </c>
      <c r="F18" s="45">
        <v>1</v>
      </c>
      <c r="G18" s="11">
        <v>20000</v>
      </c>
      <c r="H18" s="11" t="s">
        <v>391</v>
      </c>
      <c r="I18" s="46">
        <v>20</v>
      </c>
    </row>
    <row r="19" spans="1:9">
      <c r="A19" s="73" t="s">
        <v>506</v>
      </c>
      <c r="B19" s="1354">
        <v>1</v>
      </c>
      <c r="C19" s="1354" t="s">
        <v>391</v>
      </c>
      <c r="D19" s="1354">
        <v>470</v>
      </c>
      <c r="E19" s="1354">
        <v>28</v>
      </c>
      <c r="F19" s="1354">
        <v>499</v>
      </c>
      <c r="G19" s="1355">
        <v>20000</v>
      </c>
      <c r="H19" s="1355" t="s">
        <v>391</v>
      </c>
      <c r="I19" s="1356">
        <v>20</v>
      </c>
    </row>
    <row r="20" spans="1:9">
      <c r="A20" s="63"/>
      <c r="B20" s="45"/>
      <c r="C20" s="45"/>
      <c r="D20" s="45"/>
      <c r="E20" s="45"/>
      <c r="F20" s="45"/>
      <c r="G20" s="11"/>
      <c r="H20" s="11"/>
      <c r="I20" s="46"/>
    </row>
    <row r="21" spans="1:9" ht="13.5" thickBot="1">
      <c r="A21" s="66" t="s">
        <v>510</v>
      </c>
      <c r="B21" s="52">
        <v>103</v>
      </c>
      <c r="C21" s="52" t="s">
        <v>391</v>
      </c>
      <c r="D21" s="52">
        <v>562</v>
      </c>
      <c r="E21" s="52">
        <v>28</v>
      </c>
      <c r="F21" s="52">
        <v>693</v>
      </c>
      <c r="G21" s="175">
        <v>30104</v>
      </c>
      <c r="H21" s="175" t="s">
        <v>391</v>
      </c>
      <c r="I21" s="53">
        <v>3100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88">
    <tabColor theme="0"/>
    <pageSetUpPr fitToPage="1"/>
  </sheetPr>
  <dimension ref="A1:G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140625" style="34" customWidth="1"/>
    <col min="2" max="5" width="20.7109375" style="34" customWidth="1"/>
    <col min="6" max="16384" width="11.42578125" style="34"/>
  </cols>
  <sheetData>
    <row r="1" spans="1:7" s="24" customFormat="1" ht="18">
      <c r="A1" s="1666" t="s">
        <v>367</v>
      </c>
      <c r="B1" s="1666"/>
      <c r="C1" s="1666"/>
      <c r="D1" s="1666"/>
      <c r="E1" s="1666"/>
    </row>
    <row r="2" spans="1:7" s="25" customFormat="1" ht="12.75" customHeight="1"/>
    <row r="3" spans="1:7" s="25" customFormat="1" ht="29.25" customHeight="1">
      <c r="A3" s="1667" t="s">
        <v>1335</v>
      </c>
      <c r="B3" s="1667"/>
      <c r="C3" s="1667"/>
      <c r="D3" s="1667"/>
      <c r="E3" s="1667"/>
      <c r="F3" s="125"/>
      <c r="G3" s="125"/>
    </row>
    <row r="4" spans="1:7" s="25" customFormat="1" ht="13.5" customHeight="1" thickBot="1">
      <c r="A4" s="5"/>
      <c r="B4" s="6"/>
      <c r="C4" s="6"/>
      <c r="D4" s="6"/>
      <c r="E4" s="6"/>
    </row>
    <row r="5" spans="1:7" ht="31.5" customHeight="1">
      <c r="A5" s="126" t="s">
        <v>526</v>
      </c>
      <c r="B5" s="1670" t="s">
        <v>538</v>
      </c>
      <c r="C5" s="1672"/>
      <c r="D5" s="1670" t="s">
        <v>539</v>
      </c>
      <c r="E5" s="1671"/>
    </row>
    <row r="6" spans="1:7" ht="30.75" customHeight="1">
      <c r="A6" s="671" t="s">
        <v>528</v>
      </c>
      <c r="B6" s="227" t="s">
        <v>371</v>
      </c>
      <c r="C6" s="723" t="s">
        <v>372</v>
      </c>
      <c r="D6" s="227" t="s">
        <v>371</v>
      </c>
      <c r="E6" s="739" t="s">
        <v>372</v>
      </c>
    </row>
    <row r="7" spans="1:7" ht="25.5" customHeight="1" thickBot="1">
      <c r="A7" s="753" t="s">
        <v>529</v>
      </c>
      <c r="B7" s="752" t="s">
        <v>381</v>
      </c>
      <c r="C7" s="694" t="s">
        <v>524</v>
      </c>
      <c r="D7" s="752" t="s">
        <v>381</v>
      </c>
      <c r="E7" s="695" t="s">
        <v>524</v>
      </c>
    </row>
    <row r="8" spans="1:7" ht="30" customHeight="1">
      <c r="A8" s="72" t="s">
        <v>450</v>
      </c>
      <c r="B8" s="42">
        <v>57</v>
      </c>
      <c r="C8" s="131">
        <v>150</v>
      </c>
      <c r="D8" s="45" t="s">
        <v>391</v>
      </c>
      <c r="E8" s="43" t="s">
        <v>391</v>
      </c>
    </row>
    <row r="9" spans="1:7">
      <c r="A9" s="63" t="s">
        <v>451</v>
      </c>
      <c r="B9" s="45">
        <v>244</v>
      </c>
      <c r="C9" s="12">
        <v>493</v>
      </c>
      <c r="D9" s="45" t="s">
        <v>391</v>
      </c>
      <c r="E9" s="46" t="s">
        <v>391</v>
      </c>
    </row>
    <row r="10" spans="1:7">
      <c r="A10" s="63" t="s">
        <v>452</v>
      </c>
      <c r="B10" s="45">
        <v>317</v>
      </c>
      <c r="C10" s="12">
        <v>637</v>
      </c>
      <c r="D10" s="45" t="s">
        <v>391</v>
      </c>
      <c r="E10" s="46" t="s">
        <v>391</v>
      </c>
    </row>
    <row r="11" spans="1:7">
      <c r="A11" s="63" t="s">
        <v>453</v>
      </c>
      <c r="B11" s="45">
        <v>1</v>
      </c>
      <c r="C11" s="12">
        <v>3</v>
      </c>
      <c r="D11" s="45" t="s">
        <v>391</v>
      </c>
      <c r="E11" s="46" t="s">
        <v>391</v>
      </c>
    </row>
    <row r="12" spans="1:7">
      <c r="A12" s="73" t="s">
        <v>454</v>
      </c>
      <c r="B12" s="74">
        <v>619</v>
      </c>
      <c r="C12" s="75">
        <v>1283</v>
      </c>
      <c r="D12" s="74" t="s">
        <v>391</v>
      </c>
      <c r="E12" s="75" t="s">
        <v>391</v>
      </c>
    </row>
    <row r="13" spans="1:7">
      <c r="A13" s="65"/>
      <c r="B13" s="70"/>
      <c r="C13" s="70"/>
      <c r="D13" s="70"/>
      <c r="E13" s="77"/>
    </row>
    <row r="14" spans="1:7">
      <c r="A14" s="73" t="s">
        <v>455</v>
      </c>
      <c r="B14" s="74" t="s">
        <v>391</v>
      </c>
      <c r="C14" s="79" t="s">
        <v>391</v>
      </c>
      <c r="D14" s="74" t="s">
        <v>391</v>
      </c>
      <c r="E14" s="79" t="s">
        <v>391</v>
      </c>
    </row>
    <row r="15" spans="1:7">
      <c r="A15" s="63"/>
      <c r="B15" s="45"/>
      <c r="C15" s="45"/>
      <c r="D15" s="45"/>
      <c r="E15" s="12"/>
    </row>
    <row r="16" spans="1:7">
      <c r="A16" s="73" t="s">
        <v>456</v>
      </c>
      <c r="B16" s="74" t="s">
        <v>391</v>
      </c>
      <c r="C16" s="74" t="s">
        <v>391</v>
      </c>
      <c r="D16" s="74">
        <v>145</v>
      </c>
      <c r="E16" s="75">
        <v>188</v>
      </c>
    </row>
    <row r="17" spans="1:5">
      <c r="A17" s="63"/>
      <c r="B17" s="70"/>
      <c r="C17" s="70"/>
      <c r="D17" s="70"/>
      <c r="E17" s="77"/>
    </row>
    <row r="18" spans="1:5">
      <c r="A18" s="63" t="s">
        <v>535</v>
      </c>
      <c r="B18" s="70">
        <v>14097</v>
      </c>
      <c r="C18" s="70">
        <v>59207</v>
      </c>
      <c r="D18" s="70" t="s">
        <v>391</v>
      </c>
      <c r="E18" s="77" t="s">
        <v>391</v>
      </c>
    </row>
    <row r="19" spans="1:5">
      <c r="A19" s="63" t="s">
        <v>458</v>
      </c>
      <c r="B19" s="70" t="s">
        <v>391</v>
      </c>
      <c r="C19" s="70" t="s">
        <v>391</v>
      </c>
      <c r="D19" s="70" t="s">
        <v>391</v>
      </c>
      <c r="E19" s="77" t="s">
        <v>391</v>
      </c>
    </row>
    <row r="20" spans="1:5">
      <c r="A20" s="63" t="s">
        <v>459</v>
      </c>
      <c r="B20" s="70" t="s">
        <v>391</v>
      </c>
      <c r="C20" s="70" t="s">
        <v>391</v>
      </c>
      <c r="D20" s="70" t="s">
        <v>391</v>
      </c>
      <c r="E20" s="77" t="s">
        <v>391</v>
      </c>
    </row>
    <row r="21" spans="1:5">
      <c r="A21" s="73" t="s">
        <v>460</v>
      </c>
      <c r="B21" s="74">
        <v>14097</v>
      </c>
      <c r="C21" s="74">
        <v>59207</v>
      </c>
      <c r="D21" s="74" t="s">
        <v>391</v>
      </c>
      <c r="E21" s="79" t="s">
        <v>391</v>
      </c>
    </row>
    <row r="22" spans="1:5">
      <c r="A22" s="63"/>
      <c r="B22" s="45"/>
      <c r="C22" s="45"/>
      <c r="D22" s="45"/>
      <c r="E22" s="12"/>
    </row>
    <row r="23" spans="1:5">
      <c r="A23" s="73" t="s">
        <v>461</v>
      </c>
      <c r="B23" s="74">
        <v>85501</v>
      </c>
      <c r="C23" s="74">
        <v>314121</v>
      </c>
      <c r="D23" s="74" t="s">
        <v>391</v>
      </c>
      <c r="E23" s="75" t="s">
        <v>391</v>
      </c>
    </row>
    <row r="24" spans="1:5">
      <c r="A24" s="63"/>
      <c r="B24" s="45"/>
      <c r="C24" s="45"/>
      <c r="D24" s="45"/>
      <c r="E24" s="12"/>
    </row>
    <row r="25" spans="1:5">
      <c r="A25" s="73" t="s">
        <v>462</v>
      </c>
      <c r="B25" s="74">
        <v>18677</v>
      </c>
      <c r="C25" s="74">
        <v>65581</v>
      </c>
      <c r="D25" s="74" t="s">
        <v>391</v>
      </c>
      <c r="E25" s="75" t="s">
        <v>391</v>
      </c>
    </row>
    <row r="26" spans="1:5">
      <c r="A26" s="63"/>
      <c r="B26" s="70"/>
      <c r="C26" s="70"/>
      <c r="D26" s="70"/>
      <c r="E26" s="77"/>
    </row>
    <row r="27" spans="1:5">
      <c r="A27" s="63" t="s">
        <v>463</v>
      </c>
      <c r="B27" s="45">
        <v>173593</v>
      </c>
      <c r="C27" s="45">
        <v>577271</v>
      </c>
      <c r="D27" s="45">
        <v>5433</v>
      </c>
      <c r="E27" s="12">
        <v>18822</v>
      </c>
    </row>
    <row r="28" spans="1:5">
      <c r="A28" s="63" t="s">
        <v>464</v>
      </c>
      <c r="B28" s="80">
        <v>101668</v>
      </c>
      <c r="C28" s="80">
        <v>174024</v>
      </c>
      <c r="D28" s="45">
        <v>2756</v>
      </c>
      <c r="E28" s="81">
        <v>3949</v>
      </c>
    </row>
    <row r="29" spans="1:5">
      <c r="A29" s="63" t="s">
        <v>465</v>
      </c>
      <c r="B29" s="80">
        <v>144596</v>
      </c>
      <c r="C29" s="80">
        <v>354894</v>
      </c>
      <c r="D29" s="45">
        <v>19717</v>
      </c>
      <c r="E29" s="81">
        <v>36927</v>
      </c>
    </row>
    <row r="30" spans="1:5">
      <c r="A30" s="73" t="s">
        <v>466</v>
      </c>
      <c r="B30" s="74">
        <v>419857</v>
      </c>
      <c r="C30" s="74">
        <v>1106189</v>
      </c>
      <c r="D30" s="74">
        <v>27906</v>
      </c>
      <c r="E30" s="75">
        <v>59698</v>
      </c>
    </row>
    <row r="31" spans="1:5">
      <c r="A31" s="63"/>
      <c r="B31" s="80"/>
      <c r="C31" s="80"/>
      <c r="D31" s="45"/>
      <c r="E31" s="81"/>
    </row>
    <row r="32" spans="1:5">
      <c r="A32" s="63" t="s">
        <v>467</v>
      </c>
      <c r="B32" s="70">
        <v>36957</v>
      </c>
      <c r="C32" s="70">
        <v>83642</v>
      </c>
      <c r="D32" s="70">
        <v>373</v>
      </c>
      <c r="E32" s="77">
        <v>845</v>
      </c>
    </row>
    <row r="33" spans="1:5">
      <c r="A33" s="63" t="s">
        <v>468</v>
      </c>
      <c r="B33" s="70">
        <v>19292</v>
      </c>
      <c r="C33" s="70">
        <v>72236</v>
      </c>
      <c r="D33" s="70">
        <v>804</v>
      </c>
      <c r="E33" s="77">
        <v>2388</v>
      </c>
    </row>
    <row r="34" spans="1:5">
      <c r="A34" s="63" t="s">
        <v>469</v>
      </c>
      <c r="B34" s="70">
        <v>91360</v>
      </c>
      <c r="C34" s="70">
        <v>243071</v>
      </c>
      <c r="D34" s="70">
        <v>13651</v>
      </c>
      <c r="E34" s="77">
        <v>36321</v>
      </c>
    </row>
    <row r="35" spans="1:5">
      <c r="A35" s="63" t="s">
        <v>470</v>
      </c>
      <c r="B35" s="45">
        <v>15121</v>
      </c>
      <c r="C35" s="45">
        <v>39308</v>
      </c>
      <c r="D35" s="45" t="s">
        <v>391</v>
      </c>
      <c r="E35" s="12" t="s">
        <v>391</v>
      </c>
    </row>
    <row r="36" spans="1:5">
      <c r="A36" s="73" t="s">
        <v>471</v>
      </c>
      <c r="B36" s="74">
        <v>162730</v>
      </c>
      <c r="C36" s="74">
        <v>438257</v>
      </c>
      <c r="D36" s="74">
        <v>14828</v>
      </c>
      <c r="E36" s="75">
        <v>39554</v>
      </c>
    </row>
    <row r="37" spans="1:5">
      <c r="A37" s="63"/>
      <c r="B37" s="45"/>
      <c r="C37" s="45"/>
      <c r="D37" s="45"/>
      <c r="E37" s="12"/>
    </row>
    <row r="38" spans="1:5">
      <c r="A38" s="73" t="s">
        <v>472</v>
      </c>
      <c r="B38" s="74">
        <v>7644</v>
      </c>
      <c r="C38" s="74">
        <v>12353</v>
      </c>
      <c r="D38" s="74">
        <v>11467</v>
      </c>
      <c r="E38" s="75">
        <v>18530</v>
      </c>
    </row>
    <row r="39" spans="1:5">
      <c r="A39" s="63"/>
      <c r="B39" s="11"/>
      <c r="C39" s="11"/>
      <c r="D39" s="45"/>
      <c r="E39" s="12"/>
    </row>
    <row r="40" spans="1:5">
      <c r="A40" s="63" t="s">
        <v>536</v>
      </c>
      <c r="B40" s="11">
        <v>36726</v>
      </c>
      <c r="C40" s="11">
        <v>95469</v>
      </c>
      <c r="D40" s="45">
        <v>12030</v>
      </c>
      <c r="E40" s="12">
        <v>24796</v>
      </c>
    </row>
    <row r="41" spans="1:5">
      <c r="A41" s="63" t="s">
        <v>474</v>
      </c>
      <c r="B41" s="11">
        <v>149325</v>
      </c>
      <c r="C41" s="11">
        <v>486046</v>
      </c>
      <c r="D41" s="45">
        <v>4000</v>
      </c>
      <c r="E41" s="12">
        <v>13000</v>
      </c>
    </row>
    <row r="42" spans="1:5">
      <c r="A42" s="63" t="s">
        <v>475</v>
      </c>
      <c r="B42" s="11">
        <v>17839</v>
      </c>
      <c r="C42" s="11">
        <v>58589</v>
      </c>
      <c r="D42" s="45">
        <v>1100</v>
      </c>
      <c r="E42" s="12">
        <v>3080</v>
      </c>
    </row>
    <row r="43" spans="1:5">
      <c r="A43" s="63" t="s">
        <v>476</v>
      </c>
      <c r="B43" s="11">
        <v>113339</v>
      </c>
      <c r="C43" s="11">
        <v>347809</v>
      </c>
      <c r="D43" s="45">
        <v>10000</v>
      </c>
      <c r="E43" s="12">
        <v>31028</v>
      </c>
    </row>
    <row r="44" spans="1:5">
      <c r="A44" s="63" t="s">
        <v>477</v>
      </c>
      <c r="B44" s="11">
        <v>33813</v>
      </c>
      <c r="C44" s="11">
        <v>89544</v>
      </c>
      <c r="D44" s="45">
        <v>2800</v>
      </c>
      <c r="E44" s="12">
        <v>7168</v>
      </c>
    </row>
    <row r="45" spans="1:5">
      <c r="A45" s="63" t="s">
        <v>478</v>
      </c>
      <c r="B45" s="70">
        <v>60448</v>
      </c>
      <c r="C45" s="70">
        <v>149948</v>
      </c>
      <c r="D45" s="70">
        <v>19000</v>
      </c>
      <c r="E45" s="77">
        <v>44260</v>
      </c>
    </row>
    <row r="46" spans="1:5">
      <c r="A46" s="63" t="s">
        <v>479</v>
      </c>
      <c r="B46" s="70">
        <v>94638</v>
      </c>
      <c r="C46" s="70">
        <v>262458</v>
      </c>
      <c r="D46" s="70">
        <v>5000</v>
      </c>
      <c r="E46" s="77">
        <v>13520</v>
      </c>
    </row>
    <row r="47" spans="1:5">
      <c r="A47" s="63" t="s">
        <v>480</v>
      </c>
      <c r="B47" s="70">
        <v>187481</v>
      </c>
      <c r="C47" s="70">
        <v>525076</v>
      </c>
      <c r="D47" s="70">
        <v>2000</v>
      </c>
      <c r="E47" s="77">
        <v>5666</v>
      </c>
    </row>
    <row r="48" spans="1:5">
      <c r="A48" s="63" t="s">
        <v>481</v>
      </c>
      <c r="B48" s="45">
        <v>45185</v>
      </c>
      <c r="C48" s="45">
        <v>118410</v>
      </c>
      <c r="D48" s="45">
        <v>9237</v>
      </c>
      <c r="E48" s="12">
        <v>24165</v>
      </c>
    </row>
    <row r="49" spans="1:5">
      <c r="A49" s="73" t="s">
        <v>482</v>
      </c>
      <c r="B49" s="74">
        <v>738794</v>
      </c>
      <c r="C49" s="74">
        <v>2133349</v>
      </c>
      <c r="D49" s="74">
        <v>65167</v>
      </c>
      <c r="E49" s="75">
        <v>166683</v>
      </c>
    </row>
    <row r="50" spans="1:5">
      <c r="A50" s="63"/>
      <c r="B50" s="45"/>
      <c r="C50" s="45"/>
      <c r="D50" s="45"/>
      <c r="E50" s="12"/>
    </row>
    <row r="51" spans="1:5">
      <c r="A51" s="73" t="s">
        <v>483</v>
      </c>
      <c r="B51" s="74">
        <v>36515</v>
      </c>
      <c r="C51" s="74">
        <v>78712</v>
      </c>
      <c r="D51" s="74">
        <v>517</v>
      </c>
      <c r="E51" s="75">
        <v>1369</v>
      </c>
    </row>
    <row r="52" spans="1:5">
      <c r="A52" s="63"/>
      <c r="B52" s="45"/>
      <c r="C52" s="45"/>
      <c r="D52" s="45"/>
      <c r="E52" s="12"/>
    </row>
    <row r="53" spans="1:5">
      <c r="A53" s="63" t="s">
        <v>484</v>
      </c>
      <c r="B53" s="45">
        <v>121592</v>
      </c>
      <c r="C53" s="45">
        <v>252070</v>
      </c>
      <c r="D53" s="45">
        <v>33022</v>
      </c>
      <c r="E53" s="12">
        <v>55632</v>
      </c>
    </row>
    <row r="54" spans="1:5">
      <c r="A54" s="63" t="s">
        <v>485</v>
      </c>
      <c r="B54" s="70">
        <v>85466</v>
      </c>
      <c r="C54" s="70">
        <v>200401</v>
      </c>
      <c r="D54" s="70">
        <v>56980</v>
      </c>
      <c r="E54" s="77">
        <v>133607</v>
      </c>
    </row>
    <row r="55" spans="1:5">
      <c r="A55" s="63" t="s">
        <v>486</v>
      </c>
      <c r="B55" s="45">
        <v>179600</v>
      </c>
      <c r="C55" s="45">
        <v>605198</v>
      </c>
      <c r="D55" s="45">
        <v>59867</v>
      </c>
      <c r="E55" s="12">
        <v>201732</v>
      </c>
    </row>
    <row r="56" spans="1:5">
      <c r="A56" s="63" t="s">
        <v>487</v>
      </c>
      <c r="B56" s="11">
        <v>82763</v>
      </c>
      <c r="C56" s="11">
        <v>143037</v>
      </c>
      <c r="D56" s="45">
        <v>7365</v>
      </c>
      <c r="E56" s="12">
        <v>12782</v>
      </c>
    </row>
    <row r="57" spans="1:5">
      <c r="A57" s="63" t="s">
        <v>488</v>
      </c>
      <c r="B57" s="11">
        <v>145231</v>
      </c>
      <c r="C57" s="11">
        <v>229132</v>
      </c>
      <c r="D57" s="45">
        <v>4143</v>
      </c>
      <c r="E57" s="12">
        <v>5220</v>
      </c>
    </row>
    <row r="58" spans="1:5">
      <c r="A58" s="73" t="s">
        <v>537</v>
      </c>
      <c r="B58" s="74">
        <v>614652</v>
      </c>
      <c r="C58" s="74">
        <v>1429838</v>
      </c>
      <c r="D58" s="74">
        <v>161377</v>
      </c>
      <c r="E58" s="75">
        <v>408973</v>
      </c>
    </row>
    <row r="59" spans="1:5">
      <c r="A59" s="63"/>
      <c r="B59" s="70"/>
      <c r="C59" s="70"/>
      <c r="D59" s="70"/>
      <c r="E59" s="77"/>
    </row>
    <row r="60" spans="1:5">
      <c r="A60" s="63" t="s">
        <v>490</v>
      </c>
      <c r="B60" s="70">
        <v>2999</v>
      </c>
      <c r="C60" s="70">
        <v>4226</v>
      </c>
      <c r="D60" s="70">
        <v>1019</v>
      </c>
      <c r="E60" s="77">
        <v>1351</v>
      </c>
    </row>
    <row r="61" spans="1:5">
      <c r="A61" s="63" t="s">
        <v>491</v>
      </c>
      <c r="B61" s="70">
        <v>3998</v>
      </c>
      <c r="C61" s="70">
        <v>7669</v>
      </c>
      <c r="D61" s="70">
        <v>415</v>
      </c>
      <c r="E61" s="77">
        <v>821</v>
      </c>
    </row>
    <row r="62" spans="1:5">
      <c r="A62" s="63" t="s">
        <v>492</v>
      </c>
      <c r="B62" s="45">
        <v>8527</v>
      </c>
      <c r="C62" s="45">
        <v>11752</v>
      </c>
      <c r="D62" s="45">
        <v>2132</v>
      </c>
      <c r="E62" s="12">
        <v>2939</v>
      </c>
    </row>
    <row r="63" spans="1:5">
      <c r="A63" s="73" t="s">
        <v>493</v>
      </c>
      <c r="B63" s="74">
        <v>15524</v>
      </c>
      <c r="C63" s="74">
        <v>23647</v>
      </c>
      <c r="D63" s="74">
        <v>3566</v>
      </c>
      <c r="E63" s="75">
        <v>5111</v>
      </c>
    </row>
    <row r="64" spans="1:5">
      <c r="A64" s="63"/>
      <c r="B64" s="11"/>
      <c r="C64" s="11"/>
      <c r="D64" s="45"/>
      <c r="E64" s="12"/>
    </row>
    <row r="65" spans="1:5">
      <c r="A65" s="73" t="s">
        <v>494</v>
      </c>
      <c r="B65" s="74">
        <v>17275</v>
      </c>
      <c r="C65" s="74">
        <v>17245</v>
      </c>
      <c r="D65" s="74">
        <v>11281</v>
      </c>
      <c r="E65" s="75">
        <v>11155</v>
      </c>
    </row>
    <row r="66" spans="1:5">
      <c r="A66" s="63"/>
      <c r="B66" s="45"/>
      <c r="C66" s="45"/>
      <c r="D66" s="45"/>
      <c r="E66" s="12"/>
    </row>
    <row r="67" spans="1:5">
      <c r="A67" s="63" t="s">
        <v>495</v>
      </c>
      <c r="B67" s="45">
        <v>46990</v>
      </c>
      <c r="C67" s="45">
        <v>96991</v>
      </c>
      <c r="D67" s="45" t="s">
        <v>391</v>
      </c>
      <c r="E67" s="12" t="s">
        <v>391</v>
      </c>
    </row>
    <row r="68" spans="1:5">
      <c r="A68" s="63" t="s">
        <v>496</v>
      </c>
      <c r="B68" s="45">
        <v>741</v>
      </c>
      <c r="C68" s="45">
        <v>1300</v>
      </c>
      <c r="D68" s="45" t="s">
        <v>391</v>
      </c>
      <c r="E68" s="12" t="s">
        <v>391</v>
      </c>
    </row>
    <row r="69" spans="1:5">
      <c r="A69" s="73" t="s">
        <v>497</v>
      </c>
      <c r="B69" s="74">
        <v>47731</v>
      </c>
      <c r="C69" s="74">
        <v>98291</v>
      </c>
      <c r="D69" s="74" t="s">
        <v>391</v>
      </c>
      <c r="E69" s="75" t="s">
        <v>391</v>
      </c>
    </row>
    <row r="70" spans="1:5">
      <c r="A70" s="63"/>
      <c r="B70" s="45"/>
      <c r="C70" s="45"/>
      <c r="D70" s="45"/>
      <c r="E70" s="12"/>
    </row>
    <row r="71" spans="1:5">
      <c r="A71" s="63" t="s">
        <v>498</v>
      </c>
      <c r="B71" s="45" t="s">
        <v>391</v>
      </c>
      <c r="C71" s="45" t="s">
        <v>391</v>
      </c>
      <c r="D71" s="45">
        <v>11359</v>
      </c>
      <c r="E71" s="12">
        <v>18197</v>
      </c>
    </row>
    <row r="72" spans="1:5">
      <c r="A72" s="63" t="s">
        <v>499</v>
      </c>
      <c r="B72" s="45">
        <v>2365</v>
      </c>
      <c r="C72" s="45">
        <v>6404</v>
      </c>
      <c r="D72" s="45">
        <v>6650</v>
      </c>
      <c r="E72" s="12">
        <v>17820</v>
      </c>
    </row>
    <row r="73" spans="1:5">
      <c r="A73" s="63" t="s">
        <v>500</v>
      </c>
      <c r="B73" s="45">
        <v>2026</v>
      </c>
      <c r="C73" s="45">
        <v>3064</v>
      </c>
      <c r="D73" s="45">
        <v>8075</v>
      </c>
      <c r="E73" s="12">
        <v>12930</v>
      </c>
    </row>
    <row r="74" spans="1:5">
      <c r="A74" s="63" t="s">
        <v>501</v>
      </c>
      <c r="B74" s="11">
        <v>16441</v>
      </c>
      <c r="C74" s="11">
        <v>27228</v>
      </c>
      <c r="D74" s="45">
        <v>37997</v>
      </c>
      <c r="E74" s="12">
        <v>26473</v>
      </c>
    </row>
    <row r="75" spans="1:5">
      <c r="A75" s="63" t="s">
        <v>502</v>
      </c>
      <c r="B75" s="70">
        <v>120</v>
      </c>
      <c r="C75" s="70">
        <v>420</v>
      </c>
      <c r="D75" s="70">
        <v>1183</v>
      </c>
      <c r="E75" s="77">
        <v>2958</v>
      </c>
    </row>
    <row r="76" spans="1:5">
      <c r="A76" s="63" t="s">
        <v>503</v>
      </c>
      <c r="B76" s="45">
        <v>3300</v>
      </c>
      <c r="C76" s="45">
        <v>9720</v>
      </c>
      <c r="D76" s="45">
        <v>4950</v>
      </c>
      <c r="E76" s="12">
        <v>14600</v>
      </c>
    </row>
    <row r="77" spans="1:5">
      <c r="A77" s="63" t="s">
        <v>504</v>
      </c>
      <c r="B77" s="82">
        <v>11971</v>
      </c>
      <c r="C77" s="45">
        <v>30382</v>
      </c>
      <c r="D77" s="82">
        <v>1477</v>
      </c>
      <c r="E77" s="124">
        <v>3831</v>
      </c>
    </row>
    <row r="78" spans="1:5">
      <c r="A78" s="63" t="s">
        <v>505</v>
      </c>
      <c r="B78" s="45">
        <v>14500</v>
      </c>
      <c r="C78" s="45">
        <v>40358</v>
      </c>
      <c r="D78" s="45">
        <v>425</v>
      </c>
      <c r="E78" s="12">
        <v>1134</v>
      </c>
    </row>
    <row r="79" spans="1:5">
      <c r="A79" s="73" t="s">
        <v>506</v>
      </c>
      <c r="B79" s="74">
        <v>50723</v>
      </c>
      <c r="C79" s="74">
        <v>117576</v>
      </c>
      <c r="D79" s="74">
        <v>72116</v>
      </c>
      <c r="E79" s="75">
        <v>97943</v>
      </c>
    </row>
    <row r="80" spans="1:5">
      <c r="A80" s="63"/>
      <c r="B80" s="45"/>
      <c r="C80" s="45"/>
      <c r="D80" s="45"/>
      <c r="E80" s="12"/>
    </row>
    <row r="81" spans="1:5">
      <c r="A81" s="63" t="s">
        <v>507</v>
      </c>
      <c r="B81" s="45">
        <v>65</v>
      </c>
      <c r="C81" s="45">
        <v>98</v>
      </c>
      <c r="D81" s="45">
        <v>64</v>
      </c>
      <c r="E81" s="12">
        <v>96</v>
      </c>
    </row>
    <row r="82" spans="1:5">
      <c r="A82" s="63" t="s">
        <v>508</v>
      </c>
      <c r="B82" s="45">
        <v>58</v>
      </c>
      <c r="C82" s="45">
        <v>59</v>
      </c>
      <c r="D82" s="45" t="s">
        <v>391</v>
      </c>
      <c r="E82" s="12" t="s">
        <v>391</v>
      </c>
    </row>
    <row r="83" spans="1:5">
      <c r="A83" s="73" t="s">
        <v>509</v>
      </c>
      <c r="B83" s="74">
        <v>123</v>
      </c>
      <c r="C83" s="74">
        <v>157</v>
      </c>
      <c r="D83" s="74">
        <v>64</v>
      </c>
      <c r="E83" s="75">
        <v>96</v>
      </c>
    </row>
    <row r="84" spans="1:5">
      <c r="A84" s="63"/>
      <c r="B84" s="45"/>
      <c r="C84" s="45"/>
      <c r="D84" s="45"/>
      <c r="E84" s="12"/>
    </row>
    <row r="85" spans="1:5" ht="13.5" thickBot="1">
      <c r="A85" s="66" t="s">
        <v>510</v>
      </c>
      <c r="B85" s="52">
        <v>2230462</v>
      </c>
      <c r="C85" s="52">
        <v>5895806</v>
      </c>
      <c r="D85" s="52">
        <v>368434</v>
      </c>
      <c r="E85" s="53">
        <v>809300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Hoja100">
    <tabColor theme="0"/>
    <pageSetUpPr fitToPage="1"/>
  </sheetPr>
  <dimension ref="A1:I50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7" width="22.5703125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841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1383</v>
      </c>
      <c r="B4" s="1729"/>
      <c r="C4" s="1729"/>
      <c r="D4" s="1729"/>
      <c r="E4" s="1729"/>
      <c r="F4" s="1729"/>
      <c r="G4" s="172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4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 ht="24" customHeight="1">
      <c r="A7" s="1840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7" ht="34.5" customHeight="1" thickBot="1">
      <c r="A8" s="1841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236" t="s">
        <v>524</v>
      </c>
    </row>
    <row r="9" spans="1:7" ht="22.5" customHeight="1">
      <c r="A9" s="190" t="s">
        <v>456</v>
      </c>
      <c r="B9" s="191">
        <v>1</v>
      </c>
      <c r="C9" s="191" t="s">
        <v>391</v>
      </c>
      <c r="D9" s="191">
        <v>1</v>
      </c>
      <c r="E9" s="192">
        <v>10500</v>
      </c>
      <c r="F9" s="192" t="s">
        <v>391</v>
      </c>
      <c r="G9" s="193">
        <v>10</v>
      </c>
    </row>
    <row r="10" spans="1:7">
      <c r="A10" s="63"/>
      <c r="B10" s="45"/>
      <c r="C10" s="45"/>
      <c r="D10" s="45"/>
      <c r="E10" s="11"/>
      <c r="F10" s="11"/>
      <c r="G10" s="46"/>
    </row>
    <row r="11" spans="1:7">
      <c r="A11" s="63" t="s">
        <v>535</v>
      </c>
      <c r="B11" s="11">
        <v>12</v>
      </c>
      <c r="C11" s="11" t="s">
        <v>391</v>
      </c>
      <c r="D11" s="45">
        <v>12</v>
      </c>
      <c r="E11" s="11">
        <v>15750</v>
      </c>
      <c r="F11" s="11" t="s">
        <v>391</v>
      </c>
      <c r="G11" s="12">
        <v>189</v>
      </c>
    </row>
    <row r="12" spans="1:7">
      <c r="A12" s="63" t="s">
        <v>459</v>
      </c>
      <c r="B12" s="11">
        <v>3</v>
      </c>
      <c r="C12" s="45" t="s">
        <v>391</v>
      </c>
      <c r="D12" s="45">
        <v>3</v>
      </c>
      <c r="E12" s="11">
        <v>13500</v>
      </c>
      <c r="F12" s="45" t="s">
        <v>391</v>
      </c>
      <c r="G12" s="12">
        <v>41</v>
      </c>
    </row>
    <row r="13" spans="1:7">
      <c r="A13" s="73" t="s">
        <v>460</v>
      </c>
      <c r="B13" s="74">
        <v>15</v>
      </c>
      <c r="C13" s="74" t="s">
        <v>391</v>
      </c>
      <c r="D13" s="74">
        <v>15</v>
      </c>
      <c r="E13" s="78">
        <v>15300</v>
      </c>
      <c r="F13" s="78" t="s">
        <v>391</v>
      </c>
      <c r="G13" s="75">
        <v>230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73" t="s">
        <v>461</v>
      </c>
      <c r="B15" s="74">
        <v>442</v>
      </c>
      <c r="C15" s="74">
        <v>63</v>
      </c>
      <c r="D15" s="74">
        <v>505</v>
      </c>
      <c r="E15" s="78">
        <v>16486</v>
      </c>
      <c r="F15" s="78">
        <v>27524</v>
      </c>
      <c r="G15" s="75">
        <v>9021</v>
      </c>
    </row>
    <row r="16" spans="1:7">
      <c r="A16" s="65"/>
      <c r="B16" s="70"/>
      <c r="C16" s="70"/>
      <c r="D16" s="70"/>
      <c r="E16" s="76"/>
      <c r="F16" s="76"/>
      <c r="G16" s="71"/>
    </row>
    <row r="17" spans="1:9">
      <c r="A17" s="73" t="s">
        <v>462</v>
      </c>
      <c r="B17" s="74">
        <v>164</v>
      </c>
      <c r="C17" s="74">
        <v>73</v>
      </c>
      <c r="D17" s="74">
        <v>237</v>
      </c>
      <c r="E17" s="78">
        <v>15000</v>
      </c>
      <c r="F17" s="78">
        <v>22000</v>
      </c>
      <c r="G17" s="75">
        <v>4066</v>
      </c>
    </row>
    <row r="18" spans="1:9">
      <c r="A18" s="63"/>
      <c r="B18" s="45"/>
      <c r="C18" s="45"/>
      <c r="D18" s="45"/>
      <c r="E18" s="11"/>
      <c r="F18" s="11"/>
      <c r="G18" s="46"/>
    </row>
    <row r="19" spans="1:9">
      <c r="A19" s="63" t="s">
        <v>463</v>
      </c>
      <c r="B19" s="82" t="s">
        <v>391</v>
      </c>
      <c r="C19" s="45" t="s">
        <v>391</v>
      </c>
      <c r="D19" s="45" t="s">
        <v>391</v>
      </c>
      <c r="E19" s="82">
        <v>9000</v>
      </c>
      <c r="F19" s="11" t="s">
        <v>391</v>
      </c>
      <c r="G19" s="46" t="s">
        <v>391</v>
      </c>
    </row>
    <row r="20" spans="1:9">
      <c r="A20" s="63" t="s">
        <v>536</v>
      </c>
      <c r="B20" s="82">
        <v>523</v>
      </c>
      <c r="C20" s="45">
        <v>174</v>
      </c>
      <c r="D20" s="45">
        <v>697</v>
      </c>
      <c r="E20" s="82">
        <v>7500</v>
      </c>
      <c r="F20" s="11">
        <v>16200</v>
      </c>
      <c r="G20" s="46">
        <v>6741</v>
      </c>
    </row>
    <row r="21" spans="1:9">
      <c r="A21" s="63" t="s">
        <v>474</v>
      </c>
      <c r="B21" s="82">
        <v>88</v>
      </c>
      <c r="C21" s="45">
        <v>3</v>
      </c>
      <c r="D21" s="45">
        <v>91</v>
      </c>
      <c r="E21" s="82">
        <v>14000</v>
      </c>
      <c r="F21" s="11">
        <v>22000</v>
      </c>
      <c r="G21" s="46">
        <v>1298</v>
      </c>
    </row>
    <row r="22" spans="1:9">
      <c r="A22" s="73" t="s">
        <v>482</v>
      </c>
      <c r="B22" s="74">
        <v>611</v>
      </c>
      <c r="C22" s="74">
        <v>177</v>
      </c>
      <c r="D22" s="74">
        <v>788</v>
      </c>
      <c r="E22" s="78">
        <v>8436</v>
      </c>
      <c r="F22" s="78">
        <v>16298</v>
      </c>
      <c r="G22" s="75">
        <v>8039</v>
      </c>
    </row>
    <row r="23" spans="1:9">
      <c r="A23" s="63"/>
      <c r="B23" s="45"/>
      <c r="C23" s="45"/>
      <c r="D23" s="45"/>
      <c r="E23" s="11"/>
      <c r="F23" s="11"/>
      <c r="G23" s="46"/>
    </row>
    <row r="24" spans="1:9">
      <c r="A24" s="63" t="s">
        <v>486</v>
      </c>
      <c r="B24" s="80">
        <v>81</v>
      </c>
      <c r="C24" s="80" t="s">
        <v>391</v>
      </c>
      <c r="D24" s="45">
        <v>81</v>
      </c>
      <c r="E24" s="80">
        <v>1000</v>
      </c>
      <c r="F24" s="80" t="s">
        <v>391</v>
      </c>
      <c r="G24" s="12">
        <v>81</v>
      </c>
    </row>
    <row r="25" spans="1:9">
      <c r="A25" s="63" t="s">
        <v>487</v>
      </c>
      <c r="B25" s="80">
        <v>166</v>
      </c>
      <c r="C25" s="80">
        <v>10</v>
      </c>
      <c r="D25" s="45">
        <v>176</v>
      </c>
      <c r="E25" s="80">
        <v>10000</v>
      </c>
      <c r="F25" s="80">
        <v>15000</v>
      </c>
      <c r="G25" s="12">
        <v>1810</v>
      </c>
      <c r="I25" s="343"/>
    </row>
    <row r="26" spans="1:9">
      <c r="A26" s="63" t="s">
        <v>488</v>
      </c>
      <c r="B26" s="11">
        <v>101</v>
      </c>
      <c r="C26" s="11">
        <v>7</v>
      </c>
      <c r="D26" s="45">
        <v>108</v>
      </c>
      <c r="E26" s="11">
        <v>3540</v>
      </c>
      <c r="F26" s="11">
        <v>12620</v>
      </c>
      <c r="G26" s="12">
        <v>446</v>
      </c>
    </row>
    <row r="27" spans="1:9">
      <c r="A27" s="73" t="s">
        <v>562</v>
      </c>
      <c r="B27" s="74">
        <v>348</v>
      </c>
      <c r="C27" s="74">
        <v>17</v>
      </c>
      <c r="D27" s="74">
        <v>365</v>
      </c>
      <c r="E27" s="78">
        <v>6030</v>
      </c>
      <c r="F27" s="78">
        <v>14020</v>
      </c>
      <c r="G27" s="75">
        <v>2337</v>
      </c>
    </row>
    <row r="28" spans="1:9">
      <c r="A28" s="63"/>
      <c r="B28" s="11"/>
      <c r="C28" s="11"/>
      <c r="D28" s="45"/>
      <c r="E28" s="11"/>
      <c r="F28" s="11"/>
      <c r="G28" s="12"/>
    </row>
    <row r="29" spans="1:9">
      <c r="A29" s="63" t="s">
        <v>490</v>
      </c>
      <c r="B29" s="45">
        <v>8</v>
      </c>
      <c r="C29" s="45">
        <v>41</v>
      </c>
      <c r="D29" s="45">
        <v>49</v>
      </c>
      <c r="E29" s="11">
        <v>8000</v>
      </c>
      <c r="F29" s="11">
        <v>17500</v>
      </c>
      <c r="G29" s="46">
        <v>782</v>
      </c>
    </row>
    <row r="30" spans="1:9">
      <c r="A30" s="63" t="s">
        <v>491</v>
      </c>
      <c r="B30" s="11">
        <v>13</v>
      </c>
      <c r="C30" s="11">
        <v>1</v>
      </c>
      <c r="D30" s="45">
        <v>14</v>
      </c>
      <c r="E30" s="11">
        <v>2500</v>
      </c>
      <c r="F30" s="11">
        <v>15000</v>
      </c>
      <c r="G30" s="12">
        <v>48</v>
      </c>
    </row>
    <row r="31" spans="1:9">
      <c r="A31" s="73" t="s">
        <v>493</v>
      </c>
      <c r="B31" s="74">
        <v>21</v>
      </c>
      <c r="C31" s="74">
        <v>42</v>
      </c>
      <c r="D31" s="74">
        <v>63</v>
      </c>
      <c r="E31" s="78">
        <v>4595</v>
      </c>
      <c r="F31" s="78">
        <v>17440</v>
      </c>
      <c r="G31" s="75">
        <v>830</v>
      </c>
    </row>
    <row r="32" spans="1:9">
      <c r="A32" s="63"/>
      <c r="B32" s="11"/>
      <c r="C32" s="11"/>
      <c r="D32" s="45"/>
      <c r="E32" s="11"/>
      <c r="F32" s="11"/>
      <c r="G32" s="12"/>
    </row>
    <row r="33" spans="1:7">
      <c r="A33" s="73" t="s">
        <v>494</v>
      </c>
      <c r="B33" s="74">
        <v>33</v>
      </c>
      <c r="C33" s="74">
        <v>20</v>
      </c>
      <c r="D33" s="74">
        <v>53</v>
      </c>
      <c r="E33" s="78">
        <v>2020</v>
      </c>
      <c r="F33" s="78">
        <v>6800</v>
      </c>
      <c r="G33" s="75">
        <v>203</v>
      </c>
    </row>
    <row r="34" spans="1:7">
      <c r="A34" s="63"/>
      <c r="B34" s="11"/>
      <c r="C34" s="11"/>
      <c r="D34" s="45"/>
      <c r="E34" s="11"/>
      <c r="F34" s="11"/>
      <c r="G34" s="12"/>
    </row>
    <row r="35" spans="1:7">
      <c r="A35" s="63" t="s">
        <v>495</v>
      </c>
      <c r="B35" s="80" t="s">
        <v>391</v>
      </c>
      <c r="C35" s="80" t="s">
        <v>391</v>
      </c>
      <c r="D35" s="45">
        <v>3744</v>
      </c>
      <c r="E35" s="80" t="s">
        <v>391</v>
      </c>
      <c r="F35" s="80" t="s">
        <v>391</v>
      </c>
      <c r="G35" s="12" t="s">
        <v>391</v>
      </c>
    </row>
    <row r="36" spans="1:7">
      <c r="A36" s="63" t="s">
        <v>496</v>
      </c>
      <c r="B36" s="82" t="s">
        <v>391</v>
      </c>
      <c r="C36" s="11" t="s">
        <v>391</v>
      </c>
      <c r="D36" s="45">
        <v>325</v>
      </c>
      <c r="E36" s="82" t="s">
        <v>391</v>
      </c>
      <c r="F36" s="11" t="s">
        <v>391</v>
      </c>
      <c r="G36" s="12" t="s">
        <v>391</v>
      </c>
    </row>
    <row r="37" spans="1:7">
      <c r="A37" s="73" t="s">
        <v>497</v>
      </c>
      <c r="B37" s="74" t="s">
        <v>391</v>
      </c>
      <c r="C37" s="74" t="s">
        <v>391</v>
      </c>
      <c r="D37" s="74">
        <v>4069</v>
      </c>
      <c r="E37" s="78" t="s">
        <v>391</v>
      </c>
      <c r="F37" s="78" t="s">
        <v>391</v>
      </c>
      <c r="G37" s="75" t="s">
        <v>391</v>
      </c>
    </row>
    <row r="38" spans="1:7">
      <c r="A38" s="63"/>
      <c r="B38" s="80"/>
      <c r="C38" s="80"/>
      <c r="D38" s="45"/>
      <c r="E38" s="80"/>
      <c r="F38" s="80"/>
      <c r="G38" s="12"/>
    </row>
    <row r="39" spans="1:7">
      <c r="A39" s="905" t="s">
        <v>499</v>
      </c>
      <c r="B39" s="45">
        <v>8</v>
      </c>
      <c r="C39" s="45" t="s">
        <v>391</v>
      </c>
      <c r="D39" s="45">
        <v>8</v>
      </c>
      <c r="E39" s="11">
        <v>1500</v>
      </c>
      <c r="F39" s="11" t="s">
        <v>391</v>
      </c>
      <c r="G39" s="46">
        <v>12</v>
      </c>
    </row>
    <row r="40" spans="1:7">
      <c r="A40" s="905" t="s">
        <v>500</v>
      </c>
      <c r="B40" s="45">
        <v>179</v>
      </c>
      <c r="C40" s="45">
        <v>30</v>
      </c>
      <c r="D40" s="45">
        <v>209</v>
      </c>
      <c r="E40" s="11">
        <v>10000</v>
      </c>
      <c r="F40" s="11">
        <v>20000</v>
      </c>
      <c r="G40" s="46">
        <v>2390</v>
      </c>
    </row>
    <row r="41" spans="1:7">
      <c r="A41" s="905" t="s">
        <v>501</v>
      </c>
      <c r="B41" s="45">
        <v>17</v>
      </c>
      <c r="C41" s="45">
        <v>49</v>
      </c>
      <c r="D41" s="45">
        <v>66</v>
      </c>
      <c r="E41" s="11">
        <v>7000</v>
      </c>
      <c r="F41" s="11">
        <v>12857</v>
      </c>
      <c r="G41" s="46">
        <v>749</v>
      </c>
    </row>
    <row r="42" spans="1:7">
      <c r="A42" s="905" t="s">
        <v>503</v>
      </c>
      <c r="B42" s="45">
        <v>78</v>
      </c>
      <c r="C42" s="45">
        <v>71</v>
      </c>
      <c r="D42" s="45">
        <v>149</v>
      </c>
      <c r="E42" s="11">
        <v>7000</v>
      </c>
      <c r="F42" s="11">
        <v>17000</v>
      </c>
      <c r="G42" s="46">
        <v>1753</v>
      </c>
    </row>
    <row r="43" spans="1:7">
      <c r="A43" s="905" t="s">
        <v>504</v>
      </c>
      <c r="B43" s="45">
        <v>81</v>
      </c>
      <c r="C43" s="45">
        <v>8</v>
      </c>
      <c r="D43" s="45">
        <v>89</v>
      </c>
      <c r="E43" s="11">
        <v>6500</v>
      </c>
      <c r="F43" s="11">
        <v>16500</v>
      </c>
      <c r="G43" s="46">
        <v>659</v>
      </c>
    </row>
    <row r="44" spans="1:7">
      <c r="A44" s="63" t="s">
        <v>505</v>
      </c>
      <c r="B44" s="80">
        <v>121</v>
      </c>
      <c r="C44" s="80">
        <v>7</v>
      </c>
      <c r="D44" s="45">
        <v>128</v>
      </c>
      <c r="E44" s="80">
        <v>6500</v>
      </c>
      <c r="F44" s="80">
        <v>18500</v>
      </c>
      <c r="G44" s="12">
        <v>916</v>
      </c>
    </row>
    <row r="45" spans="1:7">
      <c r="A45" s="73" t="s">
        <v>506</v>
      </c>
      <c r="B45" s="74">
        <v>484</v>
      </c>
      <c r="C45" s="74">
        <v>165</v>
      </c>
      <c r="D45" s="74">
        <v>649</v>
      </c>
      <c r="E45" s="78">
        <v>7810</v>
      </c>
      <c r="F45" s="78">
        <v>16355</v>
      </c>
      <c r="G45" s="75">
        <v>6479</v>
      </c>
    </row>
    <row r="46" spans="1:7">
      <c r="A46" s="63"/>
      <c r="B46" s="82"/>
      <c r="C46" s="45"/>
      <c r="D46" s="82"/>
      <c r="E46" s="82"/>
      <c r="F46" s="45"/>
      <c r="G46" s="124"/>
    </row>
    <row r="47" spans="1:7">
      <c r="A47" s="905" t="s">
        <v>508</v>
      </c>
      <c r="B47" s="45">
        <v>100</v>
      </c>
      <c r="C47" s="45">
        <v>1</v>
      </c>
      <c r="D47" s="45">
        <v>101</v>
      </c>
      <c r="E47" s="11">
        <v>4000</v>
      </c>
      <c r="F47" s="11">
        <v>20000</v>
      </c>
      <c r="G47" s="46">
        <v>420</v>
      </c>
    </row>
    <row r="48" spans="1:7">
      <c r="A48" s="73" t="s">
        <v>509</v>
      </c>
      <c r="B48" s="74">
        <v>100</v>
      </c>
      <c r="C48" s="74">
        <v>1</v>
      </c>
      <c r="D48" s="74">
        <v>101</v>
      </c>
      <c r="E48" s="78">
        <v>4000</v>
      </c>
      <c r="F48" s="78">
        <v>20000</v>
      </c>
      <c r="G48" s="75">
        <v>420</v>
      </c>
    </row>
    <row r="49" spans="1:7">
      <c r="A49" s="63"/>
      <c r="B49" s="82"/>
      <c r="C49" s="45"/>
      <c r="D49" s="82"/>
      <c r="E49" s="82"/>
      <c r="F49" s="45"/>
      <c r="G49" s="124"/>
    </row>
    <row r="50" spans="1:7" ht="13.5" thickBot="1">
      <c r="A50" s="66" t="s">
        <v>510</v>
      </c>
      <c r="B50" s="52">
        <v>2219</v>
      </c>
      <c r="C50" s="52">
        <v>558</v>
      </c>
      <c r="D50" s="52">
        <v>6846</v>
      </c>
      <c r="E50" s="175">
        <v>9726</v>
      </c>
      <c r="F50" s="175">
        <v>18011</v>
      </c>
      <c r="G50" s="53">
        <v>31635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Hoja76">
    <tabColor theme="0"/>
    <pageSetUpPr fitToPage="1"/>
  </sheetPr>
  <dimension ref="A1:H37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</row>
    <row r="2" spans="1:8" s="3" customFormat="1" ht="12.75" customHeight="1"/>
    <row r="3" spans="1:8" ht="15">
      <c r="A3" s="1842" t="s">
        <v>1264</v>
      </c>
      <c r="B3" s="1842"/>
      <c r="C3" s="1842"/>
      <c r="D3" s="1842"/>
      <c r="E3" s="1842"/>
      <c r="F3" s="1842"/>
    </row>
    <row r="4" spans="1:8" ht="15">
      <c r="A4" s="1842" t="s">
        <v>830</v>
      </c>
      <c r="B4" s="1842"/>
      <c r="C4" s="1842"/>
      <c r="D4" s="1842"/>
      <c r="E4" s="1842"/>
      <c r="F4" s="1842"/>
    </row>
    <row r="5" spans="1:8" ht="13.5" thickBot="1">
      <c r="A5" s="335"/>
      <c r="B5" s="109"/>
      <c r="C5" s="109"/>
      <c r="D5" s="109"/>
      <c r="E5" s="108"/>
      <c r="F5" s="109"/>
    </row>
    <row r="6" spans="1:8" s="767" customFormat="1" ht="21.75" customHeight="1">
      <c r="A6" s="1692" t="s">
        <v>370</v>
      </c>
      <c r="B6" s="770"/>
      <c r="C6" s="770"/>
      <c r="D6" s="327" t="s">
        <v>372</v>
      </c>
      <c r="E6" s="327" t="s">
        <v>512</v>
      </c>
      <c r="F6" s="772"/>
    </row>
    <row r="7" spans="1:8" s="767" customFormat="1">
      <c r="A7" s="1693"/>
      <c r="B7" s="774" t="s">
        <v>371</v>
      </c>
      <c r="C7" s="774" t="s">
        <v>378</v>
      </c>
      <c r="D7" s="774" t="s">
        <v>790</v>
      </c>
      <c r="E7" s="774" t="s">
        <v>825</v>
      </c>
      <c r="F7" s="1012" t="s">
        <v>373</v>
      </c>
    </row>
    <row r="8" spans="1:8" s="767" customFormat="1" ht="21" customHeight="1">
      <c r="A8" s="1693"/>
      <c r="B8" s="773" t="s">
        <v>374</v>
      </c>
      <c r="C8" s="774" t="s">
        <v>515</v>
      </c>
      <c r="D8" s="773" t="s">
        <v>375</v>
      </c>
      <c r="E8" s="774" t="s">
        <v>720</v>
      </c>
      <c r="F8" s="1012" t="s">
        <v>376</v>
      </c>
    </row>
    <row r="9" spans="1:8" s="767" customFormat="1" ht="22.5" customHeight="1" thickBot="1">
      <c r="A9" s="1694"/>
      <c r="B9" s="242"/>
      <c r="C9" s="242"/>
      <c r="D9" s="242"/>
      <c r="E9" s="243" t="s">
        <v>517</v>
      </c>
      <c r="F9" s="817"/>
    </row>
    <row r="10" spans="1:8">
      <c r="A10" s="1617">
        <v>2005</v>
      </c>
      <c r="B10" s="1221">
        <v>331.74700000000001</v>
      </c>
      <c r="C10" s="556">
        <v>364.29719032877466</v>
      </c>
      <c r="D10" s="797">
        <v>12085.45</v>
      </c>
      <c r="E10" s="983">
        <v>2.63</v>
      </c>
      <c r="F10" s="1249">
        <v>317847.33500000002</v>
      </c>
    </row>
    <row r="11" spans="1:8">
      <c r="A11" s="1617">
        <v>2006</v>
      </c>
      <c r="B11" s="1221">
        <v>353.54399999999998</v>
      </c>
      <c r="C11" s="556">
        <v>210.76966374765234</v>
      </c>
      <c r="D11" s="797">
        <v>7451.6350000000002</v>
      </c>
      <c r="E11" s="983">
        <v>2.85</v>
      </c>
      <c r="F11" s="1249">
        <v>212371.59750000003</v>
      </c>
    </row>
    <row r="12" spans="1:8">
      <c r="A12" s="1617">
        <v>2007</v>
      </c>
      <c r="B12" s="1221">
        <v>291.68799999999999</v>
      </c>
      <c r="C12" s="556">
        <v>410.20724198458629</v>
      </c>
      <c r="D12" s="797">
        <v>11965.253000000001</v>
      </c>
      <c r="E12" s="983">
        <v>3.05</v>
      </c>
      <c r="F12" s="1249">
        <v>364940.21650000004</v>
      </c>
    </row>
    <row r="13" spans="1:8">
      <c r="A13" s="1617">
        <v>2008</v>
      </c>
      <c r="B13" s="1221">
        <v>287.48700000000002</v>
      </c>
      <c r="C13" s="1233">
        <v>453.2770873117741</v>
      </c>
      <c r="D13" s="797">
        <v>13031.127</v>
      </c>
      <c r="E13" s="983">
        <v>3.41</v>
      </c>
      <c r="F13" s="1249">
        <v>444361.43070000003</v>
      </c>
    </row>
    <row r="14" spans="1:8" s="186" customFormat="1">
      <c r="A14" s="1617">
        <v>2009</v>
      </c>
      <c r="B14" s="1233">
        <v>280.26600000000002</v>
      </c>
      <c r="C14" s="1233">
        <v>224.13764066993497</v>
      </c>
      <c r="D14" s="981">
        <v>6281.8159999999998</v>
      </c>
      <c r="E14" s="1240">
        <v>3.37</v>
      </c>
      <c r="F14" s="1249">
        <v>211697.1992</v>
      </c>
    </row>
    <row r="15" spans="1:8" s="186" customFormat="1">
      <c r="A15" s="1617">
        <v>2010</v>
      </c>
      <c r="B15" s="1230">
        <v>264.03699999999998</v>
      </c>
      <c r="C15" s="556">
        <v>227.15195218851906</v>
      </c>
      <c r="D15" s="800">
        <v>5997.652</v>
      </c>
      <c r="E15" s="1224">
        <v>4.3</v>
      </c>
      <c r="F15" s="1249">
        <v>257899.03599999996</v>
      </c>
    </row>
    <row r="16" spans="1:8" s="186" customFormat="1">
      <c r="A16" s="1617">
        <v>2011</v>
      </c>
      <c r="B16" s="1230">
        <v>279.178</v>
      </c>
      <c r="C16" s="556">
        <v>206.79874488677473</v>
      </c>
      <c r="D16" s="800">
        <v>5773.366</v>
      </c>
      <c r="E16" s="1224">
        <v>4.99</v>
      </c>
      <c r="F16" s="1249">
        <v>288090.96340000001</v>
      </c>
    </row>
    <row r="17" spans="1:6" s="186" customFormat="1">
      <c r="A17" s="1617">
        <v>2012</v>
      </c>
      <c r="B17" s="1230">
        <v>276.78399999999999</v>
      </c>
      <c r="C17" s="556">
        <v>201.75588184288108</v>
      </c>
      <c r="D17" s="800">
        <v>5584.28</v>
      </c>
      <c r="E17" s="1224">
        <v>5.98</v>
      </c>
      <c r="F17" s="1249">
        <v>333939.94400000002</v>
      </c>
    </row>
    <row r="18" spans="1:6" s="186" customFormat="1">
      <c r="A18" s="1617">
        <v>2013</v>
      </c>
      <c r="B18" s="1230">
        <v>278.08199999999999</v>
      </c>
      <c r="C18" s="556">
        <v>222.24250400960867</v>
      </c>
      <c r="D18" s="800">
        <v>6180.1639999999998</v>
      </c>
      <c r="E18" s="765">
        <v>5.33</v>
      </c>
      <c r="F18" s="1249">
        <v>329402.74120000005</v>
      </c>
    </row>
    <row r="19" spans="1:6" s="186" customFormat="1">
      <c r="A19" s="1617">
        <v>2014</v>
      </c>
      <c r="B19" s="1389">
        <v>278.25700000000001</v>
      </c>
      <c r="C19" s="1388">
        <v>230.47524410886339</v>
      </c>
      <c r="D19" s="1390">
        <v>6413.1350000000002</v>
      </c>
      <c r="E19" s="1380">
        <v>3.7</v>
      </c>
      <c r="F19" s="1435">
        <v>237285.995</v>
      </c>
    </row>
    <row r="20" spans="1:6" s="186" customFormat="1" ht="13.5" thickBot="1">
      <c r="A20" s="1618">
        <v>2015</v>
      </c>
      <c r="B20" s="1231">
        <v>274.64100000000002</v>
      </c>
      <c r="C20" s="562">
        <f>D20/B20*10</f>
        <v>215.11267436398788</v>
      </c>
      <c r="D20" s="1279">
        <v>5907.8760000000002</v>
      </c>
      <c r="E20" s="1559">
        <v>3.59</v>
      </c>
      <c r="F20" s="1576">
        <v>212093</v>
      </c>
    </row>
    <row r="37" spans="7:7">
      <c r="G37" s="21"/>
    </row>
  </sheetData>
  <mergeCells count="4">
    <mergeCell ref="A4:F4"/>
    <mergeCell ref="A3:F3"/>
    <mergeCell ref="A1:F1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Hoja119">
    <tabColor theme="0"/>
    <pageSetUpPr fitToPage="1"/>
  </sheetPr>
  <dimension ref="A1:I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9" width="16.5703125" style="208" customWidth="1"/>
    <col min="10" max="10" width="4" style="208" customWidth="1"/>
    <col min="11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729" t="s">
        <v>842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5">
      <c r="A4" s="1729" t="s">
        <v>1383</v>
      </c>
      <c r="B4" s="1729"/>
      <c r="C4" s="1729"/>
      <c r="D4" s="1729"/>
      <c r="E4" s="1729"/>
      <c r="F4" s="1729"/>
      <c r="G4" s="1729"/>
      <c r="H4" s="1729"/>
      <c r="I4" s="1729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264"/>
      <c r="I5" s="264"/>
    </row>
    <row r="6" spans="1:9" s="681" customFormat="1" ht="21.75" customHeight="1">
      <c r="A6" s="1687" t="s">
        <v>446</v>
      </c>
      <c r="B6" s="1670" t="s">
        <v>816</v>
      </c>
      <c r="C6" s="1671"/>
      <c r="D6" s="1671"/>
      <c r="E6" s="1671"/>
      <c r="F6" s="1672"/>
      <c r="G6" s="1670" t="s">
        <v>817</v>
      </c>
      <c r="H6" s="1671"/>
      <c r="I6" s="1671"/>
    </row>
    <row r="7" spans="1:9" s="681" customFormat="1" ht="27.75" customHeight="1">
      <c r="A7" s="1688"/>
      <c r="B7" s="1685" t="s">
        <v>757</v>
      </c>
      <c r="C7" s="1690"/>
      <c r="D7" s="1685" t="s">
        <v>758</v>
      </c>
      <c r="E7" s="1686"/>
      <c r="F7" s="1833" t="s">
        <v>387</v>
      </c>
      <c r="G7" s="1685" t="s">
        <v>818</v>
      </c>
      <c r="H7" s="1690"/>
      <c r="I7" s="677" t="s">
        <v>819</v>
      </c>
    </row>
    <row r="8" spans="1:9" s="681" customFormat="1" ht="21.75" customHeight="1" thickBot="1">
      <c r="A8" s="1688"/>
      <c r="B8" s="227" t="s">
        <v>385</v>
      </c>
      <c r="C8" s="227" t="s">
        <v>386</v>
      </c>
      <c r="D8" s="227" t="s">
        <v>385</v>
      </c>
      <c r="E8" s="227" t="s">
        <v>386</v>
      </c>
      <c r="F8" s="1838"/>
      <c r="G8" s="227" t="s">
        <v>385</v>
      </c>
      <c r="H8" s="1015" t="s">
        <v>386</v>
      </c>
      <c r="I8" s="235" t="s">
        <v>820</v>
      </c>
    </row>
    <row r="9" spans="1:9" ht="27" customHeight="1">
      <c r="A9" s="72" t="s">
        <v>450</v>
      </c>
      <c r="B9" s="42">
        <v>89319</v>
      </c>
      <c r="C9" s="200">
        <v>273</v>
      </c>
      <c r="D9" s="42" t="s">
        <v>391</v>
      </c>
      <c r="E9" s="42" t="s">
        <v>391</v>
      </c>
      <c r="F9" s="42">
        <v>89592</v>
      </c>
      <c r="G9" s="122">
        <v>23170</v>
      </c>
      <c r="H9" s="200">
        <v>9000</v>
      </c>
      <c r="I9" s="43">
        <v>2071978</v>
      </c>
    </row>
    <row r="10" spans="1:9">
      <c r="A10" s="63" t="s">
        <v>451</v>
      </c>
      <c r="B10" s="11">
        <v>95331</v>
      </c>
      <c r="C10" s="11">
        <v>1263</v>
      </c>
      <c r="D10" s="45" t="s">
        <v>391</v>
      </c>
      <c r="E10" s="45" t="s">
        <v>391</v>
      </c>
      <c r="F10" s="45">
        <v>96594</v>
      </c>
      <c r="G10" s="11">
        <v>26690</v>
      </c>
      <c r="H10" s="11">
        <v>26690</v>
      </c>
      <c r="I10" s="12">
        <v>2578094</v>
      </c>
    </row>
    <row r="11" spans="1:9">
      <c r="A11" s="63" t="s">
        <v>452</v>
      </c>
      <c r="B11" s="45">
        <v>1694</v>
      </c>
      <c r="C11" s="45">
        <v>12</v>
      </c>
      <c r="D11" s="45" t="s">
        <v>391</v>
      </c>
      <c r="E11" s="45" t="s">
        <v>391</v>
      </c>
      <c r="F11" s="45">
        <v>1706</v>
      </c>
      <c r="G11" s="11">
        <v>10000</v>
      </c>
      <c r="H11" s="11">
        <v>10000</v>
      </c>
      <c r="I11" s="46">
        <v>17060</v>
      </c>
    </row>
    <row r="12" spans="1:9">
      <c r="A12" s="63" t="s">
        <v>453</v>
      </c>
      <c r="B12" s="11">
        <v>18445</v>
      </c>
      <c r="C12" s="11">
        <v>72</v>
      </c>
      <c r="D12" s="45" t="s">
        <v>391</v>
      </c>
      <c r="E12" s="45" t="s">
        <v>391</v>
      </c>
      <c r="F12" s="45">
        <v>18517</v>
      </c>
      <c r="G12" s="11">
        <v>16820</v>
      </c>
      <c r="H12" s="11">
        <v>16820</v>
      </c>
      <c r="I12" s="12">
        <v>311456</v>
      </c>
    </row>
    <row r="13" spans="1:9">
      <c r="A13" s="73" t="s">
        <v>454</v>
      </c>
      <c r="B13" s="74">
        <v>204789</v>
      </c>
      <c r="C13" s="74">
        <v>1620</v>
      </c>
      <c r="D13" s="74" t="s">
        <v>391</v>
      </c>
      <c r="E13" s="74" t="s">
        <v>391</v>
      </c>
      <c r="F13" s="74">
        <v>206409</v>
      </c>
      <c r="G13" s="78">
        <v>24128</v>
      </c>
      <c r="H13" s="78">
        <v>23147</v>
      </c>
      <c r="I13" s="75">
        <v>4978588</v>
      </c>
    </row>
    <row r="14" spans="1:9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9" customFormat="1">
      <c r="A15" s="73" t="s">
        <v>455</v>
      </c>
      <c r="B15" s="74">
        <v>4524</v>
      </c>
      <c r="C15" s="74">
        <v>238</v>
      </c>
      <c r="D15" s="74" t="s">
        <v>391</v>
      </c>
      <c r="E15" s="74" t="s">
        <v>391</v>
      </c>
      <c r="F15" s="74">
        <v>4762</v>
      </c>
      <c r="G15" s="78">
        <v>35000</v>
      </c>
      <c r="H15" s="78">
        <v>55000</v>
      </c>
      <c r="I15" s="75">
        <v>171430</v>
      </c>
    </row>
    <row r="16" spans="1:9">
      <c r="A16" s="65"/>
      <c r="B16" s="70"/>
      <c r="C16" s="70"/>
      <c r="D16" s="70"/>
      <c r="E16" s="70"/>
      <c r="F16" s="70"/>
      <c r="G16" s="76"/>
      <c r="H16" s="76"/>
      <c r="I16" s="71"/>
    </row>
    <row r="17" spans="1:9" s="309" customFormat="1">
      <c r="A17" s="73" t="s">
        <v>456</v>
      </c>
      <c r="B17" s="74">
        <v>240</v>
      </c>
      <c r="C17" s="74" t="s">
        <v>391</v>
      </c>
      <c r="D17" s="74" t="s">
        <v>391</v>
      </c>
      <c r="E17" s="74" t="s">
        <v>391</v>
      </c>
      <c r="F17" s="74">
        <v>240</v>
      </c>
      <c r="G17" s="78">
        <v>48000</v>
      </c>
      <c r="H17" s="78" t="s">
        <v>391</v>
      </c>
      <c r="I17" s="75">
        <v>11520</v>
      </c>
    </row>
    <row r="18" spans="1:9">
      <c r="A18" s="63"/>
      <c r="B18" s="45"/>
      <c r="C18" s="45"/>
      <c r="D18" s="45"/>
      <c r="E18" s="45"/>
      <c r="F18" s="45"/>
      <c r="G18" s="11"/>
      <c r="H18" s="11"/>
      <c r="I18" s="46"/>
    </row>
    <row r="19" spans="1:9">
      <c r="A19" s="63" t="s">
        <v>535</v>
      </c>
      <c r="B19" s="11">
        <v>1584</v>
      </c>
      <c r="C19" s="11" t="s">
        <v>391</v>
      </c>
      <c r="D19" s="45" t="s">
        <v>391</v>
      </c>
      <c r="E19" s="45" t="s">
        <v>391</v>
      </c>
      <c r="F19" s="45">
        <v>1584</v>
      </c>
      <c r="G19" s="11">
        <v>35500</v>
      </c>
      <c r="H19" s="11" t="s">
        <v>391</v>
      </c>
      <c r="I19" s="12">
        <v>56232</v>
      </c>
    </row>
    <row r="20" spans="1:9">
      <c r="A20" s="63" t="s">
        <v>458</v>
      </c>
      <c r="B20" s="11">
        <v>4</v>
      </c>
      <c r="C20" s="45" t="s">
        <v>391</v>
      </c>
      <c r="D20" s="45" t="s">
        <v>391</v>
      </c>
      <c r="E20" s="45" t="s">
        <v>391</v>
      </c>
      <c r="F20" s="45">
        <v>4</v>
      </c>
      <c r="G20" s="11">
        <v>42000</v>
      </c>
      <c r="H20" s="45" t="s">
        <v>391</v>
      </c>
      <c r="I20" s="12">
        <v>168</v>
      </c>
    </row>
    <row r="21" spans="1:9">
      <c r="A21" s="63" t="s">
        <v>459</v>
      </c>
      <c r="B21" s="11">
        <v>127</v>
      </c>
      <c r="C21" s="45" t="s">
        <v>391</v>
      </c>
      <c r="D21" s="45" t="s">
        <v>391</v>
      </c>
      <c r="E21" s="45" t="s">
        <v>391</v>
      </c>
      <c r="F21" s="45">
        <v>127</v>
      </c>
      <c r="G21" s="11">
        <v>36938</v>
      </c>
      <c r="H21" s="45" t="s">
        <v>391</v>
      </c>
      <c r="I21" s="12">
        <v>4691</v>
      </c>
    </row>
    <row r="22" spans="1:9">
      <c r="A22" s="73" t="s">
        <v>460</v>
      </c>
      <c r="B22" s="74">
        <v>1715</v>
      </c>
      <c r="C22" s="74" t="s">
        <v>391</v>
      </c>
      <c r="D22" s="74" t="s">
        <v>391</v>
      </c>
      <c r="E22" s="74" t="s">
        <v>391</v>
      </c>
      <c r="F22" s="74">
        <v>1715</v>
      </c>
      <c r="G22" s="78">
        <v>35622</v>
      </c>
      <c r="H22" s="78" t="s">
        <v>391</v>
      </c>
      <c r="I22" s="75">
        <v>61091</v>
      </c>
    </row>
    <row r="23" spans="1:9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9" customFormat="1">
      <c r="A24" s="73" t="s">
        <v>461</v>
      </c>
      <c r="B24" s="74">
        <v>5663</v>
      </c>
      <c r="C24" s="74">
        <v>1028</v>
      </c>
      <c r="D24" s="74" t="s">
        <v>391</v>
      </c>
      <c r="E24" s="74" t="s">
        <v>391</v>
      </c>
      <c r="F24" s="74">
        <v>6691</v>
      </c>
      <c r="G24" s="78">
        <v>41027</v>
      </c>
      <c r="H24" s="78">
        <v>36013</v>
      </c>
      <c r="I24" s="75">
        <v>269360</v>
      </c>
    </row>
    <row r="25" spans="1:9">
      <c r="A25" s="65"/>
      <c r="B25" s="70"/>
      <c r="C25" s="70"/>
      <c r="D25" s="70"/>
      <c r="E25" s="70"/>
      <c r="F25" s="70"/>
      <c r="G25" s="76"/>
      <c r="H25" s="76"/>
      <c r="I25" s="71"/>
    </row>
    <row r="26" spans="1:9" s="309" customFormat="1">
      <c r="A26" s="73" t="s">
        <v>462</v>
      </c>
      <c r="B26" s="74">
        <v>76</v>
      </c>
      <c r="C26" s="74" t="s">
        <v>391</v>
      </c>
      <c r="D26" s="74" t="s">
        <v>391</v>
      </c>
      <c r="E26" s="74" t="s">
        <v>391</v>
      </c>
      <c r="F26" s="74">
        <v>76</v>
      </c>
      <c r="G26" s="78">
        <v>22000</v>
      </c>
      <c r="H26" s="78" t="s">
        <v>391</v>
      </c>
      <c r="I26" s="75">
        <v>1672</v>
      </c>
    </row>
    <row r="27" spans="1:9">
      <c r="A27" s="63"/>
      <c r="B27" s="45"/>
      <c r="C27" s="45"/>
      <c r="D27" s="45"/>
      <c r="E27" s="45"/>
      <c r="F27" s="45"/>
      <c r="G27" s="11"/>
      <c r="H27" s="11"/>
      <c r="I27" s="46"/>
    </row>
    <row r="28" spans="1:9">
      <c r="A28" s="63" t="s">
        <v>463</v>
      </c>
      <c r="B28" s="45">
        <v>2729</v>
      </c>
      <c r="C28" s="45">
        <v>1509</v>
      </c>
      <c r="D28" s="45">
        <v>6366</v>
      </c>
      <c r="E28" s="45">
        <v>377</v>
      </c>
      <c r="F28" s="45">
        <v>10981</v>
      </c>
      <c r="G28" s="11">
        <v>7000</v>
      </c>
      <c r="H28" s="11">
        <v>15000</v>
      </c>
      <c r="I28" s="46">
        <v>41738</v>
      </c>
    </row>
    <row r="29" spans="1:9">
      <c r="A29" s="63" t="s">
        <v>464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11" t="s">
        <v>391</v>
      </c>
      <c r="I29" s="46" t="s">
        <v>391</v>
      </c>
    </row>
    <row r="30" spans="1:9">
      <c r="A30" s="63" t="s">
        <v>465</v>
      </c>
      <c r="B30" s="45" t="s">
        <v>391</v>
      </c>
      <c r="C30" s="45" t="s">
        <v>391</v>
      </c>
      <c r="D30" s="82">
        <v>989</v>
      </c>
      <c r="E30" s="82">
        <v>318</v>
      </c>
      <c r="F30" s="45">
        <v>1307</v>
      </c>
      <c r="G30" s="11" t="s">
        <v>391</v>
      </c>
      <c r="H30" s="11" t="s">
        <v>391</v>
      </c>
      <c r="I30" s="46" t="s">
        <v>391</v>
      </c>
    </row>
    <row r="31" spans="1:9">
      <c r="A31" s="73" t="s">
        <v>466</v>
      </c>
      <c r="B31" s="74">
        <v>2729</v>
      </c>
      <c r="C31" s="74">
        <v>1509</v>
      </c>
      <c r="D31" s="74">
        <v>7355</v>
      </c>
      <c r="E31" s="74">
        <v>695</v>
      </c>
      <c r="F31" s="74">
        <v>12288</v>
      </c>
      <c r="G31" s="78">
        <v>7000</v>
      </c>
      <c r="H31" s="78">
        <v>15000</v>
      </c>
      <c r="I31" s="75">
        <v>41738</v>
      </c>
    </row>
    <row r="32" spans="1:9">
      <c r="A32" s="63"/>
      <c r="B32" s="45"/>
      <c r="C32" s="45"/>
      <c r="D32" s="45"/>
      <c r="E32" s="45"/>
      <c r="F32" s="45"/>
      <c r="G32" s="11"/>
      <c r="H32" s="11"/>
      <c r="I32" s="46"/>
    </row>
    <row r="33" spans="1:9">
      <c r="A33" s="63" t="s">
        <v>467</v>
      </c>
      <c r="B33" s="80">
        <v>1645</v>
      </c>
      <c r="C33" s="80" t="s">
        <v>391</v>
      </c>
      <c r="D33" s="80">
        <v>1128</v>
      </c>
      <c r="E33" s="45" t="s">
        <v>391</v>
      </c>
      <c r="F33" s="45">
        <v>2773</v>
      </c>
      <c r="G33" s="80">
        <v>17561</v>
      </c>
      <c r="H33" s="80" t="s">
        <v>391</v>
      </c>
      <c r="I33" s="81">
        <v>28888</v>
      </c>
    </row>
    <row r="34" spans="1:9">
      <c r="A34" s="63" t="s">
        <v>468</v>
      </c>
      <c r="B34" s="80">
        <v>2531</v>
      </c>
      <c r="C34" s="80">
        <v>34</v>
      </c>
      <c r="D34" s="82">
        <v>288</v>
      </c>
      <c r="E34" s="82">
        <v>50</v>
      </c>
      <c r="F34" s="45">
        <v>2903</v>
      </c>
      <c r="G34" s="80">
        <v>18544</v>
      </c>
      <c r="H34" s="80">
        <v>36676</v>
      </c>
      <c r="I34" s="12">
        <v>48182</v>
      </c>
    </row>
    <row r="35" spans="1:9">
      <c r="A35" s="63" t="s">
        <v>469</v>
      </c>
      <c r="B35" s="80">
        <v>1418</v>
      </c>
      <c r="C35" s="80">
        <v>352</v>
      </c>
      <c r="D35" s="82">
        <v>1209</v>
      </c>
      <c r="E35" s="82">
        <v>376</v>
      </c>
      <c r="F35" s="45">
        <v>3355</v>
      </c>
      <c r="G35" s="80">
        <v>17634</v>
      </c>
      <c r="H35" s="80">
        <v>46506</v>
      </c>
      <c r="I35" s="12">
        <v>41375</v>
      </c>
    </row>
    <row r="36" spans="1:9">
      <c r="A36" s="63" t="s">
        <v>470</v>
      </c>
      <c r="B36" s="80" t="s">
        <v>391</v>
      </c>
      <c r="C36" s="80" t="s">
        <v>391</v>
      </c>
      <c r="D36" s="45" t="s">
        <v>391</v>
      </c>
      <c r="E36" s="45" t="s">
        <v>391</v>
      </c>
      <c r="F36" s="45" t="s">
        <v>391</v>
      </c>
      <c r="G36" s="80" t="s">
        <v>391</v>
      </c>
      <c r="H36" s="80" t="s">
        <v>391</v>
      </c>
      <c r="I36" s="12" t="s">
        <v>391</v>
      </c>
    </row>
    <row r="37" spans="1:9">
      <c r="A37" s="73" t="s">
        <v>471</v>
      </c>
      <c r="B37" s="74">
        <v>5594</v>
      </c>
      <c r="C37" s="74">
        <v>386</v>
      </c>
      <c r="D37" s="74">
        <v>2625</v>
      </c>
      <c r="E37" s="74">
        <v>426</v>
      </c>
      <c r="F37" s="74">
        <v>9031</v>
      </c>
      <c r="G37" s="78">
        <v>18024</v>
      </c>
      <c r="H37" s="78">
        <v>45640</v>
      </c>
      <c r="I37" s="75">
        <v>118445</v>
      </c>
    </row>
    <row r="38" spans="1:9">
      <c r="A38" s="63"/>
      <c r="B38" s="45"/>
      <c r="C38" s="45"/>
      <c r="D38" s="45"/>
      <c r="E38" s="45"/>
      <c r="F38" s="45"/>
      <c r="G38" s="11"/>
      <c r="H38" s="11"/>
      <c r="I38" s="46"/>
    </row>
    <row r="39" spans="1:9">
      <c r="A39" s="73" t="s">
        <v>472</v>
      </c>
      <c r="B39" s="74" t="s">
        <v>391</v>
      </c>
      <c r="C39" s="74" t="s">
        <v>391</v>
      </c>
      <c r="D39" s="74">
        <v>9</v>
      </c>
      <c r="E39" s="74" t="s">
        <v>391</v>
      </c>
      <c r="F39" s="74">
        <v>9</v>
      </c>
      <c r="G39" s="78">
        <v>15000</v>
      </c>
      <c r="H39" s="78" t="s">
        <v>391</v>
      </c>
      <c r="I39" s="75" t="s">
        <v>391</v>
      </c>
    </row>
    <row r="40" spans="1:9">
      <c r="A40" s="63"/>
      <c r="B40" s="45"/>
      <c r="C40" s="45"/>
      <c r="D40" s="45"/>
      <c r="E40" s="45"/>
      <c r="F40" s="45"/>
      <c r="G40" s="11"/>
      <c r="H40" s="11"/>
      <c r="I40" s="46"/>
    </row>
    <row r="41" spans="1:9">
      <c r="A41" s="63" t="s">
        <v>536</v>
      </c>
      <c r="B41" s="11">
        <v>58</v>
      </c>
      <c r="C41" s="11">
        <v>393</v>
      </c>
      <c r="D41" s="45" t="s">
        <v>391</v>
      </c>
      <c r="E41" s="45" t="s">
        <v>391</v>
      </c>
      <c r="F41" s="45">
        <v>451</v>
      </c>
      <c r="G41" s="11">
        <v>10450</v>
      </c>
      <c r="H41" s="11">
        <v>32100</v>
      </c>
      <c r="I41" s="12">
        <v>13221</v>
      </c>
    </row>
    <row r="42" spans="1:9">
      <c r="A42" s="63" t="s">
        <v>474</v>
      </c>
      <c r="B42" s="11">
        <v>161</v>
      </c>
      <c r="C42" s="11">
        <v>3</v>
      </c>
      <c r="D42" s="45" t="s">
        <v>391</v>
      </c>
      <c r="E42" s="45" t="s">
        <v>391</v>
      </c>
      <c r="F42" s="45">
        <v>164</v>
      </c>
      <c r="G42" s="11">
        <v>18000</v>
      </c>
      <c r="H42" s="11">
        <v>25000</v>
      </c>
      <c r="I42" s="12">
        <v>2973</v>
      </c>
    </row>
    <row r="43" spans="1:9">
      <c r="A43" s="63" t="s">
        <v>475</v>
      </c>
      <c r="B43" s="11">
        <v>1425</v>
      </c>
      <c r="C43" s="11">
        <v>1326</v>
      </c>
      <c r="D43" s="11" t="s">
        <v>391</v>
      </c>
      <c r="E43" s="45" t="s">
        <v>391</v>
      </c>
      <c r="F43" s="45">
        <v>2751</v>
      </c>
      <c r="G43" s="11">
        <v>6000</v>
      </c>
      <c r="H43" s="11">
        <v>16000</v>
      </c>
      <c r="I43" s="12">
        <v>29766</v>
      </c>
    </row>
    <row r="44" spans="1:9">
      <c r="A44" s="63" t="s">
        <v>476</v>
      </c>
      <c r="B44" s="11">
        <v>24</v>
      </c>
      <c r="C44" s="11">
        <v>8</v>
      </c>
      <c r="D44" s="45" t="s">
        <v>391</v>
      </c>
      <c r="E44" s="45" t="s">
        <v>391</v>
      </c>
      <c r="F44" s="45">
        <v>32</v>
      </c>
      <c r="G44" s="11">
        <v>8000</v>
      </c>
      <c r="H44" s="11">
        <v>11000</v>
      </c>
      <c r="I44" s="12">
        <v>280</v>
      </c>
    </row>
    <row r="45" spans="1:9">
      <c r="A45" s="63" t="s">
        <v>477</v>
      </c>
      <c r="B45" s="11">
        <v>462</v>
      </c>
      <c r="C45" s="11">
        <v>21</v>
      </c>
      <c r="D45" s="82" t="s">
        <v>391</v>
      </c>
      <c r="E45" s="45" t="s">
        <v>391</v>
      </c>
      <c r="F45" s="45">
        <v>483</v>
      </c>
      <c r="G45" s="11">
        <v>14000</v>
      </c>
      <c r="H45" s="11">
        <v>18000</v>
      </c>
      <c r="I45" s="12">
        <v>6846</v>
      </c>
    </row>
    <row r="46" spans="1:9">
      <c r="A46" s="63" t="s">
        <v>478</v>
      </c>
      <c r="B46" s="11">
        <v>198</v>
      </c>
      <c r="C46" s="11">
        <v>3</v>
      </c>
      <c r="D46" s="11" t="s">
        <v>391</v>
      </c>
      <c r="E46" s="45" t="s">
        <v>391</v>
      </c>
      <c r="F46" s="45">
        <v>201</v>
      </c>
      <c r="G46" s="11">
        <v>16000</v>
      </c>
      <c r="H46" s="11">
        <v>32000</v>
      </c>
      <c r="I46" s="12">
        <v>3264</v>
      </c>
    </row>
    <row r="47" spans="1:9">
      <c r="A47" s="63" t="s">
        <v>479</v>
      </c>
      <c r="B47" s="11">
        <v>60</v>
      </c>
      <c r="C47" s="11">
        <v>5</v>
      </c>
      <c r="D47" s="11">
        <v>40</v>
      </c>
      <c r="E47" s="45" t="s">
        <v>391</v>
      </c>
      <c r="F47" s="45">
        <v>105</v>
      </c>
      <c r="G47" s="11">
        <v>11500</v>
      </c>
      <c r="H47" s="11">
        <v>18000</v>
      </c>
      <c r="I47" s="12">
        <v>780</v>
      </c>
    </row>
    <row r="48" spans="1:9">
      <c r="A48" s="63" t="s">
        <v>480</v>
      </c>
      <c r="B48" s="45">
        <v>487</v>
      </c>
      <c r="C48" s="45">
        <v>232</v>
      </c>
      <c r="D48" s="45">
        <v>150</v>
      </c>
      <c r="E48" s="45" t="s">
        <v>391</v>
      </c>
      <c r="F48" s="45">
        <v>869</v>
      </c>
      <c r="G48" s="45">
        <v>5000</v>
      </c>
      <c r="H48" s="11">
        <v>12000</v>
      </c>
      <c r="I48" s="46">
        <v>5219</v>
      </c>
    </row>
    <row r="49" spans="1:9">
      <c r="A49" s="63" t="s">
        <v>481</v>
      </c>
      <c r="B49" s="45">
        <v>4355</v>
      </c>
      <c r="C49" s="45">
        <v>449</v>
      </c>
      <c r="D49" s="45" t="s">
        <v>391</v>
      </c>
      <c r="E49" s="45" t="s">
        <v>391</v>
      </c>
      <c r="F49" s="45">
        <v>4804</v>
      </c>
      <c r="G49" s="45">
        <v>14000</v>
      </c>
      <c r="H49" s="11">
        <v>18000</v>
      </c>
      <c r="I49" s="46">
        <v>69052</v>
      </c>
    </row>
    <row r="50" spans="1:9">
      <c r="A50" s="73" t="s">
        <v>482</v>
      </c>
      <c r="B50" s="74">
        <v>7230</v>
      </c>
      <c r="C50" s="74">
        <v>2440</v>
      </c>
      <c r="D50" s="74">
        <v>190</v>
      </c>
      <c r="E50" s="74" t="s">
        <v>391</v>
      </c>
      <c r="F50" s="74">
        <v>9860</v>
      </c>
      <c r="G50" s="78">
        <v>11892</v>
      </c>
      <c r="H50" s="78">
        <v>18617</v>
      </c>
      <c r="I50" s="75">
        <v>131401</v>
      </c>
    </row>
    <row r="51" spans="1:9">
      <c r="A51" s="63"/>
      <c r="B51" s="45"/>
      <c r="C51" s="45"/>
      <c r="D51" s="45"/>
      <c r="E51" s="45"/>
      <c r="F51" s="45"/>
      <c r="G51" s="11"/>
      <c r="H51" s="11"/>
      <c r="I51" s="46"/>
    </row>
    <row r="52" spans="1:9">
      <c r="A52" s="73" t="s">
        <v>483</v>
      </c>
      <c r="B52" s="74">
        <v>1847</v>
      </c>
      <c r="C52" s="74">
        <v>372</v>
      </c>
      <c r="D52" s="74" t="s">
        <v>391</v>
      </c>
      <c r="E52" s="74" t="s">
        <v>391</v>
      </c>
      <c r="F52" s="74">
        <v>2219</v>
      </c>
      <c r="G52" s="78">
        <v>10500</v>
      </c>
      <c r="H52" s="78">
        <v>27000</v>
      </c>
      <c r="I52" s="75">
        <v>29438</v>
      </c>
    </row>
    <row r="53" spans="1:9">
      <c r="A53" s="63"/>
      <c r="B53" s="45"/>
      <c r="C53" s="45"/>
      <c r="D53" s="45"/>
      <c r="E53" s="45"/>
      <c r="F53" s="45"/>
      <c r="G53" s="45"/>
      <c r="H53" s="11"/>
      <c r="I53" s="46"/>
    </row>
    <row r="54" spans="1:9">
      <c r="A54" s="63" t="s">
        <v>484</v>
      </c>
      <c r="B54" s="45" t="s">
        <v>391</v>
      </c>
      <c r="C54" s="45">
        <v>106</v>
      </c>
      <c r="D54" s="45" t="s">
        <v>391</v>
      </c>
      <c r="E54" s="45" t="s">
        <v>391</v>
      </c>
      <c r="F54" s="45">
        <v>106</v>
      </c>
      <c r="G54" s="11" t="s">
        <v>391</v>
      </c>
      <c r="H54" s="11">
        <v>18000</v>
      </c>
      <c r="I54" s="46">
        <v>1908</v>
      </c>
    </row>
    <row r="55" spans="1:9">
      <c r="A55" s="63" t="s">
        <v>485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11" t="s">
        <v>391</v>
      </c>
      <c r="I55" s="46" t="s">
        <v>391</v>
      </c>
    </row>
    <row r="56" spans="1:9">
      <c r="A56" s="63" t="s">
        <v>486</v>
      </c>
      <c r="B56" s="45" t="s">
        <v>391</v>
      </c>
      <c r="C56" s="45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11" t="s">
        <v>391</v>
      </c>
      <c r="I56" s="46" t="s">
        <v>391</v>
      </c>
    </row>
    <row r="57" spans="1:9">
      <c r="A57" s="63" t="s">
        <v>487</v>
      </c>
      <c r="B57" s="45" t="s">
        <v>391</v>
      </c>
      <c r="C57" s="45" t="s">
        <v>391</v>
      </c>
      <c r="D57" s="45" t="s">
        <v>391</v>
      </c>
      <c r="E57" s="45" t="s">
        <v>391</v>
      </c>
      <c r="F57" s="45" t="s">
        <v>391</v>
      </c>
      <c r="G57" s="45" t="s">
        <v>391</v>
      </c>
      <c r="H57" s="11" t="s">
        <v>391</v>
      </c>
      <c r="I57" s="46" t="s">
        <v>391</v>
      </c>
    </row>
    <row r="58" spans="1:9">
      <c r="A58" s="63" t="s">
        <v>488</v>
      </c>
      <c r="B58" s="45">
        <v>165</v>
      </c>
      <c r="C58" s="45">
        <v>106</v>
      </c>
      <c r="D58" s="45" t="s">
        <v>391</v>
      </c>
      <c r="E58" s="45" t="s">
        <v>391</v>
      </c>
      <c r="F58" s="45">
        <v>271</v>
      </c>
      <c r="G58" s="11">
        <v>7350</v>
      </c>
      <c r="H58" s="11">
        <v>28200</v>
      </c>
      <c r="I58" s="46">
        <v>4202</v>
      </c>
    </row>
    <row r="59" spans="1:9">
      <c r="A59" s="73" t="s">
        <v>562</v>
      </c>
      <c r="B59" s="74">
        <v>165</v>
      </c>
      <c r="C59" s="74">
        <v>212</v>
      </c>
      <c r="D59" s="74" t="s">
        <v>391</v>
      </c>
      <c r="E59" s="74" t="s">
        <v>391</v>
      </c>
      <c r="F59" s="74">
        <v>377</v>
      </c>
      <c r="G59" s="78">
        <v>7350</v>
      </c>
      <c r="H59" s="78">
        <v>23100</v>
      </c>
      <c r="I59" s="75">
        <v>6110</v>
      </c>
    </row>
    <row r="60" spans="1:9">
      <c r="A60" s="63"/>
      <c r="B60" s="45"/>
      <c r="C60" s="11"/>
      <c r="D60" s="45"/>
      <c r="E60" s="82"/>
      <c r="F60" s="45"/>
      <c r="G60" s="45"/>
      <c r="H60" s="11"/>
      <c r="I60" s="12"/>
    </row>
    <row r="61" spans="1:9">
      <c r="A61" s="63" t="s">
        <v>490</v>
      </c>
      <c r="B61" s="45" t="s">
        <v>391</v>
      </c>
      <c r="C61" s="45" t="s">
        <v>391</v>
      </c>
      <c r="D61" s="45" t="s">
        <v>391</v>
      </c>
      <c r="E61" s="45" t="s">
        <v>391</v>
      </c>
      <c r="F61" s="45" t="s">
        <v>391</v>
      </c>
      <c r="G61" s="45" t="s">
        <v>391</v>
      </c>
      <c r="H61" s="11" t="s">
        <v>391</v>
      </c>
      <c r="I61" s="46" t="s">
        <v>391</v>
      </c>
    </row>
    <row r="62" spans="1:9">
      <c r="A62" s="63" t="s">
        <v>491</v>
      </c>
      <c r="B62" s="45" t="s">
        <v>391</v>
      </c>
      <c r="C62" s="45" t="s">
        <v>391</v>
      </c>
      <c r="D62" s="45" t="s">
        <v>391</v>
      </c>
      <c r="E62" s="45" t="s">
        <v>391</v>
      </c>
      <c r="F62" s="45" t="s">
        <v>391</v>
      </c>
      <c r="G62" s="45" t="s">
        <v>391</v>
      </c>
      <c r="H62" s="11" t="s">
        <v>391</v>
      </c>
      <c r="I62" s="46" t="s">
        <v>391</v>
      </c>
    </row>
    <row r="63" spans="1:9">
      <c r="A63" s="63" t="s">
        <v>492</v>
      </c>
      <c r="B63" s="45" t="s">
        <v>391</v>
      </c>
      <c r="C63" s="45" t="s">
        <v>391</v>
      </c>
      <c r="D63" s="45" t="s">
        <v>391</v>
      </c>
      <c r="E63" s="45" t="s">
        <v>391</v>
      </c>
      <c r="F63" s="45" t="s">
        <v>391</v>
      </c>
      <c r="G63" s="45" t="s">
        <v>391</v>
      </c>
      <c r="H63" s="11" t="s">
        <v>391</v>
      </c>
      <c r="I63" s="46" t="s">
        <v>391</v>
      </c>
    </row>
    <row r="64" spans="1:9">
      <c r="A64" s="73" t="s">
        <v>493</v>
      </c>
      <c r="B64" s="74" t="s">
        <v>391</v>
      </c>
      <c r="C64" s="74" t="s">
        <v>391</v>
      </c>
      <c r="D64" s="74" t="s">
        <v>391</v>
      </c>
      <c r="E64" s="74" t="s">
        <v>391</v>
      </c>
      <c r="F64" s="74" t="s">
        <v>391</v>
      </c>
      <c r="G64" s="78" t="s">
        <v>391</v>
      </c>
      <c r="H64" s="78" t="s">
        <v>391</v>
      </c>
      <c r="I64" s="75" t="s">
        <v>391</v>
      </c>
    </row>
    <row r="65" spans="1:9">
      <c r="A65" s="63"/>
      <c r="B65" s="11"/>
      <c r="C65" s="11"/>
      <c r="D65" s="82"/>
      <c r="E65" s="45"/>
      <c r="F65" s="45"/>
      <c r="G65" s="11"/>
      <c r="H65" s="11"/>
      <c r="I65" s="12"/>
    </row>
    <row r="66" spans="1:9">
      <c r="A66" s="73" t="s">
        <v>494</v>
      </c>
      <c r="B66" s="74" t="s">
        <v>391</v>
      </c>
      <c r="C66" s="74" t="s">
        <v>391</v>
      </c>
      <c r="D66" s="74" t="s">
        <v>391</v>
      </c>
      <c r="E66" s="74" t="s">
        <v>391</v>
      </c>
      <c r="F66" s="74" t="s">
        <v>391</v>
      </c>
      <c r="G66" s="78" t="s">
        <v>391</v>
      </c>
      <c r="H66" s="78" t="s">
        <v>391</v>
      </c>
      <c r="I66" s="75" t="s">
        <v>391</v>
      </c>
    </row>
    <row r="67" spans="1:9">
      <c r="A67" s="63"/>
      <c r="B67" s="45"/>
      <c r="C67" s="45"/>
      <c r="D67" s="45"/>
      <c r="E67" s="45"/>
      <c r="F67" s="45"/>
      <c r="G67" s="11"/>
      <c r="H67" s="11"/>
      <c r="I67" s="46"/>
    </row>
    <row r="68" spans="1:9">
      <c r="A68" s="63" t="s">
        <v>495</v>
      </c>
      <c r="B68" s="45" t="s">
        <v>391</v>
      </c>
      <c r="C68" s="45">
        <v>495</v>
      </c>
      <c r="D68" s="45" t="s">
        <v>391</v>
      </c>
      <c r="E68" s="45">
        <v>686</v>
      </c>
      <c r="F68" s="45">
        <v>1181</v>
      </c>
      <c r="G68" s="11" t="s">
        <v>391</v>
      </c>
      <c r="H68" s="11">
        <v>12000</v>
      </c>
      <c r="I68" s="46">
        <v>5940</v>
      </c>
    </row>
    <row r="69" spans="1:9">
      <c r="A69" s="63" t="s">
        <v>496</v>
      </c>
      <c r="B69" s="82" t="s">
        <v>391</v>
      </c>
      <c r="C69" s="45">
        <v>6287</v>
      </c>
      <c r="D69" s="45" t="s">
        <v>391</v>
      </c>
      <c r="E69" s="45">
        <v>9440</v>
      </c>
      <c r="F69" s="45">
        <v>15727</v>
      </c>
      <c r="G69" s="45" t="s">
        <v>391</v>
      </c>
      <c r="H69" s="11">
        <v>12500</v>
      </c>
      <c r="I69" s="46">
        <v>78588</v>
      </c>
    </row>
    <row r="70" spans="1:9">
      <c r="A70" s="73" t="s">
        <v>497</v>
      </c>
      <c r="B70" s="74" t="s">
        <v>391</v>
      </c>
      <c r="C70" s="74">
        <v>6782</v>
      </c>
      <c r="D70" s="74" t="s">
        <v>391</v>
      </c>
      <c r="E70" s="74">
        <v>10126</v>
      </c>
      <c r="F70" s="74">
        <v>16908</v>
      </c>
      <c r="G70" s="78" t="s">
        <v>391</v>
      </c>
      <c r="H70" s="78">
        <v>12464</v>
      </c>
      <c r="I70" s="75">
        <v>84528</v>
      </c>
    </row>
    <row r="71" spans="1:9">
      <c r="A71" s="63"/>
      <c r="B71" s="45"/>
      <c r="C71" s="45"/>
      <c r="D71" s="45"/>
      <c r="E71" s="45"/>
      <c r="F71" s="45"/>
      <c r="G71" s="11"/>
      <c r="H71" s="11"/>
      <c r="I71" s="46"/>
    </row>
    <row r="72" spans="1:9">
      <c r="A72" s="63" t="s">
        <v>498</v>
      </c>
      <c r="B72" s="45" t="s">
        <v>391</v>
      </c>
      <c r="C72" s="45" t="s">
        <v>391</v>
      </c>
      <c r="D72" s="45" t="s">
        <v>391</v>
      </c>
      <c r="E72" s="45" t="s">
        <v>391</v>
      </c>
      <c r="F72" s="45" t="s">
        <v>391</v>
      </c>
      <c r="G72" s="45" t="s">
        <v>391</v>
      </c>
      <c r="H72" s="11" t="s">
        <v>391</v>
      </c>
      <c r="I72" s="46" t="s">
        <v>391</v>
      </c>
    </row>
    <row r="73" spans="1:9">
      <c r="A73" s="63" t="s">
        <v>499</v>
      </c>
      <c r="B73" s="45" t="s">
        <v>391</v>
      </c>
      <c r="C73" s="45" t="s">
        <v>391</v>
      </c>
      <c r="D73" s="45" t="s">
        <v>391</v>
      </c>
      <c r="E73" s="45" t="s">
        <v>391</v>
      </c>
      <c r="F73" s="45" t="s">
        <v>391</v>
      </c>
      <c r="G73" s="45" t="s">
        <v>391</v>
      </c>
      <c r="H73" s="11" t="s">
        <v>391</v>
      </c>
      <c r="I73" s="46" t="s">
        <v>391</v>
      </c>
    </row>
    <row r="74" spans="1:9">
      <c r="A74" s="63" t="s">
        <v>500</v>
      </c>
      <c r="B74" s="45" t="s">
        <v>391</v>
      </c>
      <c r="C74" s="45" t="s">
        <v>391</v>
      </c>
      <c r="D74" s="45">
        <v>6</v>
      </c>
      <c r="E74" s="45" t="s">
        <v>391</v>
      </c>
      <c r="F74" s="45">
        <v>6</v>
      </c>
      <c r="G74" s="45" t="s">
        <v>391</v>
      </c>
      <c r="H74" s="11" t="s">
        <v>391</v>
      </c>
      <c r="I74" s="46" t="s">
        <v>391</v>
      </c>
    </row>
    <row r="75" spans="1:9">
      <c r="A75" s="63" t="s">
        <v>501</v>
      </c>
      <c r="B75" s="45" t="s">
        <v>391</v>
      </c>
      <c r="C75" s="45" t="s">
        <v>391</v>
      </c>
      <c r="D75" s="45" t="s">
        <v>391</v>
      </c>
      <c r="E75" s="45">
        <v>43</v>
      </c>
      <c r="F75" s="45">
        <v>43</v>
      </c>
      <c r="G75" s="45" t="s">
        <v>391</v>
      </c>
      <c r="H75" s="11" t="s">
        <v>391</v>
      </c>
      <c r="I75" s="46" t="s">
        <v>391</v>
      </c>
    </row>
    <row r="76" spans="1:9">
      <c r="A76" s="63" t="s">
        <v>502</v>
      </c>
      <c r="B76" s="45" t="s">
        <v>391</v>
      </c>
      <c r="C76" s="45" t="s">
        <v>391</v>
      </c>
      <c r="D76" s="45" t="s">
        <v>391</v>
      </c>
      <c r="E76" s="45" t="s">
        <v>391</v>
      </c>
      <c r="F76" s="45" t="s">
        <v>391</v>
      </c>
      <c r="G76" s="45" t="s">
        <v>391</v>
      </c>
      <c r="H76" s="11" t="s">
        <v>391</v>
      </c>
      <c r="I76" s="46" t="s">
        <v>391</v>
      </c>
    </row>
    <row r="77" spans="1:9">
      <c r="A77" s="63" t="s">
        <v>503</v>
      </c>
      <c r="B77" s="45">
        <v>106</v>
      </c>
      <c r="C77" s="45">
        <v>11</v>
      </c>
      <c r="D77" s="45" t="s">
        <v>391</v>
      </c>
      <c r="E77" s="45" t="s">
        <v>391</v>
      </c>
      <c r="F77" s="45">
        <v>117</v>
      </c>
      <c r="G77" s="45">
        <v>3200</v>
      </c>
      <c r="H77" s="11">
        <v>5000</v>
      </c>
      <c r="I77" s="46">
        <v>394</v>
      </c>
    </row>
    <row r="78" spans="1:9">
      <c r="A78" s="63" t="s">
        <v>504</v>
      </c>
      <c r="B78" s="45">
        <v>107</v>
      </c>
      <c r="C78" s="45">
        <v>1</v>
      </c>
      <c r="D78" s="45" t="s">
        <v>391</v>
      </c>
      <c r="E78" s="45" t="s">
        <v>391</v>
      </c>
      <c r="F78" s="45">
        <v>108</v>
      </c>
      <c r="G78" s="45">
        <v>20000</v>
      </c>
      <c r="H78" s="11">
        <v>21000</v>
      </c>
      <c r="I78" s="46">
        <v>2161</v>
      </c>
    </row>
    <row r="79" spans="1:9">
      <c r="A79" s="63" t="s">
        <v>505</v>
      </c>
      <c r="B79" s="45" t="s">
        <v>391</v>
      </c>
      <c r="C79" s="45" t="s">
        <v>391</v>
      </c>
      <c r="D79" s="45">
        <v>3548</v>
      </c>
      <c r="E79" s="45">
        <v>234</v>
      </c>
      <c r="F79" s="45">
        <v>3782</v>
      </c>
      <c r="G79" s="45" t="s">
        <v>391</v>
      </c>
      <c r="H79" s="11" t="s">
        <v>391</v>
      </c>
      <c r="I79" s="46" t="s">
        <v>391</v>
      </c>
    </row>
    <row r="80" spans="1:9">
      <c r="A80" s="73" t="s">
        <v>506</v>
      </c>
      <c r="B80" s="74">
        <v>213</v>
      </c>
      <c r="C80" s="74">
        <v>12</v>
      </c>
      <c r="D80" s="74">
        <v>3554</v>
      </c>
      <c r="E80" s="74">
        <v>277</v>
      </c>
      <c r="F80" s="74">
        <v>4056</v>
      </c>
      <c r="G80" s="78">
        <v>11639</v>
      </c>
      <c r="H80" s="78">
        <v>6333</v>
      </c>
      <c r="I80" s="75">
        <v>2555</v>
      </c>
    </row>
    <row r="81" spans="1:9">
      <c r="A81" s="63"/>
      <c r="B81" s="45"/>
      <c r="C81" s="45"/>
      <c r="D81" s="45"/>
      <c r="E81" s="45"/>
      <c r="F81" s="45"/>
      <c r="G81" s="45"/>
      <c r="H81" s="11"/>
      <c r="I81" s="46"/>
    </row>
    <row r="82" spans="1:9">
      <c r="A82" s="63" t="s">
        <v>507</v>
      </c>
      <c r="B82" s="45" t="s">
        <v>391</v>
      </c>
      <c r="C82" s="45" t="s">
        <v>391</v>
      </c>
      <c r="D82" s="45" t="s">
        <v>391</v>
      </c>
      <c r="E82" s="45" t="s">
        <v>391</v>
      </c>
      <c r="F82" s="45" t="s">
        <v>391</v>
      </c>
      <c r="G82" s="45" t="s">
        <v>391</v>
      </c>
      <c r="H82" s="11" t="s">
        <v>391</v>
      </c>
      <c r="I82" s="46" t="s">
        <v>391</v>
      </c>
    </row>
    <row r="83" spans="1:9">
      <c r="A83" s="63" t="s">
        <v>508</v>
      </c>
      <c r="B83" s="45" t="s">
        <v>391</v>
      </c>
      <c r="C83" s="45" t="s">
        <v>391</v>
      </c>
      <c r="D83" s="45" t="s">
        <v>391</v>
      </c>
      <c r="E83" s="45" t="s">
        <v>391</v>
      </c>
      <c r="F83" s="45" t="s">
        <v>391</v>
      </c>
      <c r="G83" s="45" t="s">
        <v>391</v>
      </c>
      <c r="H83" s="11" t="s">
        <v>391</v>
      </c>
      <c r="I83" s="46" t="s">
        <v>391</v>
      </c>
    </row>
    <row r="84" spans="1:9">
      <c r="A84" s="73" t="s">
        <v>509</v>
      </c>
      <c r="B84" s="74" t="s">
        <v>391</v>
      </c>
      <c r="C84" s="74" t="s">
        <v>391</v>
      </c>
      <c r="D84" s="74" t="s">
        <v>391</v>
      </c>
      <c r="E84" s="74" t="s">
        <v>391</v>
      </c>
      <c r="F84" s="74" t="s">
        <v>391</v>
      </c>
      <c r="G84" s="78" t="s">
        <v>391</v>
      </c>
      <c r="H84" s="78" t="s">
        <v>391</v>
      </c>
      <c r="I84" s="75" t="s">
        <v>391</v>
      </c>
    </row>
    <row r="85" spans="1:9">
      <c r="A85" s="63"/>
      <c r="B85" s="45"/>
      <c r="C85" s="45"/>
      <c r="D85" s="45"/>
      <c r="E85" s="45"/>
      <c r="F85" s="45"/>
      <c r="G85" s="45"/>
      <c r="H85" s="11"/>
      <c r="I85" s="46"/>
    </row>
    <row r="86" spans="1:9" ht="13.5" thickBot="1">
      <c r="A86" s="66" t="s">
        <v>510</v>
      </c>
      <c r="B86" s="52">
        <v>234785</v>
      </c>
      <c r="C86" s="52">
        <v>14599</v>
      </c>
      <c r="D86" s="52">
        <v>13733</v>
      </c>
      <c r="E86" s="52">
        <v>11524</v>
      </c>
      <c r="F86" s="52">
        <v>274641</v>
      </c>
      <c r="G86" s="175">
        <v>24001</v>
      </c>
      <c r="H86" s="175">
        <v>18688</v>
      </c>
      <c r="I86" s="53">
        <v>5907876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Hoja220">
    <tabColor theme="0"/>
    <pageSetUpPr fitToPage="1"/>
  </sheetPr>
  <dimension ref="B1:G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7.140625" style="21" customWidth="1"/>
    <col min="2" max="6" width="22.140625" style="21" customWidth="1"/>
    <col min="7" max="7" width="2.85546875" style="21" customWidth="1"/>
    <col min="8" max="8" width="2.5703125" style="21" customWidth="1"/>
    <col min="9" max="11" width="17.7109375" style="21" customWidth="1"/>
    <col min="12" max="16384" width="11.42578125" style="21"/>
  </cols>
  <sheetData>
    <row r="1" spans="2:7" s="87" customFormat="1" ht="18">
      <c r="B1" s="1691" t="s">
        <v>367</v>
      </c>
      <c r="C1" s="1691"/>
      <c r="D1" s="1691"/>
      <c r="E1" s="1691"/>
      <c r="F1" s="1691"/>
    </row>
    <row r="2" spans="2:7" s="88" customFormat="1" ht="12.75" customHeight="1"/>
    <row r="3" spans="2:7" s="88" customFormat="1" ht="15">
      <c r="B3" s="1729" t="s">
        <v>843</v>
      </c>
      <c r="C3" s="1729"/>
      <c r="D3" s="1729"/>
      <c r="E3" s="1729"/>
      <c r="F3" s="1729"/>
    </row>
    <row r="4" spans="2:7" s="88" customFormat="1" ht="15">
      <c r="B4" s="1729" t="s">
        <v>844</v>
      </c>
      <c r="C4" s="1729"/>
      <c r="D4" s="1729"/>
      <c r="E4" s="1729"/>
      <c r="F4" s="1729"/>
    </row>
    <row r="5" spans="2:7" s="88" customFormat="1" ht="13.5" customHeight="1" thickBot="1">
      <c r="B5" s="5"/>
      <c r="C5" s="6"/>
      <c r="D5" s="6"/>
      <c r="E5" s="6"/>
      <c r="F5" s="6"/>
    </row>
    <row r="6" spans="2:7" s="766" customFormat="1" ht="21" customHeight="1">
      <c r="B6" s="741"/>
      <c r="C6" s="1720" t="s">
        <v>845</v>
      </c>
      <c r="D6" s="1730"/>
      <c r="E6" s="1720" t="s">
        <v>846</v>
      </c>
      <c r="F6" s="1721"/>
    </row>
    <row r="7" spans="2:7" s="766" customFormat="1" ht="21" customHeight="1">
      <c r="B7" s="792" t="s">
        <v>370</v>
      </c>
      <c r="C7" s="239" t="s">
        <v>371</v>
      </c>
      <c r="D7" s="239" t="s">
        <v>811</v>
      </c>
      <c r="E7" s="239" t="s">
        <v>371</v>
      </c>
      <c r="F7" s="240" t="s">
        <v>811</v>
      </c>
    </row>
    <row r="8" spans="2:7" s="766" customFormat="1" ht="21" customHeight="1" thickBot="1">
      <c r="B8" s="728"/>
      <c r="C8" s="242" t="s">
        <v>374</v>
      </c>
      <c r="D8" s="242" t="s">
        <v>375</v>
      </c>
      <c r="E8" s="242" t="s">
        <v>374</v>
      </c>
      <c r="F8" s="817" t="s">
        <v>375</v>
      </c>
    </row>
    <row r="9" spans="2:7">
      <c r="B9" s="1617">
        <v>2005</v>
      </c>
      <c r="C9" s="1221">
        <v>2.1949999999999998</v>
      </c>
      <c r="D9" s="797">
        <v>56.793999999999997</v>
      </c>
      <c r="E9" s="1221">
        <v>1.633</v>
      </c>
      <c r="F9" s="798">
        <v>60.113</v>
      </c>
      <c r="G9" s="277"/>
    </row>
    <row r="10" spans="2:7">
      <c r="B10" s="1617">
        <v>2006</v>
      </c>
      <c r="C10" s="1221">
        <v>1.79</v>
      </c>
      <c r="D10" s="797">
        <v>49.908999999999999</v>
      </c>
      <c r="E10" s="1221">
        <v>1.488</v>
      </c>
      <c r="F10" s="798">
        <v>55.02</v>
      </c>
      <c r="G10" s="277"/>
    </row>
    <row r="11" spans="2:7">
      <c r="B11" s="1617">
        <v>2007</v>
      </c>
      <c r="C11" s="1221">
        <v>1.6739999999999999</v>
      </c>
      <c r="D11" s="797">
        <v>45.792999999999999</v>
      </c>
      <c r="E11" s="1221">
        <v>1.2669999999999999</v>
      </c>
      <c r="F11" s="798">
        <v>43.417999999999999</v>
      </c>
      <c r="G11" s="277"/>
    </row>
    <row r="12" spans="2:7">
      <c r="B12" s="1617">
        <v>2008</v>
      </c>
      <c r="C12" s="1221">
        <v>1.67</v>
      </c>
      <c r="D12" s="797">
        <v>45.389000000000003</v>
      </c>
      <c r="E12" s="1221">
        <v>1.212</v>
      </c>
      <c r="F12" s="798">
        <v>42.447000000000003</v>
      </c>
      <c r="G12" s="277"/>
    </row>
    <row r="13" spans="2:7">
      <c r="B13" s="1617">
        <v>2009</v>
      </c>
      <c r="C13" s="1221">
        <v>1.623</v>
      </c>
      <c r="D13" s="797">
        <v>33.406999999999996</v>
      </c>
      <c r="E13" s="1221">
        <v>1.175</v>
      </c>
      <c r="F13" s="798">
        <v>29.491</v>
      </c>
      <c r="G13" s="277"/>
    </row>
    <row r="14" spans="2:7">
      <c r="B14" s="1617">
        <v>2010</v>
      </c>
      <c r="C14" s="1221">
        <v>1.395</v>
      </c>
      <c r="D14" s="797">
        <v>28.523</v>
      </c>
      <c r="E14" s="1221">
        <v>1.06</v>
      </c>
      <c r="F14" s="798">
        <v>26.462</v>
      </c>
      <c r="G14" s="277"/>
    </row>
    <row r="15" spans="2:7">
      <c r="B15" s="1617">
        <v>2011</v>
      </c>
      <c r="C15" s="1221">
        <v>4.6470000000000002</v>
      </c>
      <c r="D15" s="797">
        <v>72.546999999999997</v>
      </c>
      <c r="E15" s="1221">
        <v>0.92500000000000004</v>
      </c>
      <c r="F15" s="798">
        <v>27.888000000000002</v>
      </c>
      <c r="G15" s="277"/>
    </row>
    <row r="16" spans="2:7">
      <c r="B16" s="1617">
        <v>2012</v>
      </c>
      <c r="C16" s="1221">
        <v>4.4669999999999996</v>
      </c>
      <c r="D16" s="797">
        <v>54.203000000000003</v>
      </c>
      <c r="E16" s="1221">
        <v>0.91300000000000003</v>
      </c>
      <c r="F16" s="798">
        <v>25.459</v>
      </c>
      <c r="G16" s="277"/>
    </row>
    <row r="17" spans="2:7">
      <c r="B17" s="1617">
        <v>2013</v>
      </c>
      <c r="C17" s="1221">
        <v>1.647</v>
      </c>
      <c r="D17" s="797">
        <v>29.798999999999999</v>
      </c>
      <c r="E17" s="1221">
        <v>0.91700000000000004</v>
      </c>
      <c r="F17" s="798">
        <v>26.018999999999998</v>
      </c>
      <c r="G17" s="277"/>
    </row>
    <row r="18" spans="2:7">
      <c r="B18" s="1617">
        <v>2014</v>
      </c>
      <c r="C18" s="1387">
        <v>1.603</v>
      </c>
      <c r="D18" s="1448">
        <v>29.363</v>
      </c>
      <c r="E18" s="1387">
        <v>0.94899999999999995</v>
      </c>
      <c r="F18" s="1403">
        <v>27.616</v>
      </c>
      <c r="G18" s="277"/>
    </row>
    <row r="19" spans="2:7" ht="13.5" thickBot="1">
      <c r="B19" s="1618">
        <v>2015</v>
      </c>
      <c r="C19" s="1238">
        <v>1.208</v>
      </c>
      <c r="D19" s="985">
        <v>17.256</v>
      </c>
      <c r="E19" s="1238">
        <v>0.88100000000000001</v>
      </c>
      <c r="F19" s="986">
        <v>21.393000000000001</v>
      </c>
      <c r="G19" s="277"/>
    </row>
    <row r="20" spans="2:7">
      <c r="B20" s="333"/>
      <c r="C20" s="205"/>
      <c r="D20" s="330"/>
      <c r="E20" s="205"/>
      <c r="F20" s="330"/>
    </row>
    <row r="21" spans="2:7">
      <c r="B21" s="333"/>
      <c r="C21" s="205"/>
      <c r="D21" s="330"/>
      <c r="E21" s="205"/>
      <c r="F21" s="330"/>
    </row>
  </sheetData>
  <mergeCells count="5">
    <mergeCell ref="B3:F3"/>
    <mergeCell ref="B1:F1"/>
    <mergeCell ref="C6:D6"/>
    <mergeCell ref="E6:F6"/>
    <mergeCell ref="B4:F4"/>
  </mergeCells>
  <phoneticPr fontId="6" type="noConversion"/>
  <printOptions horizontalCentered="1"/>
  <pageMargins left="0.98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Hoja116">
    <tabColor theme="0"/>
    <pageSetUpPr fitToPage="1"/>
  </sheetPr>
  <dimension ref="A1:G34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0.42578125" style="208" customWidth="1"/>
    <col min="2" max="7" width="14.85546875" style="208" customWidth="1"/>
    <col min="8" max="8" width="4.140625" style="208" customWidth="1"/>
    <col min="9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847</v>
      </c>
      <c r="B3" s="1729"/>
      <c r="C3" s="1729"/>
      <c r="D3" s="1729"/>
      <c r="E3" s="1729"/>
      <c r="F3" s="1729"/>
      <c r="G3" s="1729"/>
    </row>
    <row r="4" spans="1:7" s="88" customFormat="1" ht="15">
      <c r="A4" s="1684" t="s">
        <v>1384</v>
      </c>
      <c r="B4" s="1684"/>
      <c r="C4" s="1684"/>
      <c r="D4" s="1684"/>
      <c r="E4" s="1684"/>
      <c r="F4" s="1684"/>
      <c r="G4" s="1684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9.25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 ht="16.5" customHeight="1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7" ht="29.25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</row>
    <row r="9" spans="1:7" ht="24.75" customHeight="1">
      <c r="A9" s="72" t="s">
        <v>450</v>
      </c>
      <c r="B9" s="42">
        <v>154</v>
      </c>
      <c r="C9" s="42" t="s">
        <v>391</v>
      </c>
      <c r="D9" s="42">
        <v>154</v>
      </c>
      <c r="E9" s="122">
        <v>10990</v>
      </c>
      <c r="F9" s="122" t="s">
        <v>391</v>
      </c>
      <c r="G9" s="43">
        <v>1692</v>
      </c>
    </row>
    <row r="10" spans="1:7">
      <c r="A10" s="63" t="s">
        <v>451</v>
      </c>
      <c r="B10" s="11">
        <v>486</v>
      </c>
      <c r="C10" s="11" t="s">
        <v>391</v>
      </c>
      <c r="D10" s="45">
        <v>486</v>
      </c>
      <c r="E10" s="11">
        <v>13720</v>
      </c>
      <c r="F10" s="11" t="s">
        <v>391</v>
      </c>
      <c r="G10" s="12">
        <v>6668</v>
      </c>
    </row>
    <row r="11" spans="1:7">
      <c r="A11" s="63" t="s">
        <v>452</v>
      </c>
      <c r="B11" s="45">
        <v>276</v>
      </c>
      <c r="C11" s="45" t="s">
        <v>391</v>
      </c>
      <c r="D11" s="45">
        <v>276</v>
      </c>
      <c r="E11" s="11">
        <v>7560</v>
      </c>
      <c r="F11" s="11" t="s">
        <v>391</v>
      </c>
      <c r="G11" s="46">
        <v>2087</v>
      </c>
    </row>
    <row r="12" spans="1:7">
      <c r="A12" s="63" t="s">
        <v>453</v>
      </c>
      <c r="B12" s="11">
        <v>20</v>
      </c>
      <c r="C12" s="11" t="s">
        <v>391</v>
      </c>
      <c r="D12" s="45">
        <v>20</v>
      </c>
      <c r="E12" s="11">
        <v>6610</v>
      </c>
      <c r="F12" s="11" t="s">
        <v>391</v>
      </c>
      <c r="G12" s="12">
        <v>132</v>
      </c>
    </row>
    <row r="13" spans="1:7">
      <c r="A13" s="73" t="s">
        <v>454</v>
      </c>
      <c r="B13" s="74">
        <v>936</v>
      </c>
      <c r="C13" s="74" t="s">
        <v>391</v>
      </c>
      <c r="D13" s="74">
        <v>936</v>
      </c>
      <c r="E13" s="78">
        <v>11303</v>
      </c>
      <c r="F13" s="78" t="s">
        <v>391</v>
      </c>
      <c r="G13" s="75">
        <v>10579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73" t="s">
        <v>455</v>
      </c>
      <c r="B15" s="74">
        <v>104</v>
      </c>
      <c r="C15" s="74" t="s">
        <v>391</v>
      </c>
      <c r="D15" s="74">
        <v>104</v>
      </c>
      <c r="E15" s="78">
        <v>30000</v>
      </c>
      <c r="F15" s="78" t="s">
        <v>391</v>
      </c>
      <c r="G15" s="75">
        <v>3120</v>
      </c>
    </row>
    <row r="16" spans="1:7">
      <c r="A16" s="65"/>
      <c r="B16" s="70"/>
      <c r="C16" s="70"/>
      <c r="D16" s="70"/>
      <c r="E16" s="76"/>
      <c r="F16" s="76"/>
      <c r="G16" s="71"/>
    </row>
    <row r="17" spans="1:7">
      <c r="A17" s="63" t="s">
        <v>535</v>
      </c>
      <c r="B17" s="11">
        <v>1</v>
      </c>
      <c r="C17" s="11" t="s">
        <v>391</v>
      </c>
      <c r="D17" s="45">
        <v>1</v>
      </c>
      <c r="E17" s="11">
        <v>23500</v>
      </c>
      <c r="F17" s="11" t="s">
        <v>391</v>
      </c>
      <c r="G17" s="12">
        <v>24</v>
      </c>
    </row>
    <row r="18" spans="1:7">
      <c r="A18" s="63" t="s">
        <v>458</v>
      </c>
      <c r="B18" s="11">
        <v>57</v>
      </c>
      <c r="C18" s="45" t="s">
        <v>391</v>
      </c>
      <c r="D18" s="45">
        <v>57</v>
      </c>
      <c r="E18" s="11">
        <v>23500</v>
      </c>
      <c r="F18" s="45" t="s">
        <v>391</v>
      </c>
      <c r="G18" s="12">
        <v>1340</v>
      </c>
    </row>
    <row r="19" spans="1:7">
      <c r="A19" s="63" t="s">
        <v>459</v>
      </c>
      <c r="B19" s="11">
        <v>54</v>
      </c>
      <c r="C19" s="45" t="s">
        <v>391</v>
      </c>
      <c r="D19" s="45">
        <v>54</v>
      </c>
      <c r="E19" s="11">
        <v>25000</v>
      </c>
      <c r="F19" s="45" t="s">
        <v>391</v>
      </c>
      <c r="G19" s="12">
        <v>1350</v>
      </c>
    </row>
    <row r="20" spans="1:7">
      <c r="A20" s="73" t="s">
        <v>460</v>
      </c>
      <c r="B20" s="74">
        <v>112</v>
      </c>
      <c r="C20" s="74" t="s">
        <v>391</v>
      </c>
      <c r="D20" s="74">
        <v>112</v>
      </c>
      <c r="E20" s="78">
        <v>24223</v>
      </c>
      <c r="F20" s="78" t="s">
        <v>391</v>
      </c>
      <c r="G20" s="75">
        <v>2714</v>
      </c>
    </row>
    <row r="21" spans="1:7">
      <c r="A21" s="65"/>
      <c r="B21" s="70"/>
      <c r="C21" s="70"/>
      <c r="D21" s="70"/>
      <c r="E21" s="76"/>
      <c r="F21" s="76"/>
      <c r="G21" s="71"/>
    </row>
    <row r="22" spans="1:7">
      <c r="A22" s="73" t="s">
        <v>462</v>
      </c>
      <c r="B22" s="74" t="s">
        <v>391</v>
      </c>
      <c r="C22" s="74">
        <v>7</v>
      </c>
      <c r="D22" s="74">
        <v>7</v>
      </c>
      <c r="E22" s="78" t="s">
        <v>391</v>
      </c>
      <c r="F22" s="78">
        <v>33000</v>
      </c>
      <c r="G22" s="75">
        <v>231</v>
      </c>
    </row>
    <row r="23" spans="1:7">
      <c r="A23" s="63"/>
      <c r="B23" s="45"/>
      <c r="C23" s="45"/>
      <c r="D23" s="45"/>
      <c r="E23" s="11"/>
      <c r="F23" s="11"/>
      <c r="G23" s="46"/>
    </row>
    <row r="24" spans="1:7">
      <c r="A24" s="63" t="s">
        <v>464</v>
      </c>
      <c r="B24" s="82">
        <v>8</v>
      </c>
      <c r="C24" s="45" t="s">
        <v>391</v>
      </c>
      <c r="D24" s="45">
        <v>8</v>
      </c>
      <c r="E24" s="82">
        <v>15000</v>
      </c>
      <c r="F24" s="11" t="s">
        <v>391</v>
      </c>
      <c r="G24" s="46">
        <v>120</v>
      </c>
    </row>
    <row r="25" spans="1:7">
      <c r="A25" s="73" t="s">
        <v>466</v>
      </c>
      <c r="B25" s="74">
        <v>8</v>
      </c>
      <c r="C25" s="74" t="s">
        <v>391</v>
      </c>
      <c r="D25" s="74">
        <v>8</v>
      </c>
      <c r="E25" s="78">
        <v>15000</v>
      </c>
      <c r="F25" s="78" t="s">
        <v>391</v>
      </c>
      <c r="G25" s="75">
        <v>120</v>
      </c>
    </row>
    <row r="26" spans="1:7">
      <c r="A26" s="63"/>
      <c r="B26" s="45"/>
      <c r="C26" s="45"/>
      <c r="D26" s="45"/>
      <c r="E26" s="11"/>
      <c r="F26" s="11"/>
      <c r="G26" s="46"/>
    </row>
    <row r="27" spans="1:7">
      <c r="A27" s="63" t="s">
        <v>500</v>
      </c>
      <c r="B27" s="11">
        <v>12</v>
      </c>
      <c r="C27" s="11" t="s">
        <v>391</v>
      </c>
      <c r="D27" s="45">
        <v>12</v>
      </c>
      <c r="E27" s="11">
        <v>10000</v>
      </c>
      <c r="F27" s="11" t="s">
        <v>391</v>
      </c>
      <c r="G27" s="12">
        <v>120</v>
      </c>
    </row>
    <row r="28" spans="1:7">
      <c r="A28" s="63" t="s">
        <v>501</v>
      </c>
      <c r="B28" s="11" t="s">
        <v>391</v>
      </c>
      <c r="C28" s="11">
        <v>6</v>
      </c>
      <c r="D28" s="45">
        <v>6</v>
      </c>
      <c r="E28" s="11" t="s">
        <v>391</v>
      </c>
      <c r="F28" s="11">
        <v>24500</v>
      </c>
      <c r="G28" s="12">
        <v>147</v>
      </c>
    </row>
    <row r="29" spans="1:7">
      <c r="A29" s="73" t="s">
        <v>506</v>
      </c>
      <c r="B29" s="74">
        <v>12</v>
      </c>
      <c r="C29" s="74">
        <v>6</v>
      </c>
      <c r="D29" s="74">
        <v>18</v>
      </c>
      <c r="E29" s="78">
        <v>10000</v>
      </c>
      <c r="F29" s="78">
        <v>24500</v>
      </c>
      <c r="G29" s="75">
        <v>267</v>
      </c>
    </row>
    <row r="30" spans="1:7">
      <c r="A30" s="63"/>
      <c r="B30" s="45"/>
      <c r="C30" s="45"/>
      <c r="D30" s="45"/>
      <c r="E30" s="11"/>
      <c r="F30" s="11"/>
      <c r="G30" s="46"/>
    </row>
    <row r="31" spans="1:7">
      <c r="A31" s="63" t="s">
        <v>507</v>
      </c>
      <c r="B31" s="82">
        <v>12</v>
      </c>
      <c r="C31" s="45">
        <v>11</v>
      </c>
      <c r="D31" s="45">
        <v>23</v>
      </c>
      <c r="E31" s="82">
        <v>5000</v>
      </c>
      <c r="F31" s="11">
        <v>15000</v>
      </c>
      <c r="G31" s="46">
        <v>225</v>
      </c>
    </row>
    <row r="32" spans="1:7">
      <c r="A32" s="73" t="s">
        <v>509</v>
      </c>
      <c r="B32" s="1354">
        <v>12</v>
      </c>
      <c r="C32" s="1354">
        <v>11</v>
      </c>
      <c r="D32" s="1354">
        <v>23</v>
      </c>
      <c r="E32" s="1355">
        <v>5000</v>
      </c>
      <c r="F32" s="1355">
        <v>15000</v>
      </c>
      <c r="G32" s="1356">
        <v>225</v>
      </c>
    </row>
    <row r="33" spans="1:7">
      <c r="A33" s="63"/>
      <c r="B33" s="82"/>
      <c r="C33" s="45"/>
      <c r="D33" s="45"/>
      <c r="E33" s="82"/>
      <c r="F33" s="11"/>
      <c r="G33" s="46"/>
    </row>
    <row r="34" spans="1:7" ht="13.5" thickBot="1">
      <c r="A34" s="66" t="s">
        <v>510</v>
      </c>
      <c r="B34" s="52">
        <v>1184</v>
      </c>
      <c r="C34" s="52">
        <v>24</v>
      </c>
      <c r="D34" s="52">
        <v>1208</v>
      </c>
      <c r="E34" s="175">
        <v>14115</v>
      </c>
      <c r="F34" s="175">
        <v>22625</v>
      </c>
      <c r="G34" s="53">
        <v>17256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Hoja117">
    <tabColor theme="0"/>
    <pageSetUpPr fitToPage="1"/>
  </sheetPr>
  <dimension ref="A1:G40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28515625" style="208" customWidth="1"/>
    <col min="2" max="7" width="18.140625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848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1384</v>
      </c>
      <c r="B4" s="1729"/>
      <c r="C4" s="1729"/>
      <c r="D4" s="1729"/>
      <c r="E4" s="1729"/>
      <c r="F4" s="1729"/>
      <c r="G4" s="172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5.5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 ht="25.5" customHeight="1">
      <c r="A7" s="1688"/>
      <c r="B7" s="1018"/>
      <c r="C7" s="731" t="s">
        <v>381</v>
      </c>
      <c r="D7" s="1019" t="s">
        <v>821</v>
      </c>
      <c r="E7" s="1710" t="s">
        <v>382</v>
      </c>
      <c r="F7" s="1712"/>
      <c r="G7" s="235" t="s">
        <v>790</v>
      </c>
    </row>
    <row r="8" spans="1:7" ht="31.5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</row>
    <row r="9" spans="1:7">
      <c r="A9" s="1027" t="s">
        <v>450</v>
      </c>
      <c r="B9" s="1028">
        <v>16</v>
      </c>
      <c r="C9" s="1028">
        <v>7</v>
      </c>
      <c r="D9" s="1028">
        <v>23</v>
      </c>
      <c r="E9" s="1029">
        <v>32590</v>
      </c>
      <c r="F9" s="1029">
        <v>37240</v>
      </c>
      <c r="G9" s="1030">
        <v>782</v>
      </c>
    </row>
    <row r="10" spans="1:7">
      <c r="A10" s="1031" t="s">
        <v>451</v>
      </c>
      <c r="B10" s="1032">
        <v>266</v>
      </c>
      <c r="C10" s="1032">
        <v>114</v>
      </c>
      <c r="D10" s="1033">
        <v>380</v>
      </c>
      <c r="E10" s="1032">
        <v>24210</v>
      </c>
      <c r="F10" s="1032">
        <v>9870</v>
      </c>
      <c r="G10" s="1034">
        <v>7565</v>
      </c>
    </row>
    <row r="11" spans="1:7">
      <c r="A11" s="1031" t="s">
        <v>452</v>
      </c>
      <c r="B11" s="1033">
        <v>86</v>
      </c>
      <c r="C11" s="1033">
        <v>129</v>
      </c>
      <c r="D11" s="1033">
        <v>215</v>
      </c>
      <c r="E11" s="1032">
        <v>9500</v>
      </c>
      <c r="F11" s="1032">
        <v>23380</v>
      </c>
      <c r="G11" s="1035">
        <v>3833</v>
      </c>
    </row>
    <row r="12" spans="1:7">
      <c r="A12" s="1031" t="s">
        <v>453</v>
      </c>
      <c r="B12" s="1032">
        <v>25</v>
      </c>
      <c r="C12" s="1032">
        <v>38</v>
      </c>
      <c r="D12" s="1033">
        <v>63</v>
      </c>
      <c r="E12" s="1032">
        <v>27000</v>
      </c>
      <c r="F12" s="1032">
        <v>38170</v>
      </c>
      <c r="G12" s="1034">
        <v>2124</v>
      </c>
    </row>
    <row r="13" spans="1:7">
      <c r="A13" s="1039" t="s">
        <v>454</v>
      </c>
      <c r="B13" s="1040">
        <v>393</v>
      </c>
      <c r="C13" s="1040">
        <v>288</v>
      </c>
      <c r="D13" s="1040">
        <v>681</v>
      </c>
      <c r="E13" s="1041">
        <v>21510</v>
      </c>
      <c r="F13" s="1041">
        <v>20321</v>
      </c>
      <c r="G13" s="1042">
        <v>14304</v>
      </c>
    </row>
    <row r="14" spans="1:7">
      <c r="A14" s="1036"/>
      <c r="B14" s="849"/>
      <c r="C14" s="849"/>
      <c r="D14" s="849"/>
      <c r="E14" s="854"/>
      <c r="F14" s="854"/>
      <c r="G14" s="857"/>
    </row>
    <row r="15" spans="1:7">
      <c r="A15" s="1039" t="s">
        <v>455</v>
      </c>
      <c r="B15" s="1040">
        <v>32</v>
      </c>
      <c r="C15" s="1040" t="s">
        <v>391</v>
      </c>
      <c r="D15" s="1040">
        <v>32</v>
      </c>
      <c r="E15" s="1041">
        <v>30000</v>
      </c>
      <c r="F15" s="1041" t="s">
        <v>391</v>
      </c>
      <c r="G15" s="1042">
        <v>960</v>
      </c>
    </row>
    <row r="16" spans="1:7">
      <c r="A16" s="1036"/>
      <c r="B16" s="849"/>
      <c r="C16" s="849"/>
      <c r="D16" s="849"/>
      <c r="E16" s="854"/>
      <c r="F16" s="854"/>
      <c r="G16" s="857"/>
    </row>
    <row r="17" spans="1:7">
      <c r="A17" s="1031" t="s">
        <v>535</v>
      </c>
      <c r="B17" s="1032">
        <v>3</v>
      </c>
      <c r="C17" s="1032" t="s">
        <v>391</v>
      </c>
      <c r="D17" s="1033">
        <v>3</v>
      </c>
      <c r="E17" s="1032">
        <v>29000</v>
      </c>
      <c r="F17" s="1032" t="s">
        <v>391</v>
      </c>
      <c r="G17" s="1034">
        <v>87</v>
      </c>
    </row>
    <row r="18" spans="1:7">
      <c r="A18" s="1031" t="s">
        <v>458</v>
      </c>
      <c r="B18" s="1033">
        <v>35</v>
      </c>
      <c r="C18" s="1033" t="s">
        <v>391</v>
      </c>
      <c r="D18" s="1033">
        <v>35</v>
      </c>
      <c r="E18" s="1032">
        <v>22000</v>
      </c>
      <c r="F18" s="1032" t="s">
        <v>391</v>
      </c>
      <c r="G18" s="1035">
        <v>770</v>
      </c>
    </row>
    <row r="19" spans="1:7">
      <c r="A19" s="1031" t="s">
        <v>459</v>
      </c>
      <c r="B19" s="1032">
        <v>24</v>
      </c>
      <c r="C19" s="1032" t="s">
        <v>391</v>
      </c>
      <c r="D19" s="1033">
        <v>24</v>
      </c>
      <c r="E19" s="1032">
        <v>24000</v>
      </c>
      <c r="F19" s="1032" t="s">
        <v>391</v>
      </c>
      <c r="G19" s="1034">
        <v>576</v>
      </c>
    </row>
    <row r="20" spans="1:7">
      <c r="A20" s="1039" t="s">
        <v>460</v>
      </c>
      <c r="B20" s="1040">
        <v>62</v>
      </c>
      <c r="C20" s="1040" t="s">
        <v>391</v>
      </c>
      <c r="D20" s="1040">
        <v>62</v>
      </c>
      <c r="E20" s="1041">
        <v>23113</v>
      </c>
      <c r="F20" s="1041" t="s">
        <v>391</v>
      </c>
      <c r="G20" s="1042">
        <v>1433</v>
      </c>
    </row>
    <row r="21" spans="1:7">
      <c r="A21" s="1031"/>
      <c r="B21" s="1032"/>
      <c r="C21" s="1033"/>
      <c r="D21" s="1033"/>
      <c r="E21" s="1032"/>
      <c r="F21" s="1033"/>
      <c r="G21" s="1034"/>
    </row>
    <row r="22" spans="1:7">
      <c r="A22" s="1031" t="s">
        <v>464</v>
      </c>
      <c r="B22" s="1032" t="s">
        <v>391</v>
      </c>
      <c r="C22" s="1032">
        <v>1</v>
      </c>
      <c r="D22" s="1033">
        <v>1</v>
      </c>
      <c r="E22" s="1032" t="s">
        <v>391</v>
      </c>
      <c r="F22" s="1032">
        <v>40000</v>
      </c>
      <c r="G22" s="1034">
        <v>40</v>
      </c>
    </row>
    <row r="23" spans="1:7">
      <c r="A23" s="1039" t="s">
        <v>466</v>
      </c>
      <c r="B23" s="1040" t="s">
        <v>391</v>
      </c>
      <c r="C23" s="1040">
        <v>1</v>
      </c>
      <c r="D23" s="1040">
        <v>1</v>
      </c>
      <c r="E23" s="1041" t="s">
        <v>391</v>
      </c>
      <c r="F23" s="1041">
        <v>40000</v>
      </c>
      <c r="G23" s="1042">
        <v>40</v>
      </c>
    </row>
    <row r="24" spans="1:7">
      <c r="A24" s="1031"/>
      <c r="B24" s="1032"/>
      <c r="C24" s="1032"/>
      <c r="D24" s="1033"/>
      <c r="E24" s="1032"/>
      <c r="F24" s="1032"/>
      <c r="G24" s="1034"/>
    </row>
    <row r="25" spans="1:7">
      <c r="A25" s="1031" t="s">
        <v>478</v>
      </c>
      <c r="B25" s="1032" t="s">
        <v>391</v>
      </c>
      <c r="C25" s="1032">
        <v>6</v>
      </c>
      <c r="D25" s="1033">
        <v>6</v>
      </c>
      <c r="E25" s="1032" t="s">
        <v>391</v>
      </c>
      <c r="F25" s="1032">
        <v>60000</v>
      </c>
      <c r="G25" s="1034">
        <v>360</v>
      </c>
    </row>
    <row r="26" spans="1:7">
      <c r="A26" s="1031" t="s">
        <v>480</v>
      </c>
      <c r="B26" s="1033" t="s">
        <v>391</v>
      </c>
      <c r="C26" s="1032">
        <v>23</v>
      </c>
      <c r="D26" s="1033">
        <v>23</v>
      </c>
      <c r="E26" s="1033" t="s">
        <v>391</v>
      </c>
      <c r="F26" s="1032">
        <v>60000</v>
      </c>
      <c r="G26" s="1034">
        <v>1380</v>
      </c>
    </row>
    <row r="27" spans="1:7">
      <c r="A27" s="1039" t="s">
        <v>482</v>
      </c>
      <c r="B27" s="1040" t="s">
        <v>391</v>
      </c>
      <c r="C27" s="1040">
        <v>29</v>
      </c>
      <c r="D27" s="1040">
        <v>29</v>
      </c>
      <c r="E27" s="1041" t="s">
        <v>391</v>
      </c>
      <c r="F27" s="1041">
        <v>60000</v>
      </c>
      <c r="G27" s="1042">
        <v>1740</v>
      </c>
    </row>
    <row r="28" spans="1:7">
      <c r="A28" s="1031"/>
      <c r="B28" s="1032"/>
      <c r="C28" s="1032"/>
      <c r="D28" s="1033"/>
      <c r="E28" s="1032"/>
      <c r="F28" s="1032"/>
      <c r="G28" s="1034"/>
    </row>
    <row r="29" spans="1:7">
      <c r="A29" s="1031" t="s">
        <v>490</v>
      </c>
      <c r="B29" s="1032" t="s">
        <v>391</v>
      </c>
      <c r="C29" s="1032">
        <v>1</v>
      </c>
      <c r="D29" s="1033">
        <v>1</v>
      </c>
      <c r="E29" s="1032" t="s">
        <v>391</v>
      </c>
      <c r="F29" s="1032">
        <v>45000</v>
      </c>
      <c r="G29" s="1034">
        <v>45</v>
      </c>
    </row>
    <row r="30" spans="1:7">
      <c r="A30" s="1039" t="s">
        <v>493</v>
      </c>
      <c r="B30" s="1040" t="s">
        <v>391</v>
      </c>
      <c r="C30" s="1040">
        <v>1</v>
      </c>
      <c r="D30" s="1040">
        <v>1</v>
      </c>
      <c r="E30" s="1041" t="s">
        <v>391</v>
      </c>
      <c r="F30" s="1041">
        <v>45000</v>
      </c>
      <c r="G30" s="1042">
        <v>45</v>
      </c>
    </row>
    <row r="31" spans="1:7">
      <c r="A31" s="1031"/>
      <c r="B31" s="1032"/>
      <c r="C31" s="1032"/>
      <c r="D31" s="1033"/>
      <c r="E31" s="1032"/>
      <c r="F31" s="1032"/>
      <c r="G31" s="1034"/>
    </row>
    <row r="32" spans="1:7">
      <c r="A32" s="1031" t="s">
        <v>500</v>
      </c>
      <c r="B32" s="1032">
        <v>27</v>
      </c>
      <c r="C32" s="1032">
        <v>13</v>
      </c>
      <c r="D32" s="1033">
        <v>40</v>
      </c>
      <c r="E32" s="1032">
        <v>20000</v>
      </c>
      <c r="F32" s="1032">
        <v>45000</v>
      </c>
      <c r="G32" s="1034">
        <v>1125</v>
      </c>
    </row>
    <row r="33" spans="1:7">
      <c r="A33" s="1031" t="s">
        <v>501</v>
      </c>
      <c r="B33" s="1032" t="s">
        <v>391</v>
      </c>
      <c r="C33" s="1032">
        <v>30</v>
      </c>
      <c r="D33" s="1033">
        <v>30</v>
      </c>
      <c r="E33" s="1032" t="s">
        <v>391</v>
      </c>
      <c r="F33" s="1032">
        <v>54167</v>
      </c>
      <c r="G33" s="1034">
        <v>1625</v>
      </c>
    </row>
    <row r="34" spans="1:7">
      <c r="A34" s="1031" t="s">
        <v>504</v>
      </c>
      <c r="B34" s="1033">
        <v>1</v>
      </c>
      <c r="C34" s="1033">
        <v>2</v>
      </c>
      <c r="D34" s="1033">
        <v>3</v>
      </c>
      <c r="E34" s="1033">
        <v>19000</v>
      </c>
      <c r="F34" s="1032">
        <v>40000</v>
      </c>
      <c r="G34" s="1035">
        <v>99</v>
      </c>
    </row>
    <row r="35" spans="1:7">
      <c r="A35" s="1039" t="s">
        <v>506</v>
      </c>
      <c r="B35" s="1040">
        <v>28</v>
      </c>
      <c r="C35" s="1040">
        <v>45</v>
      </c>
      <c r="D35" s="1040">
        <v>73</v>
      </c>
      <c r="E35" s="1041">
        <v>19964</v>
      </c>
      <c r="F35" s="1041">
        <v>50889</v>
      </c>
      <c r="G35" s="1042">
        <v>2849</v>
      </c>
    </row>
    <row r="36" spans="1:7">
      <c r="A36" s="1031"/>
      <c r="B36" s="1032"/>
      <c r="C36" s="1032"/>
      <c r="D36" s="1033"/>
      <c r="E36" s="1032"/>
      <c r="F36" s="1032"/>
      <c r="G36" s="1034"/>
    </row>
    <row r="37" spans="1:7">
      <c r="A37" s="1031" t="s">
        <v>508</v>
      </c>
      <c r="B37" s="1033">
        <v>1</v>
      </c>
      <c r="C37" s="1033">
        <v>1</v>
      </c>
      <c r="D37" s="1033">
        <v>2</v>
      </c>
      <c r="E37" s="1032">
        <v>4000</v>
      </c>
      <c r="F37" s="1032">
        <v>20000</v>
      </c>
      <c r="G37" s="1035">
        <v>22</v>
      </c>
    </row>
    <row r="38" spans="1:7">
      <c r="A38" s="1039" t="s">
        <v>509</v>
      </c>
      <c r="B38" s="1040">
        <v>1</v>
      </c>
      <c r="C38" s="1040">
        <v>1</v>
      </c>
      <c r="D38" s="1040">
        <v>2</v>
      </c>
      <c r="E38" s="1041">
        <v>4000</v>
      </c>
      <c r="F38" s="1041">
        <v>20000</v>
      </c>
      <c r="G38" s="1042">
        <v>22</v>
      </c>
    </row>
    <row r="39" spans="1:7">
      <c r="A39" s="1031"/>
      <c r="B39" s="1032"/>
      <c r="C39" s="1032"/>
      <c r="D39" s="1033"/>
      <c r="E39" s="1032"/>
      <c r="F39" s="1032"/>
      <c r="G39" s="1034"/>
    </row>
    <row r="40" spans="1:7" ht="13.5" thickBot="1">
      <c r="A40" s="1043" t="s">
        <v>510</v>
      </c>
      <c r="B40" s="847">
        <v>516</v>
      </c>
      <c r="C40" s="847">
        <v>365</v>
      </c>
      <c r="D40" s="847">
        <v>881</v>
      </c>
      <c r="E40" s="1044">
        <v>22111</v>
      </c>
      <c r="F40" s="1044">
        <v>27363</v>
      </c>
      <c r="G40" s="848">
        <v>21393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Hoja222">
    <tabColor theme="0"/>
    <pageSetUpPr fitToPage="1"/>
  </sheetPr>
  <dimension ref="A1:G1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85546875" style="208" customWidth="1"/>
    <col min="2" max="6" width="15.5703125" style="208" customWidth="1"/>
    <col min="7" max="7" width="17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849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1345</v>
      </c>
      <c r="B4" s="1729"/>
      <c r="C4" s="1729"/>
      <c r="D4" s="1729"/>
      <c r="E4" s="1729"/>
      <c r="F4" s="1729"/>
      <c r="G4" s="1729"/>
    </row>
    <row r="5" spans="1:7" s="88" customFormat="1" ht="15.75" thickBot="1">
      <c r="A5" s="188"/>
      <c r="B5" s="189"/>
      <c r="C5" s="189"/>
      <c r="D5" s="189"/>
      <c r="E5" s="189"/>
      <c r="F5" s="189"/>
      <c r="G5" s="189"/>
    </row>
    <row r="6" spans="1:7" s="681" customFormat="1" ht="25.5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 s="681" customFormat="1" ht="21.75" customHeight="1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7" s="681" customFormat="1" ht="24.75" customHeight="1" thickBot="1">
      <c r="A8" s="1689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236" t="s">
        <v>524</v>
      </c>
    </row>
    <row r="9" spans="1:7" ht="21.75" customHeight="1">
      <c r="A9" s="72" t="s">
        <v>459</v>
      </c>
      <c r="B9" s="122">
        <v>2</v>
      </c>
      <c r="C9" s="42" t="s">
        <v>391</v>
      </c>
      <c r="D9" s="42">
        <v>2</v>
      </c>
      <c r="E9" s="122">
        <v>11500</v>
      </c>
      <c r="F9" s="42" t="s">
        <v>391</v>
      </c>
      <c r="G9" s="131">
        <v>23</v>
      </c>
    </row>
    <row r="10" spans="1:7">
      <c r="A10" s="73" t="s">
        <v>460</v>
      </c>
      <c r="B10" s="74">
        <v>2</v>
      </c>
      <c r="C10" s="74" t="s">
        <v>391</v>
      </c>
      <c r="D10" s="74">
        <v>2</v>
      </c>
      <c r="E10" s="78">
        <v>11500</v>
      </c>
      <c r="F10" s="78" t="s">
        <v>391</v>
      </c>
      <c r="G10" s="75">
        <v>23</v>
      </c>
    </row>
    <row r="11" spans="1:7">
      <c r="A11" s="63"/>
      <c r="B11" s="45"/>
      <c r="C11" s="45"/>
      <c r="D11" s="45"/>
      <c r="E11" s="11"/>
      <c r="F11" s="11"/>
      <c r="G11" s="46"/>
    </row>
    <row r="12" spans="1:7">
      <c r="A12" s="63" t="s">
        <v>500</v>
      </c>
      <c r="B12" s="45">
        <v>2</v>
      </c>
      <c r="C12" s="45">
        <v>6</v>
      </c>
      <c r="D12" s="45">
        <v>8</v>
      </c>
      <c r="E12" s="11">
        <v>15000</v>
      </c>
      <c r="F12" s="11">
        <v>20000</v>
      </c>
      <c r="G12" s="46">
        <v>150</v>
      </c>
    </row>
    <row r="13" spans="1:7">
      <c r="A13" s="73" t="s">
        <v>506</v>
      </c>
      <c r="B13" s="74">
        <v>2</v>
      </c>
      <c r="C13" s="74">
        <v>6</v>
      </c>
      <c r="D13" s="74">
        <v>8</v>
      </c>
      <c r="E13" s="78">
        <v>15000</v>
      </c>
      <c r="F13" s="78">
        <v>20000</v>
      </c>
      <c r="G13" s="75">
        <v>150</v>
      </c>
    </row>
    <row r="14" spans="1:7">
      <c r="A14" s="63"/>
      <c r="B14" s="45"/>
      <c r="C14" s="45"/>
      <c r="D14" s="45"/>
      <c r="E14" s="11"/>
      <c r="F14" s="11"/>
      <c r="G14" s="46"/>
    </row>
    <row r="15" spans="1:7" ht="13.5" thickBot="1">
      <c r="A15" s="66" t="s">
        <v>510</v>
      </c>
      <c r="B15" s="52">
        <v>4</v>
      </c>
      <c r="C15" s="52">
        <v>6</v>
      </c>
      <c r="D15" s="52">
        <v>10</v>
      </c>
      <c r="E15" s="175">
        <v>13250</v>
      </c>
      <c r="F15" s="175">
        <v>20000</v>
      </c>
      <c r="G15" s="53">
        <v>173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Hoja223">
    <tabColor theme="0"/>
    <pageSetUpPr fitToPage="1"/>
  </sheetPr>
  <dimension ref="A1:H9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1" style="208" customWidth="1"/>
    <col min="2" max="7" width="18" style="208" customWidth="1"/>
    <col min="8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8" s="88" customFormat="1" ht="15">
      <c r="A3" s="1729" t="s">
        <v>850</v>
      </c>
      <c r="B3" s="1729"/>
      <c r="C3" s="1729"/>
      <c r="D3" s="1729"/>
      <c r="E3" s="1729"/>
      <c r="F3" s="1729"/>
      <c r="G3" s="1729"/>
      <c r="H3" s="219"/>
    </row>
    <row r="4" spans="1:8" s="88" customFormat="1" ht="15">
      <c r="A4" s="1729" t="s">
        <v>1345</v>
      </c>
      <c r="B4" s="1729"/>
      <c r="C4" s="1729"/>
      <c r="D4" s="1729"/>
      <c r="E4" s="1729"/>
      <c r="F4" s="1729"/>
      <c r="G4" s="1729"/>
    </row>
    <row r="5" spans="1:8" s="88" customFormat="1" ht="15.75" thickBot="1">
      <c r="A5" s="188"/>
      <c r="B5" s="189"/>
      <c r="C5" s="189"/>
      <c r="D5" s="189"/>
      <c r="E5" s="189"/>
      <c r="F5" s="189"/>
      <c r="G5" s="189"/>
    </row>
    <row r="6" spans="1:8" ht="22.5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  <c r="H6" s="681"/>
    </row>
    <row r="7" spans="1:8" ht="22.5" customHeight="1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  <c r="H7" s="681"/>
    </row>
    <row r="8" spans="1:8" ht="22.5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  <c r="H8" s="681"/>
    </row>
    <row r="9" spans="1:8" ht="13.5" thickBot="1">
      <c r="A9" s="1357" t="s">
        <v>510</v>
      </c>
      <c r="B9" s="1358" t="s">
        <v>391</v>
      </c>
      <c r="C9" s="1358" t="s">
        <v>391</v>
      </c>
      <c r="D9" s="1358" t="s">
        <v>391</v>
      </c>
      <c r="E9" s="1359" t="s">
        <v>391</v>
      </c>
      <c r="F9" s="1359" t="s">
        <v>391</v>
      </c>
      <c r="G9" s="1360" t="s">
        <v>391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Hoja151">
    <tabColor theme="0"/>
    <pageSetUpPr fitToPage="1"/>
  </sheetPr>
  <dimension ref="B1:H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21"/>
    <col min="2" max="2" width="21.42578125" style="21" customWidth="1"/>
    <col min="3" max="6" width="23.5703125" style="21" customWidth="1"/>
    <col min="7" max="7" width="7.42578125" style="21" customWidth="1"/>
    <col min="8" max="11" width="17.7109375" style="21" customWidth="1"/>
    <col min="12" max="16384" width="11.42578125" style="21"/>
  </cols>
  <sheetData>
    <row r="1" spans="2:8" s="87" customFormat="1" ht="18">
      <c r="B1" s="1691" t="s">
        <v>367</v>
      </c>
      <c r="C1" s="1691"/>
      <c r="D1" s="1691"/>
      <c r="E1" s="1691"/>
      <c r="F1" s="1691"/>
    </row>
    <row r="2" spans="2:8" s="88" customFormat="1" ht="12.75" customHeight="1"/>
    <row r="3" spans="2:8" s="88" customFormat="1" ht="15">
      <c r="B3" s="1729" t="s">
        <v>851</v>
      </c>
      <c r="C3" s="1729"/>
      <c r="D3" s="1729"/>
      <c r="E3" s="1729"/>
      <c r="F3" s="1729"/>
      <c r="G3" s="219"/>
      <c r="H3" s="219"/>
    </row>
    <row r="4" spans="2:8" s="88" customFormat="1" ht="15">
      <c r="B4" s="1729" t="s">
        <v>844</v>
      </c>
      <c r="C4" s="1729"/>
      <c r="D4" s="1729"/>
      <c r="E4" s="1729"/>
      <c r="F4" s="1729"/>
    </row>
    <row r="5" spans="2:8" s="88" customFormat="1" ht="13.5" customHeight="1" thickBot="1">
      <c r="B5" s="5"/>
      <c r="C5" s="6"/>
      <c r="D5" s="6"/>
      <c r="E5" s="6"/>
      <c r="F5" s="6"/>
    </row>
    <row r="6" spans="2:8" ht="22.5" customHeight="1">
      <c r="B6" s="741"/>
      <c r="C6" s="1720" t="s">
        <v>852</v>
      </c>
      <c r="D6" s="1730"/>
      <c r="E6" s="1720" t="s">
        <v>853</v>
      </c>
      <c r="F6" s="1721"/>
    </row>
    <row r="7" spans="2:8" ht="22.5" customHeight="1">
      <c r="B7" s="792" t="s">
        <v>370</v>
      </c>
      <c r="C7" s="239" t="s">
        <v>371</v>
      </c>
      <c r="D7" s="239" t="s">
        <v>811</v>
      </c>
      <c r="E7" s="239" t="s">
        <v>371</v>
      </c>
      <c r="F7" s="240" t="s">
        <v>811</v>
      </c>
    </row>
    <row r="8" spans="2:8" ht="22.5" customHeight="1" thickBot="1">
      <c r="B8" s="728"/>
      <c r="C8" s="242" t="s">
        <v>374</v>
      </c>
      <c r="D8" s="242" t="s">
        <v>375</v>
      </c>
      <c r="E8" s="242" t="s">
        <v>374</v>
      </c>
      <c r="F8" s="817" t="s">
        <v>375</v>
      </c>
    </row>
    <row r="9" spans="2:8">
      <c r="B9" s="1617">
        <v>2005</v>
      </c>
      <c r="C9" s="1221">
        <v>6.3049999999999997</v>
      </c>
      <c r="D9" s="797">
        <v>174.642</v>
      </c>
      <c r="E9" s="1222">
        <v>20.550999999999998</v>
      </c>
      <c r="F9" s="1225">
        <v>189.50399999999999</v>
      </c>
      <c r="G9" s="277"/>
    </row>
    <row r="10" spans="2:8">
      <c r="B10" s="1617">
        <v>2006</v>
      </c>
      <c r="C10" s="1221">
        <v>5.7220000000000004</v>
      </c>
      <c r="D10" s="797">
        <v>152.73500000000001</v>
      </c>
      <c r="E10" s="1222">
        <v>17.126999999999999</v>
      </c>
      <c r="F10" s="1225">
        <v>179.84299999999999</v>
      </c>
      <c r="G10" s="277"/>
    </row>
    <row r="11" spans="2:8">
      <c r="B11" s="1617">
        <v>2007</v>
      </c>
      <c r="C11" s="1221">
        <v>5.431</v>
      </c>
      <c r="D11" s="797">
        <v>148.42500000000001</v>
      </c>
      <c r="E11" s="1222">
        <v>29.302</v>
      </c>
      <c r="F11" s="1225">
        <v>339.36900000000003</v>
      </c>
      <c r="G11" s="277"/>
    </row>
    <row r="12" spans="2:8">
      <c r="B12" s="1617">
        <v>2008</v>
      </c>
      <c r="C12" s="1221">
        <v>5.3330000000000002</v>
      </c>
      <c r="D12" s="797">
        <v>145.208</v>
      </c>
      <c r="E12" s="1222">
        <v>24.321000000000002</v>
      </c>
      <c r="F12" s="1225">
        <v>211.15600000000001</v>
      </c>
      <c r="G12" s="277"/>
    </row>
    <row r="13" spans="2:8">
      <c r="B13" s="1617">
        <v>2009</v>
      </c>
      <c r="C13" s="1221">
        <v>4.9960000000000004</v>
      </c>
      <c r="D13" s="797">
        <v>120.292</v>
      </c>
      <c r="E13" s="1221">
        <v>38.075000000000003</v>
      </c>
      <c r="F13" s="798">
        <v>438.536</v>
      </c>
      <c r="G13" s="277"/>
    </row>
    <row r="14" spans="2:8">
      <c r="B14" s="1617">
        <v>2010</v>
      </c>
      <c r="C14" s="1221">
        <v>4.899</v>
      </c>
      <c r="D14" s="797">
        <v>117.345</v>
      </c>
      <c r="E14" s="1221">
        <v>27.997</v>
      </c>
      <c r="F14" s="798">
        <v>221.87200000000001</v>
      </c>
      <c r="G14" s="277"/>
    </row>
    <row r="15" spans="2:8">
      <c r="B15" s="1617">
        <v>2011</v>
      </c>
      <c r="C15" s="1221">
        <v>4.9820000000000002</v>
      </c>
      <c r="D15" s="797">
        <v>118.869</v>
      </c>
      <c r="E15" s="1221">
        <v>50.317</v>
      </c>
      <c r="F15" s="798">
        <v>341.87299999999999</v>
      </c>
      <c r="G15" s="277"/>
    </row>
    <row r="16" spans="2:8">
      <c r="B16" s="1617">
        <v>2012</v>
      </c>
      <c r="C16" s="1221">
        <v>5.09</v>
      </c>
      <c r="D16" s="797">
        <v>122.008</v>
      </c>
      <c r="E16" s="1221">
        <v>20.245000000000001</v>
      </c>
      <c r="F16" s="798">
        <v>96.566999999999993</v>
      </c>
      <c r="G16" s="277"/>
    </row>
    <row r="17" spans="2:7">
      <c r="B17" s="1617">
        <v>2013</v>
      </c>
      <c r="C17" s="1221">
        <v>4.8650000000000002</v>
      </c>
      <c r="D17" s="797">
        <v>121.04300000000001</v>
      </c>
      <c r="E17" s="1221">
        <v>20.658999999999999</v>
      </c>
      <c r="F17" s="798">
        <v>164.745</v>
      </c>
      <c r="G17" s="277"/>
    </row>
    <row r="18" spans="2:7">
      <c r="B18" s="1617">
        <v>2014</v>
      </c>
      <c r="C18" s="1387">
        <v>4.875</v>
      </c>
      <c r="D18" s="1448">
        <v>120.63800000000001</v>
      </c>
      <c r="E18" s="1387">
        <v>24.797000000000001</v>
      </c>
      <c r="F18" s="1403">
        <v>202.44499999999999</v>
      </c>
      <c r="G18" s="277"/>
    </row>
    <row r="19" spans="2:7" ht="13.5" thickBot="1">
      <c r="B19" s="1618">
        <v>2015</v>
      </c>
      <c r="C19" s="1238">
        <v>4.7709999999999999</v>
      </c>
      <c r="D19" s="985">
        <v>118.726</v>
      </c>
      <c r="E19" s="1238">
        <v>37.463999999999999</v>
      </c>
      <c r="F19" s="986">
        <v>193.29300000000001</v>
      </c>
      <c r="G19" s="277"/>
    </row>
    <row r="20" spans="2:7">
      <c r="B20" s="333"/>
      <c r="C20" s="205"/>
      <c r="D20" s="330"/>
      <c r="E20" s="205"/>
      <c r="F20" s="330"/>
    </row>
    <row r="21" spans="2:7">
      <c r="B21" s="333"/>
      <c r="C21" s="205"/>
      <c r="D21" s="330"/>
      <c r="E21" s="205"/>
      <c r="F21" s="330"/>
    </row>
  </sheetData>
  <mergeCells count="5">
    <mergeCell ref="B3:F3"/>
    <mergeCell ref="B1:F1"/>
    <mergeCell ref="C6:D6"/>
    <mergeCell ref="E6:F6"/>
    <mergeCell ref="B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Hoja118">
    <tabColor theme="0"/>
    <pageSetUpPr fitToPage="1"/>
  </sheetPr>
  <dimension ref="A1:G31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140625" style="208" customWidth="1"/>
    <col min="2" max="7" width="18.140625" style="208" customWidth="1"/>
    <col min="8" max="8" width="10.7109375" style="208" customWidth="1"/>
    <col min="9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854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1383</v>
      </c>
      <c r="B4" s="1729"/>
      <c r="C4" s="1729"/>
      <c r="D4" s="1729"/>
      <c r="E4" s="1729"/>
      <c r="F4" s="1729"/>
      <c r="G4" s="1729"/>
    </row>
    <row r="5" spans="1:7" s="88" customFormat="1" ht="13.5" customHeight="1" thickBot="1">
      <c r="A5" s="5"/>
      <c r="B5" s="6"/>
      <c r="C5" s="6"/>
      <c r="D5" s="6"/>
      <c r="E5" s="6"/>
      <c r="F5" s="6"/>
      <c r="G5" s="6"/>
    </row>
    <row r="6" spans="1:7" ht="21.75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 ht="21.75" customHeight="1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7" ht="21.75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</row>
    <row r="9" spans="1:7" ht="25.5" customHeight="1">
      <c r="A9" s="72" t="s">
        <v>450</v>
      </c>
      <c r="B9" s="42">
        <v>913</v>
      </c>
      <c r="C9" s="42">
        <v>228</v>
      </c>
      <c r="D9" s="42">
        <v>1141</v>
      </c>
      <c r="E9" s="122">
        <v>26250</v>
      </c>
      <c r="F9" s="122">
        <v>26250</v>
      </c>
      <c r="G9" s="43">
        <v>29951</v>
      </c>
    </row>
    <row r="10" spans="1:7">
      <c r="A10" s="63" t="s">
        <v>451</v>
      </c>
      <c r="B10" s="11">
        <v>1254</v>
      </c>
      <c r="C10" s="11">
        <v>314</v>
      </c>
      <c r="D10" s="45">
        <v>1568</v>
      </c>
      <c r="E10" s="11">
        <v>25200</v>
      </c>
      <c r="F10" s="11">
        <v>25200</v>
      </c>
      <c r="G10" s="12">
        <v>39514</v>
      </c>
    </row>
    <row r="11" spans="1:7">
      <c r="A11" s="63" t="s">
        <v>452</v>
      </c>
      <c r="B11" s="45">
        <v>796</v>
      </c>
      <c r="C11" s="45">
        <v>200</v>
      </c>
      <c r="D11" s="45">
        <v>996</v>
      </c>
      <c r="E11" s="11">
        <v>12710</v>
      </c>
      <c r="F11" s="11">
        <v>24260</v>
      </c>
      <c r="G11" s="46">
        <v>14969</v>
      </c>
    </row>
    <row r="12" spans="1:7">
      <c r="A12" s="63" t="s">
        <v>453</v>
      </c>
      <c r="B12" s="11">
        <v>676</v>
      </c>
      <c r="C12" s="11">
        <v>169</v>
      </c>
      <c r="D12" s="45">
        <v>845</v>
      </c>
      <c r="E12" s="11">
        <v>32550</v>
      </c>
      <c r="F12" s="11">
        <v>53550</v>
      </c>
      <c r="G12" s="12">
        <v>31054</v>
      </c>
    </row>
    <row r="13" spans="1:7">
      <c r="A13" s="73" t="s">
        <v>454</v>
      </c>
      <c r="B13" s="74">
        <v>3639</v>
      </c>
      <c r="C13" s="74">
        <v>911</v>
      </c>
      <c r="D13" s="74">
        <v>4550</v>
      </c>
      <c r="E13" s="78">
        <v>24097</v>
      </c>
      <c r="F13" s="78">
        <v>30516</v>
      </c>
      <c r="G13" s="75">
        <v>115488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73" t="s">
        <v>455</v>
      </c>
      <c r="B15" s="74">
        <v>102</v>
      </c>
      <c r="C15" s="74" t="s">
        <v>391</v>
      </c>
      <c r="D15" s="74">
        <v>102</v>
      </c>
      <c r="E15" s="78">
        <v>15000</v>
      </c>
      <c r="F15" s="78" t="s">
        <v>391</v>
      </c>
      <c r="G15" s="75">
        <v>1530</v>
      </c>
    </row>
    <row r="16" spans="1:7">
      <c r="A16" s="65"/>
      <c r="B16" s="70"/>
      <c r="C16" s="70"/>
      <c r="D16" s="70"/>
      <c r="E16" s="76"/>
      <c r="F16" s="76"/>
      <c r="G16" s="71"/>
    </row>
    <row r="17" spans="1:7">
      <c r="A17" s="63" t="s">
        <v>535</v>
      </c>
      <c r="B17" s="45">
        <v>2</v>
      </c>
      <c r="C17" s="45" t="s">
        <v>391</v>
      </c>
      <c r="D17" s="45">
        <v>2</v>
      </c>
      <c r="E17" s="11">
        <v>23000</v>
      </c>
      <c r="F17" s="11" t="s">
        <v>391</v>
      </c>
      <c r="G17" s="46">
        <v>46</v>
      </c>
    </row>
    <row r="18" spans="1:7">
      <c r="A18" s="63" t="s">
        <v>459</v>
      </c>
      <c r="B18" s="45">
        <v>4</v>
      </c>
      <c r="C18" s="45" t="s">
        <v>391</v>
      </c>
      <c r="D18" s="45">
        <v>4</v>
      </c>
      <c r="E18" s="11">
        <v>23040</v>
      </c>
      <c r="F18" s="11" t="s">
        <v>391</v>
      </c>
      <c r="G18" s="46">
        <v>92</v>
      </c>
    </row>
    <row r="19" spans="1:7">
      <c r="A19" s="73" t="s">
        <v>460</v>
      </c>
      <c r="B19" s="74">
        <v>6</v>
      </c>
      <c r="C19" s="74" t="s">
        <v>391</v>
      </c>
      <c r="D19" s="74">
        <v>6</v>
      </c>
      <c r="E19" s="78">
        <v>23027</v>
      </c>
      <c r="F19" s="78" t="s">
        <v>391</v>
      </c>
      <c r="G19" s="75">
        <v>138</v>
      </c>
    </row>
    <row r="20" spans="1:7">
      <c r="A20" s="63"/>
      <c r="B20" s="11"/>
      <c r="C20" s="45"/>
      <c r="D20" s="45"/>
      <c r="E20" s="11"/>
      <c r="F20" s="45"/>
      <c r="G20" s="12"/>
    </row>
    <row r="21" spans="1:7">
      <c r="A21" s="63" t="s">
        <v>490</v>
      </c>
      <c r="B21" s="45" t="s">
        <v>391</v>
      </c>
      <c r="C21" s="45">
        <v>1</v>
      </c>
      <c r="D21" s="45">
        <v>1</v>
      </c>
      <c r="E21" s="11" t="s">
        <v>391</v>
      </c>
      <c r="F21" s="11">
        <v>28000</v>
      </c>
      <c r="G21" s="46">
        <v>28</v>
      </c>
    </row>
    <row r="22" spans="1:7">
      <c r="A22" s="73" t="s">
        <v>493</v>
      </c>
      <c r="B22" s="74" t="s">
        <v>391</v>
      </c>
      <c r="C22" s="74">
        <v>1</v>
      </c>
      <c r="D22" s="74">
        <v>1</v>
      </c>
      <c r="E22" s="78" t="s">
        <v>391</v>
      </c>
      <c r="F22" s="78">
        <v>28000</v>
      </c>
      <c r="G22" s="75">
        <v>28</v>
      </c>
    </row>
    <row r="23" spans="1:7">
      <c r="A23" s="63"/>
      <c r="B23" s="45"/>
      <c r="C23" s="45"/>
      <c r="D23" s="45"/>
      <c r="E23" s="11"/>
      <c r="F23" s="11"/>
      <c r="G23" s="46"/>
    </row>
    <row r="24" spans="1:7">
      <c r="A24" s="63" t="s">
        <v>500</v>
      </c>
      <c r="B24" s="11">
        <v>32</v>
      </c>
      <c r="C24" s="11">
        <v>2</v>
      </c>
      <c r="D24" s="45">
        <v>34</v>
      </c>
      <c r="E24" s="11">
        <v>15000</v>
      </c>
      <c r="F24" s="11">
        <v>30000</v>
      </c>
      <c r="G24" s="12">
        <v>540</v>
      </c>
    </row>
    <row r="25" spans="1:7">
      <c r="A25" s="63" t="s">
        <v>504</v>
      </c>
      <c r="B25" s="11" t="s">
        <v>391</v>
      </c>
      <c r="C25" s="11">
        <v>4</v>
      </c>
      <c r="D25" s="45">
        <v>4</v>
      </c>
      <c r="E25" s="11" t="s">
        <v>391</v>
      </c>
      <c r="F25" s="11">
        <v>20000</v>
      </c>
      <c r="G25" s="12">
        <v>80</v>
      </c>
    </row>
    <row r="26" spans="1:7">
      <c r="A26" s="73" t="s">
        <v>506</v>
      </c>
      <c r="B26" s="74">
        <v>32</v>
      </c>
      <c r="C26" s="74">
        <v>6</v>
      </c>
      <c r="D26" s="74">
        <v>38</v>
      </c>
      <c r="E26" s="78">
        <v>15000</v>
      </c>
      <c r="F26" s="78">
        <v>23333</v>
      </c>
      <c r="G26" s="75">
        <v>620</v>
      </c>
    </row>
    <row r="27" spans="1:7">
      <c r="A27" s="63"/>
      <c r="B27" s="45"/>
      <c r="C27" s="45"/>
      <c r="D27" s="45"/>
      <c r="E27" s="45"/>
      <c r="F27" s="11"/>
      <c r="G27" s="46"/>
    </row>
    <row r="28" spans="1:7">
      <c r="A28" s="63" t="s">
        <v>508</v>
      </c>
      <c r="B28" s="45">
        <v>35</v>
      </c>
      <c r="C28" s="45">
        <v>39</v>
      </c>
      <c r="D28" s="45">
        <v>74</v>
      </c>
      <c r="E28" s="45">
        <v>4000</v>
      </c>
      <c r="F28" s="11">
        <v>20000</v>
      </c>
      <c r="G28" s="46">
        <v>922</v>
      </c>
    </row>
    <row r="29" spans="1:7">
      <c r="A29" s="73" t="s">
        <v>509</v>
      </c>
      <c r="B29" s="74">
        <v>35</v>
      </c>
      <c r="C29" s="74">
        <v>39</v>
      </c>
      <c r="D29" s="74">
        <v>74</v>
      </c>
      <c r="E29" s="78">
        <v>4000</v>
      </c>
      <c r="F29" s="78">
        <v>20000</v>
      </c>
      <c r="G29" s="75">
        <v>922</v>
      </c>
    </row>
    <row r="30" spans="1:7">
      <c r="A30" s="63"/>
      <c r="B30" s="45"/>
      <c r="C30" s="45"/>
      <c r="D30" s="45"/>
      <c r="E30" s="11"/>
      <c r="F30" s="11"/>
      <c r="G30" s="46"/>
    </row>
    <row r="31" spans="1:7" ht="13.5" thickBot="1">
      <c r="A31" s="66" t="s">
        <v>510</v>
      </c>
      <c r="B31" s="52">
        <v>3814</v>
      </c>
      <c r="C31" s="52">
        <v>957</v>
      </c>
      <c r="D31" s="52">
        <v>4771</v>
      </c>
      <c r="E31" s="175">
        <v>23591</v>
      </c>
      <c r="F31" s="175">
        <v>30039</v>
      </c>
      <c r="G31" s="53">
        <v>118726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6">
    <tabColor theme="0"/>
    <pageSetUpPr fitToPage="1"/>
  </sheetPr>
  <dimension ref="B1:J22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143"/>
    <col min="2" max="8" width="23.140625" style="143" customWidth="1"/>
    <col min="9" max="9" width="11.7109375" style="143" bestFit="1" customWidth="1"/>
    <col min="10" max="16384" width="11.42578125" style="143"/>
  </cols>
  <sheetData>
    <row r="1" spans="2:10" s="2" customFormat="1" ht="18">
      <c r="B1" s="1662" t="s">
        <v>367</v>
      </c>
      <c r="C1" s="1662"/>
      <c r="D1" s="1662"/>
      <c r="E1" s="1662"/>
      <c r="F1" s="1662"/>
      <c r="G1" s="1662"/>
      <c r="H1" s="1662"/>
    </row>
    <row r="2" spans="2:10" s="3" customFormat="1" ht="12.75" customHeight="1"/>
    <row r="3" spans="2:10" s="754" customFormat="1" ht="29.25" customHeight="1">
      <c r="B3" s="1699" t="s">
        <v>540</v>
      </c>
      <c r="C3" s="1699"/>
      <c r="D3" s="1699"/>
      <c r="E3" s="1699"/>
      <c r="F3" s="1699"/>
      <c r="G3" s="1699"/>
      <c r="H3" s="1699"/>
    </row>
    <row r="4" spans="2:10" s="3" customFormat="1" ht="13.5" customHeight="1" thickBot="1">
      <c r="B4" s="5"/>
      <c r="C4" s="6"/>
      <c r="D4" s="6"/>
      <c r="E4" s="6"/>
      <c r="F4" s="6"/>
      <c r="G4" s="6"/>
      <c r="H4" s="6"/>
    </row>
    <row r="5" spans="2:10">
      <c r="B5" s="1705" t="s">
        <v>370</v>
      </c>
      <c r="C5" s="140"/>
      <c r="D5" s="140"/>
      <c r="E5" s="140"/>
      <c r="F5" s="90"/>
      <c r="G5" s="141" t="s">
        <v>512</v>
      </c>
      <c r="H5" s="142"/>
    </row>
    <row r="6" spans="2:10" ht="15.6" customHeight="1">
      <c r="B6" s="1706"/>
      <c r="C6" s="121" t="s">
        <v>371</v>
      </c>
      <c r="D6" s="121" t="s">
        <v>378</v>
      </c>
      <c r="E6" s="121" t="s">
        <v>372</v>
      </c>
      <c r="F6" s="93" t="s">
        <v>442</v>
      </c>
      <c r="G6" s="121" t="s">
        <v>513</v>
      </c>
      <c r="H6" s="40" t="s">
        <v>541</v>
      </c>
    </row>
    <row r="7" spans="2:10">
      <c r="B7" s="1706"/>
      <c r="C7" s="59" t="s">
        <v>374</v>
      </c>
      <c r="D7" s="121" t="s">
        <v>515</v>
      </c>
      <c r="E7" s="59" t="s">
        <v>375</v>
      </c>
      <c r="F7" s="93" t="s">
        <v>375</v>
      </c>
      <c r="G7" s="121" t="s">
        <v>516</v>
      </c>
      <c r="H7" s="40" t="s">
        <v>376</v>
      </c>
    </row>
    <row r="8" spans="2:10" ht="13.5" thickBot="1">
      <c r="B8" s="1707"/>
      <c r="C8" s="61"/>
      <c r="D8" s="61"/>
      <c r="E8" s="61"/>
      <c r="F8" s="96"/>
      <c r="G8" s="130" t="s">
        <v>517</v>
      </c>
      <c r="H8" s="144"/>
    </row>
    <row r="9" spans="2:10">
      <c r="B9" s="1617">
        <v>2005</v>
      </c>
      <c r="C9" s="101">
        <v>457.84699999999998</v>
      </c>
      <c r="D9" s="1222">
        <v>11.840374622963566</v>
      </c>
      <c r="E9" s="1222">
        <v>542.10799999999995</v>
      </c>
      <c r="F9" s="765"/>
      <c r="G9" s="765">
        <v>14.15</v>
      </c>
      <c r="H9" s="1225">
        <v>76708.281999999992</v>
      </c>
      <c r="J9" s="145"/>
    </row>
    <row r="10" spans="2:10">
      <c r="B10" s="1617">
        <v>2006</v>
      </c>
      <c r="C10" s="101">
        <v>524.38900000000001</v>
      </c>
      <c r="D10" s="1222">
        <v>18.08037544647199</v>
      </c>
      <c r="E10" s="1222">
        <v>948.11500000000001</v>
      </c>
      <c r="F10" s="765"/>
      <c r="G10" s="765">
        <v>12.8</v>
      </c>
      <c r="H10" s="1225">
        <v>121358.72</v>
      </c>
      <c r="J10" s="145"/>
    </row>
    <row r="11" spans="2:10">
      <c r="B11" s="1617">
        <v>2007</v>
      </c>
      <c r="C11" s="101">
        <v>531.43200000000002</v>
      </c>
      <c r="D11" s="1222">
        <v>24.649343660148428</v>
      </c>
      <c r="E11" s="1222">
        <v>1309.9449999999999</v>
      </c>
      <c r="F11" s="765"/>
      <c r="G11" s="765">
        <v>15.82</v>
      </c>
      <c r="H11" s="1225">
        <v>207233.299</v>
      </c>
    </row>
    <row r="12" spans="2:10">
      <c r="B12" s="1617">
        <v>2008</v>
      </c>
      <c r="C12" s="101">
        <v>505.51100000000002</v>
      </c>
      <c r="D12" s="1222">
        <v>23.507500331347877</v>
      </c>
      <c r="E12" s="1222">
        <v>1188.33</v>
      </c>
      <c r="F12" s="765"/>
      <c r="G12" s="765">
        <v>17.11</v>
      </c>
      <c r="H12" s="1225">
        <v>203323.26299999998</v>
      </c>
    </row>
    <row r="13" spans="2:10">
      <c r="B13" s="1617">
        <v>2009</v>
      </c>
      <c r="C13" s="101">
        <v>561.23800000000006</v>
      </c>
      <c r="D13" s="1222">
        <v>16.462641517502377</v>
      </c>
      <c r="E13" s="1222">
        <v>923.94600000000003</v>
      </c>
      <c r="F13" s="765">
        <v>11.891999999999999</v>
      </c>
      <c r="G13" s="765">
        <v>12.69</v>
      </c>
      <c r="H13" s="1225">
        <v>117248.74739999999</v>
      </c>
    </row>
    <row r="14" spans="2:10">
      <c r="B14" s="1617">
        <v>2010</v>
      </c>
      <c r="C14" s="101">
        <v>511.32900000000001</v>
      </c>
      <c r="D14" s="1222">
        <v>20.039172431057111</v>
      </c>
      <c r="E14" s="1222">
        <v>1024.6610000000001</v>
      </c>
      <c r="F14" s="765">
        <v>10.319000000000001</v>
      </c>
      <c r="G14" s="765">
        <v>13.97</v>
      </c>
      <c r="H14" s="1225">
        <v>143145.14170000004</v>
      </c>
    </row>
    <row r="15" spans="2:10">
      <c r="B15" s="1617">
        <v>2011</v>
      </c>
      <c r="C15" s="101">
        <v>508.34399999999999</v>
      </c>
      <c r="D15" s="1222">
        <v>22.016862596981571</v>
      </c>
      <c r="E15" s="1222">
        <v>1119.2139999999999</v>
      </c>
      <c r="F15" s="765">
        <v>6.13</v>
      </c>
      <c r="G15" s="765">
        <v>18.149999999999999</v>
      </c>
      <c r="H15" s="1225">
        <v>203137.34099999999</v>
      </c>
    </row>
    <row r="16" spans="2:10">
      <c r="B16" s="1617">
        <v>2012</v>
      </c>
      <c r="C16" s="101">
        <v>438.745</v>
      </c>
      <c r="D16" s="1222">
        <v>15.578114850311684</v>
      </c>
      <c r="E16" s="1222">
        <v>683.48199999999997</v>
      </c>
      <c r="F16" s="765">
        <v>4.7249999999999996</v>
      </c>
      <c r="G16" s="765">
        <v>21.71</v>
      </c>
      <c r="H16" s="1225">
        <v>148383.94219999999</v>
      </c>
    </row>
    <row r="17" spans="2:8">
      <c r="B17" s="1617">
        <v>2013</v>
      </c>
      <c r="C17" s="101">
        <v>444.47399999999999</v>
      </c>
      <c r="D17" s="1222">
        <v>21.545962193514132</v>
      </c>
      <c r="E17" s="1222">
        <v>957.66200000000003</v>
      </c>
      <c r="F17" s="765">
        <v>3.1059999999999999</v>
      </c>
      <c r="G17" s="1224">
        <v>16.73</v>
      </c>
      <c r="H17" s="1226">
        <v>160216.85260000001</v>
      </c>
    </row>
    <row r="18" spans="2:8">
      <c r="B18" s="1617">
        <v>2014</v>
      </c>
      <c r="C18" s="1391">
        <v>430.41899999999998</v>
      </c>
      <c r="D18" s="1379">
        <v>15.082837885873996</v>
      </c>
      <c r="E18" s="1379">
        <v>649.19399999999996</v>
      </c>
      <c r="F18" s="1380">
        <v>4.26</v>
      </c>
      <c r="G18" s="1381">
        <v>15.98</v>
      </c>
      <c r="H18" s="1382">
        <v>103741</v>
      </c>
    </row>
    <row r="19" spans="2:8" ht="13.5" thickBot="1">
      <c r="B19" s="1617">
        <v>2015</v>
      </c>
      <c r="C19" s="101">
        <v>483.72699999999998</v>
      </c>
      <c r="D19" s="1222">
        <f>E19/C19*10</f>
        <v>16.146462777558416</v>
      </c>
      <c r="E19" s="1222">
        <v>781.048</v>
      </c>
      <c r="F19" s="1224">
        <v>4.4160000000000004</v>
      </c>
      <c r="G19" s="1559">
        <v>18.21</v>
      </c>
      <c r="H19" s="1563">
        <v>142229</v>
      </c>
    </row>
    <row r="20" spans="2:8" ht="15.6" customHeight="1">
      <c r="B20" s="1708" t="s">
        <v>542</v>
      </c>
      <c r="C20" s="1708"/>
      <c r="D20" s="1708"/>
      <c r="E20" s="146"/>
      <c r="F20" s="146"/>
      <c r="G20" s="146"/>
      <c r="H20" s="146"/>
    </row>
    <row r="22" spans="2:8">
      <c r="B22" s="48"/>
    </row>
  </sheetData>
  <mergeCells count="4">
    <mergeCell ref="B3:H3"/>
    <mergeCell ref="B1:H1"/>
    <mergeCell ref="B5:B8"/>
    <mergeCell ref="B20:D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Hoja8">
    <tabColor theme="0"/>
    <pageSetUpPr fitToPage="1"/>
  </sheetPr>
  <dimension ref="A1:G29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8.7109375" style="208" customWidth="1"/>
    <col min="2" max="7" width="18.140625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855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1383</v>
      </c>
      <c r="B4" s="1729"/>
      <c r="C4" s="1729"/>
      <c r="D4" s="1729"/>
      <c r="E4" s="1729"/>
      <c r="F4" s="1729"/>
      <c r="G4" s="1729"/>
    </row>
    <row r="5" spans="1:7" s="88" customFormat="1" ht="15.75" thickBot="1">
      <c r="A5" s="255"/>
      <c r="B5" s="255"/>
      <c r="C5" s="255"/>
      <c r="D5" s="255"/>
      <c r="E5" s="255"/>
      <c r="F5" s="255"/>
      <c r="G5" s="255"/>
    </row>
    <row r="6" spans="1:7" s="681" customFormat="1" ht="24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 s="681" customFormat="1" ht="24" customHeight="1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7" s="681" customFormat="1" ht="24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</row>
    <row r="9" spans="1:7" ht="18" customHeight="1">
      <c r="A9" s="72" t="s">
        <v>450</v>
      </c>
      <c r="B9" s="42">
        <v>83</v>
      </c>
      <c r="C9" s="42">
        <v>5</v>
      </c>
      <c r="D9" s="42">
        <v>88</v>
      </c>
      <c r="E9" s="122">
        <v>20060</v>
      </c>
      <c r="F9" s="122">
        <v>30540</v>
      </c>
      <c r="G9" s="43">
        <v>1818</v>
      </c>
    </row>
    <row r="10" spans="1:7">
      <c r="A10" s="63" t="s">
        <v>451</v>
      </c>
      <c r="B10" s="11">
        <v>195</v>
      </c>
      <c r="C10" s="11">
        <v>10</v>
      </c>
      <c r="D10" s="45">
        <v>205</v>
      </c>
      <c r="E10" s="11">
        <v>20060</v>
      </c>
      <c r="F10" s="11">
        <v>30540</v>
      </c>
      <c r="G10" s="12">
        <v>4217</v>
      </c>
    </row>
    <row r="11" spans="1:7">
      <c r="A11" s="63" t="s">
        <v>452</v>
      </c>
      <c r="B11" s="45">
        <v>302</v>
      </c>
      <c r="C11" s="45">
        <v>16</v>
      </c>
      <c r="D11" s="45">
        <v>318</v>
      </c>
      <c r="E11" s="11">
        <v>20060</v>
      </c>
      <c r="F11" s="11">
        <v>30542</v>
      </c>
      <c r="G11" s="46">
        <v>6547</v>
      </c>
    </row>
    <row r="12" spans="1:7">
      <c r="A12" s="63" t="s">
        <v>453</v>
      </c>
      <c r="B12" s="11">
        <v>152</v>
      </c>
      <c r="C12" s="11">
        <v>8</v>
      </c>
      <c r="D12" s="45">
        <v>160</v>
      </c>
      <c r="E12" s="11">
        <v>20060</v>
      </c>
      <c r="F12" s="11">
        <v>30540</v>
      </c>
      <c r="G12" s="12">
        <v>3293</v>
      </c>
    </row>
    <row r="13" spans="1:7">
      <c r="A13" s="73" t="s">
        <v>454</v>
      </c>
      <c r="B13" s="74">
        <v>732</v>
      </c>
      <c r="C13" s="74">
        <v>39</v>
      </c>
      <c r="D13" s="74">
        <v>771</v>
      </c>
      <c r="E13" s="78">
        <v>20060</v>
      </c>
      <c r="F13" s="78">
        <v>30541</v>
      </c>
      <c r="G13" s="75">
        <v>15875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63" t="s">
        <v>459</v>
      </c>
      <c r="B15" s="45">
        <v>14</v>
      </c>
      <c r="C15" s="45" t="s">
        <v>391</v>
      </c>
      <c r="D15" s="45">
        <v>14</v>
      </c>
      <c r="E15" s="45">
        <v>16400</v>
      </c>
      <c r="F15" s="11" t="s">
        <v>391</v>
      </c>
      <c r="G15" s="46">
        <v>230</v>
      </c>
    </row>
    <row r="16" spans="1:7">
      <c r="A16" s="73" t="s">
        <v>460</v>
      </c>
      <c r="B16" s="74">
        <v>14</v>
      </c>
      <c r="C16" s="74" t="s">
        <v>391</v>
      </c>
      <c r="D16" s="74">
        <v>14</v>
      </c>
      <c r="E16" s="78">
        <v>16400</v>
      </c>
      <c r="F16" s="78" t="s">
        <v>391</v>
      </c>
      <c r="G16" s="75">
        <v>230</v>
      </c>
    </row>
    <row r="17" spans="1:7">
      <c r="A17" s="65"/>
      <c r="B17" s="70"/>
      <c r="C17" s="70"/>
      <c r="D17" s="70"/>
      <c r="E17" s="76"/>
      <c r="F17" s="76"/>
      <c r="G17" s="71"/>
    </row>
    <row r="18" spans="1:7">
      <c r="A18" s="63" t="s">
        <v>475</v>
      </c>
      <c r="B18" s="80" t="s">
        <v>391</v>
      </c>
      <c r="C18" s="80">
        <v>5</v>
      </c>
      <c r="D18" s="45">
        <v>5</v>
      </c>
      <c r="E18" s="80" t="s">
        <v>391</v>
      </c>
      <c r="F18" s="80">
        <v>35000</v>
      </c>
      <c r="G18" s="12">
        <v>175</v>
      </c>
    </row>
    <row r="19" spans="1:7">
      <c r="A19" s="73" t="s">
        <v>482</v>
      </c>
      <c r="B19" s="74" t="s">
        <v>391</v>
      </c>
      <c r="C19" s="74">
        <v>5</v>
      </c>
      <c r="D19" s="74">
        <v>5</v>
      </c>
      <c r="E19" s="78" t="s">
        <v>391</v>
      </c>
      <c r="F19" s="78">
        <v>35000</v>
      </c>
      <c r="G19" s="75">
        <v>175</v>
      </c>
    </row>
    <row r="20" spans="1:7">
      <c r="A20" s="63"/>
      <c r="B20" s="45"/>
      <c r="C20" s="45"/>
      <c r="D20" s="45"/>
      <c r="E20" s="45"/>
      <c r="F20" s="11"/>
      <c r="G20" s="46"/>
    </row>
    <row r="21" spans="1:7">
      <c r="A21" s="63" t="s">
        <v>490</v>
      </c>
      <c r="B21" s="45" t="s">
        <v>391</v>
      </c>
      <c r="C21" s="45">
        <v>1</v>
      </c>
      <c r="D21" s="45">
        <v>1</v>
      </c>
      <c r="E21" s="45" t="s">
        <v>391</v>
      </c>
      <c r="F21" s="11">
        <v>28000</v>
      </c>
      <c r="G21" s="46">
        <v>28</v>
      </c>
    </row>
    <row r="22" spans="1:7">
      <c r="A22" s="73" t="s">
        <v>493</v>
      </c>
      <c r="B22" s="74" t="s">
        <v>391</v>
      </c>
      <c r="C22" s="74">
        <v>1</v>
      </c>
      <c r="D22" s="74">
        <v>1</v>
      </c>
      <c r="E22" s="78" t="s">
        <v>391</v>
      </c>
      <c r="F22" s="78">
        <v>28000</v>
      </c>
      <c r="G22" s="75">
        <v>28</v>
      </c>
    </row>
    <row r="23" spans="1:7">
      <c r="A23" s="63"/>
      <c r="B23" s="11"/>
      <c r="C23" s="11"/>
      <c r="D23" s="45"/>
      <c r="E23" s="11"/>
      <c r="F23" s="11"/>
      <c r="G23" s="12"/>
    </row>
    <row r="24" spans="1:7">
      <c r="A24" s="63" t="s">
        <v>500</v>
      </c>
      <c r="B24" s="45">
        <v>30</v>
      </c>
      <c r="C24" s="45" t="s">
        <v>391</v>
      </c>
      <c r="D24" s="45">
        <v>30</v>
      </c>
      <c r="E24" s="45">
        <v>15000</v>
      </c>
      <c r="F24" s="11" t="s">
        <v>391</v>
      </c>
      <c r="G24" s="46">
        <v>450</v>
      </c>
    </row>
    <row r="25" spans="1:7">
      <c r="A25" s="63" t="s">
        <v>501</v>
      </c>
      <c r="B25" s="45" t="s">
        <v>391</v>
      </c>
      <c r="C25" s="45">
        <v>10</v>
      </c>
      <c r="D25" s="45">
        <v>10</v>
      </c>
      <c r="E25" s="45" t="s">
        <v>391</v>
      </c>
      <c r="F25" s="11">
        <v>26000</v>
      </c>
      <c r="G25" s="46">
        <v>260</v>
      </c>
    </row>
    <row r="26" spans="1:7">
      <c r="A26" s="63" t="s">
        <v>504</v>
      </c>
      <c r="B26" s="45" t="s">
        <v>391</v>
      </c>
      <c r="C26" s="45">
        <v>2</v>
      </c>
      <c r="D26" s="45">
        <v>2</v>
      </c>
      <c r="E26" s="45" t="s">
        <v>391</v>
      </c>
      <c r="F26" s="11">
        <v>26000</v>
      </c>
      <c r="G26" s="46">
        <v>52</v>
      </c>
    </row>
    <row r="27" spans="1:7">
      <c r="A27" s="73" t="s">
        <v>506</v>
      </c>
      <c r="B27" s="74">
        <v>30</v>
      </c>
      <c r="C27" s="74">
        <v>12</v>
      </c>
      <c r="D27" s="74">
        <v>42</v>
      </c>
      <c r="E27" s="78">
        <v>15000</v>
      </c>
      <c r="F27" s="78">
        <v>26000</v>
      </c>
      <c r="G27" s="75">
        <v>762</v>
      </c>
    </row>
    <row r="28" spans="1:7">
      <c r="A28" s="63"/>
      <c r="B28" s="45"/>
      <c r="C28" s="45"/>
      <c r="D28" s="45"/>
      <c r="E28" s="45"/>
      <c r="F28" s="11"/>
      <c r="G28" s="46"/>
    </row>
    <row r="29" spans="1:7" ht="13.5" thickBot="1">
      <c r="A29" s="66" t="s">
        <v>510</v>
      </c>
      <c r="B29" s="52">
        <v>776</v>
      </c>
      <c r="C29" s="52">
        <v>57</v>
      </c>
      <c r="D29" s="52">
        <v>833</v>
      </c>
      <c r="E29" s="175">
        <v>19798</v>
      </c>
      <c r="F29" s="175">
        <v>29931</v>
      </c>
      <c r="G29" s="53">
        <v>17070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Hoja224">
    <tabColor theme="0"/>
    <pageSetUpPr fitToPage="1"/>
  </sheetPr>
  <dimension ref="A1:I4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7" width="19.28515625" style="208" customWidth="1"/>
    <col min="8" max="9" width="11.28515625" style="208" customWidth="1"/>
    <col min="10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15">
      <c r="A3" s="1729" t="s">
        <v>856</v>
      </c>
      <c r="B3" s="1729"/>
      <c r="C3" s="1729"/>
      <c r="D3" s="1729"/>
      <c r="E3" s="1729"/>
      <c r="F3" s="1729"/>
      <c r="G3" s="1729"/>
    </row>
    <row r="4" spans="1:7" s="88" customFormat="1" ht="15">
      <c r="A4" s="1729" t="s">
        <v>1346</v>
      </c>
      <c r="B4" s="1729"/>
      <c r="C4" s="1729"/>
      <c r="D4" s="1729"/>
      <c r="E4" s="1729"/>
      <c r="F4" s="1729"/>
      <c r="G4" s="1729"/>
    </row>
    <row r="5" spans="1:7" s="88" customFormat="1" ht="15.75" thickBot="1">
      <c r="A5" s="188"/>
      <c r="B5" s="189"/>
      <c r="C5" s="189"/>
      <c r="D5" s="189"/>
      <c r="E5" s="189"/>
      <c r="F5" s="189"/>
      <c r="G5" s="189"/>
    </row>
    <row r="6" spans="1:7" ht="24" customHeight="1">
      <c r="A6" s="1687" t="s">
        <v>446</v>
      </c>
      <c r="B6" s="688"/>
      <c r="C6" s="669" t="s">
        <v>371</v>
      </c>
      <c r="D6" s="735"/>
      <c r="E6" s="1722" t="s">
        <v>378</v>
      </c>
      <c r="F6" s="1674"/>
      <c r="G6" s="674" t="s">
        <v>372</v>
      </c>
    </row>
    <row r="7" spans="1:7">
      <c r="A7" s="1688"/>
      <c r="B7" s="1016"/>
      <c r="C7" s="1013" t="s">
        <v>381</v>
      </c>
      <c r="D7" s="1017" t="s">
        <v>821</v>
      </c>
      <c r="E7" s="1804" t="s">
        <v>382</v>
      </c>
      <c r="F7" s="1806"/>
      <c r="G7" s="235" t="s">
        <v>790</v>
      </c>
    </row>
    <row r="8" spans="1:7" ht="31.5" customHeight="1" thickBot="1">
      <c r="A8" s="1688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235" t="s">
        <v>524</v>
      </c>
    </row>
    <row r="9" spans="1:7" ht="24.75" customHeight="1">
      <c r="A9" s="72" t="s">
        <v>450</v>
      </c>
      <c r="B9" s="42">
        <v>24</v>
      </c>
      <c r="C9" s="42">
        <v>10</v>
      </c>
      <c r="D9" s="42">
        <v>34</v>
      </c>
      <c r="E9" s="122">
        <v>18530</v>
      </c>
      <c r="F9" s="122">
        <v>18530</v>
      </c>
      <c r="G9" s="43">
        <v>630</v>
      </c>
    </row>
    <row r="10" spans="1:7">
      <c r="A10" s="63" t="s">
        <v>451</v>
      </c>
      <c r="B10" s="11">
        <v>88</v>
      </c>
      <c r="C10" s="11">
        <v>38</v>
      </c>
      <c r="D10" s="45">
        <v>126</v>
      </c>
      <c r="E10" s="11">
        <v>18270</v>
      </c>
      <c r="F10" s="11">
        <v>18270</v>
      </c>
      <c r="G10" s="12">
        <v>2302</v>
      </c>
    </row>
    <row r="11" spans="1:7">
      <c r="A11" s="63" t="s">
        <v>452</v>
      </c>
      <c r="B11" s="45">
        <v>13</v>
      </c>
      <c r="C11" s="45">
        <v>19</v>
      </c>
      <c r="D11" s="45">
        <v>32</v>
      </c>
      <c r="E11" s="11">
        <v>17188</v>
      </c>
      <c r="F11" s="11">
        <v>17188</v>
      </c>
      <c r="G11" s="46">
        <v>550</v>
      </c>
    </row>
    <row r="12" spans="1:7">
      <c r="A12" s="63" t="s">
        <v>453</v>
      </c>
      <c r="B12" s="11">
        <v>16</v>
      </c>
      <c r="C12" s="11">
        <v>7</v>
      </c>
      <c r="D12" s="45">
        <v>23</v>
      </c>
      <c r="E12" s="11">
        <v>18970</v>
      </c>
      <c r="F12" s="11">
        <v>18970</v>
      </c>
      <c r="G12" s="12">
        <v>436</v>
      </c>
    </row>
    <row r="13" spans="1:7">
      <c r="A13" s="73" t="s">
        <v>454</v>
      </c>
      <c r="B13" s="74">
        <v>141</v>
      </c>
      <c r="C13" s="74">
        <v>74</v>
      </c>
      <c r="D13" s="74">
        <v>215</v>
      </c>
      <c r="E13" s="78">
        <v>18294</v>
      </c>
      <c r="F13" s="78">
        <v>18094</v>
      </c>
      <c r="G13" s="75">
        <v>3918</v>
      </c>
    </row>
    <row r="14" spans="1:7">
      <c r="A14" s="65"/>
      <c r="B14" s="70"/>
      <c r="C14" s="70"/>
      <c r="D14" s="70"/>
      <c r="E14" s="76"/>
      <c r="F14" s="76"/>
      <c r="G14" s="71"/>
    </row>
    <row r="15" spans="1:7">
      <c r="A15" s="63" t="s">
        <v>463</v>
      </c>
      <c r="B15" s="82">
        <v>10619</v>
      </c>
      <c r="C15" s="45">
        <v>2319</v>
      </c>
      <c r="D15" s="45">
        <v>24171</v>
      </c>
      <c r="E15" s="82">
        <v>5000</v>
      </c>
      <c r="F15" s="11">
        <v>16000</v>
      </c>
      <c r="G15" s="46">
        <v>90199</v>
      </c>
    </row>
    <row r="16" spans="1:7">
      <c r="A16" s="63" t="s">
        <v>464</v>
      </c>
      <c r="B16" s="82" t="s">
        <v>391</v>
      </c>
      <c r="C16" s="45" t="s">
        <v>391</v>
      </c>
      <c r="D16" s="45">
        <v>503</v>
      </c>
      <c r="E16" s="82" t="s">
        <v>391</v>
      </c>
      <c r="F16" s="11" t="s">
        <v>391</v>
      </c>
      <c r="G16" s="46" t="s">
        <v>391</v>
      </c>
    </row>
    <row r="17" spans="1:9">
      <c r="A17" s="63" t="s">
        <v>465</v>
      </c>
      <c r="B17" s="82">
        <v>393</v>
      </c>
      <c r="C17" s="45">
        <v>95</v>
      </c>
      <c r="D17" s="45">
        <v>488</v>
      </c>
      <c r="E17" s="82">
        <v>3000</v>
      </c>
      <c r="F17" s="11">
        <v>15000</v>
      </c>
      <c r="G17" s="46">
        <v>2604</v>
      </c>
    </row>
    <row r="18" spans="1:9">
      <c r="A18" s="73" t="s">
        <v>466</v>
      </c>
      <c r="B18" s="74">
        <v>11012</v>
      </c>
      <c r="C18" s="74">
        <v>2414</v>
      </c>
      <c r="D18" s="74">
        <v>25162</v>
      </c>
      <c r="E18" s="78">
        <v>4929</v>
      </c>
      <c r="F18" s="78">
        <v>15961</v>
      </c>
      <c r="G18" s="75">
        <v>92803</v>
      </c>
      <c r="I18" s="343"/>
    </row>
    <row r="19" spans="1:9">
      <c r="A19" s="63"/>
      <c r="B19" s="45"/>
      <c r="C19" s="45"/>
      <c r="D19" s="45"/>
      <c r="E19" s="11"/>
      <c r="F19" s="11"/>
      <c r="G19" s="46"/>
    </row>
    <row r="20" spans="1:9">
      <c r="A20" s="63" t="s">
        <v>536</v>
      </c>
      <c r="B20" s="11" t="s">
        <v>391</v>
      </c>
      <c r="C20" s="11">
        <v>11</v>
      </c>
      <c r="D20" s="45">
        <v>11</v>
      </c>
      <c r="E20" s="11" t="s">
        <v>391</v>
      </c>
      <c r="F20" s="11">
        <v>10820</v>
      </c>
      <c r="G20" s="12">
        <v>119</v>
      </c>
    </row>
    <row r="21" spans="1:9">
      <c r="A21" s="73" t="s">
        <v>482</v>
      </c>
      <c r="B21" s="74" t="s">
        <v>391</v>
      </c>
      <c r="C21" s="74">
        <v>11</v>
      </c>
      <c r="D21" s="74">
        <v>11</v>
      </c>
      <c r="E21" s="78" t="s">
        <v>391</v>
      </c>
      <c r="F21" s="78">
        <v>10820</v>
      </c>
      <c r="G21" s="75">
        <v>119</v>
      </c>
    </row>
    <row r="22" spans="1:9">
      <c r="A22" s="63"/>
      <c r="B22" s="82"/>
      <c r="C22" s="11"/>
      <c r="D22" s="45"/>
      <c r="E22" s="82"/>
      <c r="F22" s="11"/>
      <c r="G22" s="12"/>
    </row>
    <row r="23" spans="1:9">
      <c r="A23" s="63" t="s">
        <v>486</v>
      </c>
      <c r="B23" s="11">
        <v>1040</v>
      </c>
      <c r="C23" s="11">
        <v>87</v>
      </c>
      <c r="D23" s="45">
        <v>1127</v>
      </c>
      <c r="E23" s="11">
        <v>4000</v>
      </c>
      <c r="F23" s="11">
        <v>8000</v>
      </c>
      <c r="G23" s="12">
        <v>4856</v>
      </c>
    </row>
    <row r="24" spans="1:9">
      <c r="A24" s="905" t="s">
        <v>487</v>
      </c>
      <c r="B24" s="11" t="s">
        <v>391</v>
      </c>
      <c r="C24" s="11">
        <v>82</v>
      </c>
      <c r="D24" s="45">
        <v>82</v>
      </c>
      <c r="E24" s="11" t="s">
        <v>391</v>
      </c>
      <c r="F24" s="11">
        <v>25000</v>
      </c>
      <c r="G24" s="12">
        <v>2050</v>
      </c>
    </row>
    <row r="25" spans="1:9">
      <c r="A25" s="73" t="s">
        <v>562</v>
      </c>
      <c r="B25" s="74">
        <v>1040</v>
      </c>
      <c r="C25" s="74">
        <v>169</v>
      </c>
      <c r="D25" s="74">
        <v>1209</v>
      </c>
      <c r="E25" s="78">
        <v>4000</v>
      </c>
      <c r="F25" s="78">
        <v>16249</v>
      </c>
      <c r="G25" s="75">
        <v>6906</v>
      </c>
    </row>
    <row r="26" spans="1:9">
      <c r="A26" s="63"/>
      <c r="B26" s="11"/>
      <c r="C26" s="11"/>
      <c r="D26" s="45"/>
      <c r="E26" s="11"/>
      <c r="F26" s="11"/>
      <c r="G26" s="12"/>
    </row>
    <row r="27" spans="1:9">
      <c r="A27" s="63" t="s">
        <v>490</v>
      </c>
      <c r="B27" s="11">
        <v>3</v>
      </c>
      <c r="C27" s="11">
        <v>21</v>
      </c>
      <c r="D27" s="45">
        <v>24</v>
      </c>
      <c r="E27" s="11" t="s">
        <v>391</v>
      </c>
      <c r="F27" s="11">
        <v>26000</v>
      </c>
      <c r="G27" s="12">
        <v>546</v>
      </c>
    </row>
    <row r="28" spans="1:9">
      <c r="A28" s="63" t="s">
        <v>492</v>
      </c>
      <c r="B28" s="11">
        <v>3</v>
      </c>
      <c r="C28" s="11">
        <v>42</v>
      </c>
      <c r="D28" s="45">
        <v>45</v>
      </c>
      <c r="E28" s="11">
        <v>3800</v>
      </c>
      <c r="F28" s="11">
        <v>14000</v>
      </c>
      <c r="G28" s="12">
        <v>599</v>
      </c>
      <c r="I28" s="343"/>
    </row>
    <row r="29" spans="1:9">
      <c r="A29" s="73" t="s">
        <v>493</v>
      </c>
      <c r="B29" s="74">
        <v>6</v>
      </c>
      <c r="C29" s="74">
        <v>63</v>
      </c>
      <c r="D29" s="74">
        <v>69</v>
      </c>
      <c r="E29" s="78">
        <v>1900</v>
      </c>
      <c r="F29" s="78">
        <v>18000</v>
      </c>
      <c r="G29" s="75">
        <v>1145</v>
      </c>
    </row>
    <row r="30" spans="1:9">
      <c r="A30" s="63"/>
      <c r="B30" s="11"/>
      <c r="C30" s="11"/>
      <c r="D30" s="45"/>
      <c r="E30" s="11"/>
      <c r="F30" s="11"/>
      <c r="G30" s="12"/>
    </row>
    <row r="31" spans="1:9">
      <c r="A31" s="73" t="s">
        <v>494</v>
      </c>
      <c r="B31" s="74" t="s">
        <v>391</v>
      </c>
      <c r="C31" s="74">
        <v>7</v>
      </c>
      <c r="D31" s="74">
        <v>7</v>
      </c>
      <c r="E31" s="78" t="s">
        <v>391</v>
      </c>
      <c r="F31" s="78">
        <v>21000</v>
      </c>
      <c r="G31" s="75">
        <v>147</v>
      </c>
      <c r="I31" s="343"/>
    </row>
    <row r="32" spans="1:9">
      <c r="A32" s="63"/>
      <c r="B32" s="80"/>
      <c r="C32" s="80"/>
      <c r="D32" s="45"/>
      <c r="E32" s="80"/>
      <c r="F32" s="80"/>
      <c r="G32" s="12"/>
    </row>
    <row r="33" spans="1:9">
      <c r="A33" s="63" t="s">
        <v>499</v>
      </c>
      <c r="B33" s="82">
        <v>1285</v>
      </c>
      <c r="C33" s="82">
        <v>33</v>
      </c>
      <c r="D33" s="82">
        <v>1318</v>
      </c>
      <c r="E33" s="82">
        <v>2000</v>
      </c>
      <c r="F33" s="82">
        <v>9000</v>
      </c>
      <c r="G33" s="124">
        <v>2867</v>
      </c>
    </row>
    <row r="34" spans="1:9">
      <c r="A34" s="63" t="s">
        <v>500</v>
      </c>
      <c r="B34" s="11">
        <v>36</v>
      </c>
      <c r="C34" s="11">
        <v>7</v>
      </c>
      <c r="D34" s="45">
        <v>43</v>
      </c>
      <c r="E34" s="11">
        <v>10000</v>
      </c>
      <c r="F34" s="11">
        <v>20000</v>
      </c>
      <c r="G34" s="12">
        <v>500</v>
      </c>
    </row>
    <row r="35" spans="1:9">
      <c r="A35" s="63" t="s">
        <v>501</v>
      </c>
      <c r="B35" s="11" t="s">
        <v>391</v>
      </c>
      <c r="C35" s="11">
        <v>58</v>
      </c>
      <c r="D35" s="45">
        <v>58</v>
      </c>
      <c r="E35" s="11" t="s">
        <v>391</v>
      </c>
      <c r="F35" s="11">
        <v>20000</v>
      </c>
      <c r="G35" s="12">
        <v>1160</v>
      </c>
      <c r="I35" s="343"/>
    </row>
    <row r="36" spans="1:9">
      <c r="A36" s="63" t="s">
        <v>503</v>
      </c>
      <c r="B36" s="11">
        <v>7</v>
      </c>
      <c r="C36" s="11">
        <v>43</v>
      </c>
      <c r="D36" s="45">
        <v>50</v>
      </c>
      <c r="E36" s="11">
        <v>6500</v>
      </c>
      <c r="F36" s="11">
        <v>14500</v>
      </c>
      <c r="G36" s="12">
        <v>669</v>
      </c>
    </row>
    <row r="37" spans="1:9">
      <c r="A37" s="63" t="s">
        <v>504</v>
      </c>
      <c r="B37" s="11">
        <v>2308</v>
      </c>
      <c r="C37" s="11">
        <v>122</v>
      </c>
      <c r="D37" s="45">
        <v>2430</v>
      </c>
      <c r="E37" s="11">
        <v>6000</v>
      </c>
      <c r="F37" s="11">
        <v>15000</v>
      </c>
      <c r="G37" s="12">
        <v>15678</v>
      </c>
      <c r="I37" s="343"/>
    </row>
    <row r="38" spans="1:9">
      <c r="A38" s="63" t="s">
        <v>505</v>
      </c>
      <c r="B38" s="82">
        <v>4565</v>
      </c>
      <c r="C38" s="45">
        <v>265</v>
      </c>
      <c r="D38" s="45">
        <v>4830</v>
      </c>
      <c r="E38" s="82">
        <v>10914</v>
      </c>
      <c r="F38" s="11">
        <v>26750</v>
      </c>
      <c r="G38" s="46">
        <v>56911</v>
      </c>
    </row>
    <row r="39" spans="1:9">
      <c r="A39" s="73" t="s">
        <v>506</v>
      </c>
      <c r="B39" s="74">
        <v>8201</v>
      </c>
      <c r="C39" s="74">
        <v>528</v>
      </c>
      <c r="D39" s="74">
        <v>8729</v>
      </c>
      <c r="E39" s="78">
        <v>8127</v>
      </c>
      <c r="F39" s="78">
        <v>21097</v>
      </c>
      <c r="G39" s="75">
        <v>77785</v>
      </c>
    </row>
    <row r="40" spans="1:9">
      <c r="A40" s="905"/>
      <c r="B40" s="45"/>
      <c r="C40" s="45"/>
      <c r="D40" s="45"/>
      <c r="E40" s="11"/>
      <c r="F40" s="11"/>
      <c r="G40" s="46"/>
    </row>
    <row r="41" spans="1:9">
      <c r="A41" s="63" t="s">
        <v>507</v>
      </c>
      <c r="B41" s="45">
        <v>88</v>
      </c>
      <c r="C41" s="45" t="s">
        <v>391</v>
      </c>
      <c r="D41" s="45">
        <v>88</v>
      </c>
      <c r="E41" s="11">
        <v>5000</v>
      </c>
      <c r="F41" s="11" t="s">
        <v>391</v>
      </c>
      <c r="G41" s="46">
        <v>440</v>
      </c>
    </row>
    <row r="42" spans="1:9">
      <c r="A42" s="63" t="s">
        <v>508</v>
      </c>
      <c r="B42" s="82">
        <v>1963</v>
      </c>
      <c r="C42" s="45">
        <v>11</v>
      </c>
      <c r="D42" s="45">
        <v>1974</v>
      </c>
      <c r="E42" s="82">
        <v>5000</v>
      </c>
      <c r="F42" s="11">
        <v>20000</v>
      </c>
      <c r="G42" s="46">
        <v>10030</v>
      </c>
    </row>
    <row r="43" spans="1:9">
      <c r="A43" s="73" t="s">
        <v>509</v>
      </c>
      <c r="B43" s="74">
        <v>2051</v>
      </c>
      <c r="C43" s="74">
        <v>11</v>
      </c>
      <c r="D43" s="74">
        <v>2062</v>
      </c>
      <c r="E43" s="78">
        <v>5000</v>
      </c>
      <c r="F43" s="78">
        <v>20000</v>
      </c>
      <c r="G43" s="75">
        <v>10470</v>
      </c>
    </row>
    <row r="44" spans="1:9">
      <c r="A44" s="63"/>
      <c r="B44" s="11"/>
      <c r="C44" s="11"/>
      <c r="D44" s="45"/>
      <c r="E44" s="11"/>
      <c r="F44" s="11"/>
      <c r="G44" s="12"/>
    </row>
    <row r="45" spans="1:9" ht="13.5" thickBot="1">
      <c r="A45" s="66" t="s">
        <v>510</v>
      </c>
      <c r="B45" s="52">
        <v>22451</v>
      </c>
      <c r="C45" s="52">
        <v>3277</v>
      </c>
      <c r="D45" s="52">
        <v>37464</v>
      </c>
      <c r="E45" s="175">
        <v>6143</v>
      </c>
      <c r="F45" s="175">
        <v>16898</v>
      </c>
      <c r="G45" s="53">
        <v>193293</v>
      </c>
      <c r="I45" s="343"/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Hoja120">
    <tabColor theme="0"/>
    <pageSetUpPr fitToPage="1"/>
  </sheetPr>
  <dimension ref="A1:G86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6.5703125" style="208" customWidth="1"/>
    <col min="2" max="3" width="18.5703125" style="208" customWidth="1"/>
    <col min="4" max="4" width="19.7109375" style="208" customWidth="1"/>
    <col min="5" max="5" width="21.42578125" style="208" customWidth="1"/>
    <col min="6" max="6" width="10.5703125" style="208" customWidth="1"/>
    <col min="7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</row>
    <row r="3" spans="1:7" s="88" customFormat="1" ht="15">
      <c r="A3" s="1729" t="s">
        <v>857</v>
      </c>
      <c r="B3" s="1729"/>
      <c r="C3" s="1729"/>
      <c r="D3" s="1729"/>
      <c r="E3" s="1729"/>
      <c r="F3" s="219"/>
      <c r="G3" s="219"/>
    </row>
    <row r="4" spans="1:7" s="88" customFormat="1" ht="15">
      <c r="A4" s="1729" t="s">
        <v>1385</v>
      </c>
      <c r="B4" s="1729"/>
      <c r="C4" s="1729"/>
      <c r="D4" s="1729"/>
      <c r="E4" s="1729"/>
      <c r="F4" s="219"/>
      <c r="G4" s="219"/>
    </row>
    <row r="5" spans="1:7" s="88" customFormat="1" ht="20.25" customHeight="1" thickBot="1">
      <c r="A5" s="5"/>
      <c r="B5" s="6"/>
      <c r="C5" s="6"/>
      <c r="D5" s="6"/>
      <c r="E5" s="6"/>
    </row>
    <row r="6" spans="1:7" ht="27" customHeight="1">
      <c r="A6" s="1687" t="s">
        <v>446</v>
      </c>
      <c r="B6" s="1670" t="s">
        <v>858</v>
      </c>
      <c r="C6" s="1671"/>
      <c r="D6" s="1672"/>
      <c r="E6" s="183" t="s">
        <v>372</v>
      </c>
    </row>
    <row r="7" spans="1:7" ht="36.75" customHeight="1">
      <c r="A7" s="1688"/>
      <c r="B7" s="1685" t="s">
        <v>758</v>
      </c>
      <c r="C7" s="1690"/>
      <c r="D7" s="682" t="s">
        <v>859</v>
      </c>
      <c r="E7" s="235" t="s">
        <v>860</v>
      </c>
    </row>
    <row r="8" spans="1:7" ht="27" customHeight="1" thickBot="1">
      <c r="A8" s="1689"/>
      <c r="B8" s="675" t="s">
        <v>385</v>
      </c>
      <c r="C8" s="675" t="s">
        <v>386</v>
      </c>
      <c r="D8" s="1462" t="s">
        <v>387</v>
      </c>
      <c r="E8" s="695" t="s">
        <v>861</v>
      </c>
    </row>
    <row r="9" spans="1:7" ht="18.75" customHeight="1">
      <c r="A9" s="63" t="s">
        <v>450</v>
      </c>
      <c r="B9" s="45" t="s">
        <v>391</v>
      </c>
      <c r="C9" s="45" t="s">
        <v>391</v>
      </c>
      <c r="D9" s="45" t="s">
        <v>391</v>
      </c>
      <c r="E9" s="46" t="s">
        <v>391</v>
      </c>
    </row>
    <row r="10" spans="1:7">
      <c r="A10" s="63" t="s">
        <v>451</v>
      </c>
      <c r="B10" s="45" t="s">
        <v>391</v>
      </c>
      <c r="C10" s="45" t="s">
        <v>391</v>
      </c>
      <c r="D10" s="45" t="s">
        <v>391</v>
      </c>
      <c r="E10" s="46" t="s">
        <v>391</v>
      </c>
    </row>
    <row r="11" spans="1:7">
      <c r="A11" s="63" t="s">
        <v>452</v>
      </c>
      <c r="B11" s="45" t="s">
        <v>391</v>
      </c>
      <c r="C11" s="45" t="s">
        <v>391</v>
      </c>
      <c r="D11" s="45" t="s">
        <v>391</v>
      </c>
      <c r="E11" s="46" t="s">
        <v>391</v>
      </c>
    </row>
    <row r="12" spans="1:7">
      <c r="A12" s="63" t="s">
        <v>453</v>
      </c>
      <c r="B12" s="45" t="s">
        <v>391</v>
      </c>
      <c r="C12" s="45" t="s">
        <v>391</v>
      </c>
      <c r="D12" s="45" t="s">
        <v>391</v>
      </c>
      <c r="E12" s="46" t="s">
        <v>391</v>
      </c>
    </row>
    <row r="13" spans="1:7">
      <c r="A13" s="73" t="s">
        <v>454</v>
      </c>
      <c r="B13" s="74" t="s">
        <v>391</v>
      </c>
      <c r="C13" s="74" t="s">
        <v>391</v>
      </c>
      <c r="D13" s="74" t="s">
        <v>391</v>
      </c>
      <c r="E13" s="75" t="s">
        <v>391</v>
      </c>
    </row>
    <row r="14" spans="1:7">
      <c r="A14" s="63"/>
      <c r="B14" s="45"/>
      <c r="C14" s="45"/>
      <c r="D14" s="45"/>
      <c r="E14" s="46"/>
    </row>
    <row r="15" spans="1:7">
      <c r="A15" s="73" t="s">
        <v>455</v>
      </c>
      <c r="B15" s="74" t="s">
        <v>391</v>
      </c>
      <c r="C15" s="74" t="s">
        <v>391</v>
      </c>
      <c r="D15" s="74" t="s">
        <v>391</v>
      </c>
      <c r="E15" s="75">
        <v>626</v>
      </c>
    </row>
    <row r="16" spans="1:7">
      <c r="A16" s="63"/>
      <c r="B16" s="45"/>
      <c r="C16" s="45"/>
      <c r="D16" s="45"/>
      <c r="E16" s="46"/>
    </row>
    <row r="17" spans="1:5">
      <c r="A17" s="73" t="s">
        <v>456</v>
      </c>
      <c r="B17" s="74" t="s">
        <v>391</v>
      </c>
      <c r="C17" s="74" t="s">
        <v>391</v>
      </c>
      <c r="D17" s="74" t="s">
        <v>391</v>
      </c>
      <c r="E17" s="75" t="s">
        <v>391</v>
      </c>
    </row>
    <row r="18" spans="1:5">
      <c r="A18" s="63"/>
      <c r="B18" s="45"/>
      <c r="C18" s="45"/>
      <c r="D18" s="45"/>
      <c r="E18" s="46"/>
    </row>
    <row r="19" spans="1:5">
      <c r="A19" s="63" t="s">
        <v>535</v>
      </c>
      <c r="B19" s="45" t="s">
        <v>391</v>
      </c>
      <c r="C19" s="45" t="s">
        <v>391</v>
      </c>
      <c r="D19" s="45" t="s">
        <v>391</v>
      </c>
      <c r="E19" s="46" t="s">
        <v>391</v>
      </c>
    </row>
    <row r="20" spans="1:5">
      <c r="A20" s="63" t="s">
        <v>458</v>
      </c>
      <c r="B20" s="45" t="s">
        <v>391</v>
      </c>
      <c r="C20" s="45" t="s">
        <v>391</v>
      </c>
      <c r="D20" s="45" t="s">
        <v>391</v>
      </c>
      <c r="E20" s="46" t="s">
        <v>391</v>
      </c>
    </row>
    <row r="21" spans="1:5">
      <c r="A21" s="63" t="s">
        <v>459</v>
      </c>
      <c r="B21" s="45" t="s">
        <v>391</v>
      </c>
      <c r="C21" s="45" t="s">
        <v>391</v>
      </c>
      <c r="D21" s="45" t="s">
        <v>391</v>
      </c>
      <c r="E21" s="46" t="s">
        <v>391</v>
      </c>
    </row>
    <row r="22" spans="1:5">
      <c r="A22" s="73" t="s">
        <v>460</v>
      </c>
      <c r="B22" s="74" t="s">
        <v>391</v>
      </c>
      <c r="C22" s="74" t="s">
        <v>391</v>
      </c>
      <c r="D22" s="74" t="s">
        <v>391</v>
      </c>
      <c r="E22" s="75" t="s">
        <v>391</v>
      </c>
    </row>
    <row r="23" spans="1:5">
      <c r="A23" s="65"/>
      <c r="B23" s="45"/>
      <c r="C23" s="45"/>
      <c r="D23" s="45"/>
      <c r="E23" s="46"/>
    </row>
    <row r="24" spans="1:5">
      <c r="A24" s="73" t="s">
        <v>461</v>
      </c>
      <c r="B24" s="74" t="s">
        <v>391</v>
      </c>
      <c r="C24" s="74" t="s">
        <v>391</v>
      </c>
      <c r="D24" s="74" t="s">
        <v>391</v>
      </c>
      <c r="E24" s="75" t="s">
        <v>391</v>
      </c>
    </row>
    <row r="25" spans="1:5">
      <c r="A25" s="63"/>
      <c r="B25" s="45"/>
      <c r="C25" s="45"/>
      <c r="D25" s="45"/>
      <c r="E25" s="46"/>
    </row>
    <row r="26" spans="1:5">
      <c r="A26" s="73" t="s">
        <v>462</v>
      </c>
      <c r="B26" s="74" t="s">
        <v>391</v>
      </c>
      <c r="C26" s="74" t="s">
        <v>391</v>
      </c>
      <c r="D26" s="74" t="s">
        <v>391</v>
      </c>
      <c r="E26" s="75" t="s">
        <v>391</v>
      </c>
    </row>
    <row r="27" spans="1:5">
      <c r="A27" s="63"/>
      <c r="B27" s="45"/>
      <c r="C27" s="45"/>
      <c r="D27" s="45"/>
      <c r="E27" s="46"/>
    </row>
    <row r="28" spans="1:5">
      <c r="A28" s="63" t="s">
        <v>463</v>
      </c>
      <c r="B28" s="45">
        <v>21712</v>
      </c>
      <c r="C28" s="45">
        <v>754</v>
      </c>
      <c r="D28" s="45">
        <v>4750</v>
      </c>
      <c r="E28" s="46">
        <v>14137</v>
      </c>
    </row>
    <row r="29" spans="1:5">
      <c r="A29" s="63" t="s">
        <v>464</v>
      </c>
      <c r="B29" s="45">
        <v>9171</v>
      </c>
      <c r="C29" s="45">
        <v>153</v>
      </c>
      <c r="D29" s="45" t="s">
        <v>391</v>
      </c>
      <c r="E29" s="46">
        <v>6447</v>
      </c>
    </row>
    <row r="30" spans="1:5">
      <c r="A30" s="63" t="s">
        <v>465</v>
      </c>
      <c r="B30" s="45">
        <v>3150</v>
      </c>
      <c r="C30" s="45">
        <v>9302</v>
      </c>
      <c r="D30" s="45">
        <v>4200</v>
      </c>
      <c r="E30" s="46">
        <v>557017</v>
      </c>
    </row>
    <row r="31" spans="1:5">
      <c r="A31" s="73" t="s">
        <v>466</v>
      </c>
      <c r="B31" s="74">
        <v>34033</v>
      </c>
      <c r="C31" s="74">
        <v>10209</v>
      </c>
      <c r="D31" s="74">
        <v>8950</v>
      </c>
      <c r="E31" s="75">
        <v>577601</v>
      </c>
    </row>
    <row r="32" spans="1:5">
      <c r="A32" s="63"/>
      <c r="B32" s="45"/>
      <c r="C32" s="45"/>
      <c r="D32" s="45"/>
      <c r="E32" s="46"/>
    </row>
    <row r="33" spans="1:5">
      <c r="A33" s="63" t="s">
        <v>467</v>
      </c>
      <c r="B33" s="45">
        <v>2200</v>
      </c>
      <c r="C33" s="45">
        <v>6</v>
      </c>
      <c r="D33" s="45" t="s">
        <v>391</v>
      </c>
      <c r="E33" s="46">
        <v>995</v>
      </c>
    </row>
    <row r="34" spans="1:5">
      <c r="A34" s="63" t="s">
        <v>468</v>
      </c>
      <c r="B34" s="45">
        <v>416</v>
      </c>
      <c r="C34" s="45">
        <v>106</v>
      </c>
      <c r="D34" s="45" t="s">
        <v>391</v>
      </c>
      <c r="E34" s="46">
        <v>219</v>
      </c>
    </row>
    <row r="35" spans="1:5">
      <c r="A35" s="63" t="s">
        <v>469</v>
      </c>
      <c r="B35" s="45">
        <v>2358</v>
      </c>
      <c r="C35" s="45">
        <v>410</v>
      </c>
      <c r="D35" s="45" t="s">
        <v>391</v>
      </c>
      <c r="E35" s="46">
        <v>1193</v>
      </c>
    </row>
    <row r="36" spans="1:5">
      <c r="A36" s="63" t="s">
        <v>470</v>
      </c>
      <c r="B36" s="45" t="s">
        <v>391</v>
      </c>
      <c r="C36" s="45" t="s">
        <v>391</v>
      </c>
      <c r="D36" s="45" t="s">
        <v>391</v>
      </c>
      <c r="E36" s="46" t="s">
        <v>391</v>
      </c>
    </row>
    <row r="37" spans="1:5">
      <c r="A37" s="73" t="s">
        <v>471</v>
      </c>
      <c r="B37" s="74">
        <v>4974</v>
      </c>
      <c r="C37" s="74">
        <v>522</v>
      </c>
      <c r="D37" s="74" t="s">
        <v>391</v>
      </c>
      <c r="E37" s="75">
        <v>2407</v>
      </c>
    </row>
    <row r="38" spans="1:5">
      <c r="A38" s="63"/>
      <c r="B38" s="45"/>
      <c r="C38" s="45"/>
      <c r="D38" s="45"/>
      <c r="E38" s="46"/>
    </row>
    <row r="39" spans="1:5">
      <c r="A39" s="73" t="s">
        <v>472</v>
      </c>
      <c r="B39" s="74">
        <v>16911</v>
      </c>
      <c r="C39" s="74" t="s">
        <v>391</v>
      </c>
      <c r="D39" s="74" t="s">
        <v>391</v>
      </c>
      <c r="E39" s="75">
        <v>5800</v>
      </c>
    </row>
    <row r="40" spans="1:5">
      <c r="A40" s="63"/>
      <c r="B40" s="45"/>
      <c r="C40" s="45"/>
      <c r="D40" s="45"/>
      <c r="E40" s="46"/>
    </row>
    <row r="41" spans="1:5">
      <c r="A41" s="63" t="s">
        <v>536</v>
      </c>
      <c r="B41" s="45" t="s">
        <v>391</v>
      </c>
      <c r="C41" s="45" t="s">
        <v>391</v>
      </c>
      <c r="D41" s="45" t="s">
        <v>391</v>
      </c>
      <c r="E41" s="46">
        <v>64</v>
      </c>
    </row>
    <row r="42" spans="1:5">
      <c r="A42" s="63" t="s">
        <v>474</v>
      </c>
      <c r="B42" s="45" t="s">
        <v>391</v>
      </c>
      <c r="C42" s="45" t="s">
        <v>391</v>
      </c>
      <c r="D42" s="45" t="s">
        <v>391</v>
      </c>
      <c r="E42" s="46">
        <v>159</v>
      </c>
    </row>
    <row r="43" spans="1:5">
      <c r="A43" s="63" t="s">
        <v>475</v>
      </c>
      <c r="B43" s="45" t="s">
        <v>391</v>
      </c>
      <c r="C43" s="45" t="s">
        <v>391</v>
      </c>
      <c r="D43" s="45" t="s">
        <v>391</v>
      </c>
      <c r="E43" s="46">
        <v>103</v>
      </c>
    </row>
    <row r="44" spans="1:5">
      <c r="A44" s="63" t="s">
        <v>476</v>
      </c>
      <c r="B44" s="45" t="s">
        <v>391</v>
      </c>
      <c r="C44" s="45" t="s">
        <v>391</v>
      </c>
      <c r="D44" s="45" t="s">
        <v>391</v>
      </c>
      <c r="E44" s="46">
        <v>431</v>
      </c>
    </row>
    <row r="45" spans="1:5">
      <c r="A45" s="63" t="s">
        <v>477</v>
      </c>
      <c r="B45" s="45" t="s">
        <v>391</v>
      </c>
      <c r="C45" s="45" t="s">
        <v>391</v>
      </c>
      <c r="D45" s="45" t="s">
        <v>391</v>
      </c>
      <c r="E45" s="46" t="s">
        <v>391</v>
      </c>
    </row>
    <row r="46" spans="1:5">
      <c r="A46" s="63" t="s">
        <v>478</v>
      </c>
      <c r="B46" s="45" t="s">
        <v>391</v>
      </c>
      <c r="C46" s="45" t="s">
        <v>391</v>
      </c>
      <c r="D46" s="45" t="s">
        <v>391</v>
      </c>
      <c r="E46" s="46" t="s">
        <v>391</v>
      </c>
    </row>
    <row r="47" spans="1:5">
      <c r="A47" s="905" t="s">
        <v>479</v>
      </c>
      <c r="B47" s="45">
        <v>347</v>
      </c>
      <c r="C47" s="45" t="s">
        <v>391</v>
      </c>
      <c r="D47" s="45" t="s">
        <v>391</v>
      </c>
      <c r="E47" s="46">
        <v>9</v>
      </c>
    </row>
    <row r="48" spans="1:5">
      <c r="A48" s="63" t="s">
        <v>480</v>
      </c>
      <c r="B48" s="45">
        <v>150</v>
      </c>
      <c r="C48" s="45" t="s">
        <v>391</v>
      </c>
      <c r="D48" s="45" t="s">
        <v>391</v>
      </c>
      <c r="E48" s="46">
        <v>707</v>
      </c>
    </row>
    <row r="49" spans="1:5">
      <c r="A49" s="63" t="s">
        <v>481</v>
      </c>
      <c r="B49" s="45">
        <v>3889</v>
      </c>
      <c r="C49" s="45" t="s">
        <v>391</v>
      </c>
      <c r="D49" s="45" t="s">
        <v>391</v>
      </c>
      <c r="E49" s="46">
        <v>322</v>
      </c>
    </row>
    <row r="50" spans="1:5">
      <c r="A50" s="73" t="s">
        <v>482</v>
      </c>
      <c r="B50" s="74">
        <v>4386</v>
      </c>
      <c r="C50" s="74" t="s">
        <v>391</v>
      </c>
      <c r="D50" s="74" t="s">
        <v>391</v>
      </c>
      <c r="E50" s="75">
        <v>1795</v>
      </c>
    </row>
    <row r="51" spans="1:5">
      <c r="A51" s="63"/>
      <c r="B51" s="45"/>
      <c r="C51" s="45"/>
      <c r="D51" s="45"/>
      <c r="E51" s="46"/>
    </row>
    <row r="52" spans="1:5">
      <c r="A52" s="73" t="s">
        <v>483</v>
      </c>
      <c r="B52" s="74" t="s">
        <v>391</v>
      </c>
      <c r="C52" s="74" t="s">
        <v>391</v>
      </c>
      <c r="D52" s="74" t="s">
        <v>391</v>
      </c>
      <c r="E52" s="75" t="s">
        <v>391</v>
      </c>
    </row>
    <row r="53" spans="1:5">
      <c r="A53" s="905"/>
      <c r="B53" s="45"/>
      <c r="C53" s="45"/>
      <c r="D53" s="45"/>
      <c r="E53" s="46"/>
    </row>
    <row r="54" spans="1:5">
      <c r="A54" s="905" t="s">
        <v>484</v>
      </c>
      <c r="B54" s="45" t="s">
        <v>391</v>
      </c>
      <c r="C54" s="45" t="s">
        <v>391</v>
      </c>
      <c r="D54" s="45" t="s">
        <v>391</v>
      </c>
      <c r="E54" s="46" t="s">
        <v>391</v>
      </c>
    </row>
    <row r="55" spans="1:5">
      <c r="A55" s="63" t="s">
        <v>485</v>
      </c>
      <c r="B55" s="45" t="s">
        <v>391</v>
      </c>
      <c r="C55" s="45" t="s">
        <v>391</v>
      </c>
      <c r="D55" s="45" t="s">
        <v>391</v>
      </c>
      <c r="E55" s="46" t="s">
        <v>391</v>
      </c>
    </row>
    <row r="56" spans="1:5">
      <c r="A56" s="63" t="s">
        <v>486</v>
      </c>
      <c r="B56" s="45" t="s">
        <v>391</v>
      </c>
      <c r="C56" s="45" t="s">
        <v>391</v>
      </c>
      <c r="D56" s="45" t="s">
        <v>391</v>
      </c>
      <c r="E56" s="46" t="s">
        <v>391</v>
      </c>
    </row>
    <row r="57" spans="1:5">
      <c r="A57" s="63" t="s">
        <v>487</v>
      </c>
      <c r="B57" s="45" t="s">
        <v>391</v>
      </c>
      <c r="C57" s="45" t="s">
        <v>391</v>
      </c>
      <c r="D57" s="45" t="s">
        <v>391</v>
      </c>
      <c r="E57" s="46">
        <v>1</v>
      </c>
    </row>
    <row r="58" spans="1:5">
      <c r="A58" s="63" t="s">
        <v>488</v>
      </c>
      <c r="B58" s="45" t="s">
        <v>391</v>
      </c>
      <c r="C58" s="45" t="s">
        <v>391</v>
      </c>
      <c r="D58" s="45">
        <v>125</v>
      </c>
      <c r="E58" s="46">
        <v>156</v>
      </c>
    </row>
    <row r="59" spans="1:5">
      <c r="A59" s="73" t="s">
        <v>562</v>
      </c>
      <c r="B59" s="74" t="s">
        <v>391</v>
      </c>
      <c r="C59" s="74" t="s">
        <v>391</v>
      </c>
      <c r="D59" s="74">
        <v>125</v>
      </c>
      <c r="E59" s="75">
        <v>157</v>
      </c>
    </row>
    <row r="60" spans="1:5">
      <c r="A60" s="63"/>
      <c r="B60" s="45"/>
      <c r="C60" s="45"/>
      <c r="D60" s="45"/>
      <c r="E60" s="46"/>
    </row>
    <row r="61" spans="1:5">
      <c r="A61" s="63" t="s">
        <v>490</v>
      </c>
      <c r="B61" s="45" t="s">
        <v>391</v>
      </c>
      <c r="C61" s="45" t="s">
        <v>391</v>
      </c>
      <c r="D61" s="45" t="s">
        <v>391</v>
      </c>
      <c r="E61" s="46" t="s">
        <v>391</v>
      </c>
    </row>
    <row r="62" spans="1:5">
      <c r="A62" s="63" t="s">
        <v>491</v>
      </c>
      <c r="B62" s="45" t="s">
        <v>391</v>
      </c>
      <c r="C62" s="45" t="s">
        <v>391</v>
      </c>
      <c r="D62" s="45" t="s">
        <v>391</v>
      </c>
      <c r="E62" s="46" t="s">
        <v>391</v>
      </c>
    </row>
    <row r="63" spans="1:5">
      <c r="A63" s="63" t="s">
        <v>492</v>
      </c>
      <c r="B63" s="45" t="s">
        <v>391</v>
      </c>
      <c r="C63" s="45" t="s">
        <v>391</v>
      </c>
      <c r="D63" s="45" t="s">
        <v>391</v>
      </c>
      <c r="E63" s="46" t="s">
        <v>391</v>
      </c>
    </row>
    <row r="64" spans="1:5">
      <c r="A64" s="73" t="s">
        <v>493</v>
      </c>
      <c r="B64" s="74" t="s">
        <v>391</v>
      </c>
      <c r="C64" s="74" t="s">
        <v>391</v>
      </c>
      <c r="D64" s="74" t="s">
        <v>391</v>
      </c>
      <c r="E64" s="75" t="s">
        <v>391</v>
      </c>
    </row>
    <row r="65" spans="1:5">
      <c r="A65" s="63"/>
      <c r="B65" s="45"/>
      <c r="C65" s="45"/>
      <c r="D65" s="45"/>
      <c r="E65" s="46"/>
    </row>
    <row r="66" spans="1:5">
      <c r="A66" s="73" t="s">
        <v>494</v>
      </c>
      <c r="B66" s="74" t="s">
        <v>391</v>
      </c>
      <c r="C66" s="74" t="s">
        <v>391</v>
      </c>
      <c r="D66" s="74" t="s">
        <v>391</v>
      </c>
      <c r="E66" s="75">
        <v>6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45">
        <v>4714</v>
      </c>
      <c r="C68" s="45">
        <v>686</v>
      </c>
      <c r="D68" s="45" t="s">
        <v>391</v>
      </c>
      <c r="E68" s="46">
        <v>1672</v>
      </c>
    </row>
    <row r="69" spans="1:5">
      <c r="A69" s="63" t="s">
        <v>496</v>
      </c>
      <c r="B69" s="45">
        <v>1555</v>
      </c>
      <c r="C69" s="45">
        <v>9440</v>
      </c>
      <c r="D69" s="45" t="s">
        <v>391</v>
      </c>
      <c r="E69" s="46">
        <v>10221</v>
      </c>
    </row>
    <row r="70" spans="1:5">
      <c r="A70" s="73" t="s">
        <v>497</v>
      </c>
      <c r="B70" s="74">
        <v>6269</v>
      </c>
      <c r="C70" s="74">
        <v>10126</v>
      </c>
      <c r="D70" s="74" t="s">
        <v>391</v>
      </c>
      <c r="E70" s="75">
        <v>11893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45" t="s">
        <v>391</v>
      </c>
      <c r="C72" s="45" t="s">
        <v>391</v>
      </c>
      <c r="D72" s="45" t="s">
        <v>391</v>
      </c>
      <c r="E72" s="46" t="s">
        <v>391</v>
      </c>
    </row>
    <row r="73" spans="1:5">
      <c r="A73" s="63" t="s">
        <v>499</v>
      </c>
      <c r="B73" s="45">
        <v>501</v>
      </c>
      <c r="C73" s="45">
        <v>56</v>
      </c>
      <c r="D73" s="45" t="s">
        <v>391</v>
      </c>
      <c r="E73" s="46">
        <v>537</v>
      </c>
    </row>
    <row r="74" spans="1:5">
      <c r="A74" s="63" t="s">
        <v>500</v>
      </c>
      <c r="B74" s="45">
        <v>42</v>
      </c>
      <c r="C74" s="45">
        <v>21</v>
      </c>
      <c r="D74" s="45" t="s">
        <v>391</v>
      </c>
      <c r="E74" s="46">
        <v>638</v>
      </c>
    </row>
    <row r="75" spans="1:5">
      <c r="A75" s="63" t="s">
        <v>501</v>
      </c>
      <c r="B75" s="45" t="s">
        <v>391</v>
      </c>
      <c r="C75" s="45">
        <v>43</v>
      </c>
      <c r="D75" s="45" t="s">
        <v>391</v>
      </c>
      <c r="E75" s="46">
        <v>220</v>
      </c>
    </row>
    <row r="76" spans="1:5">
      <c r="A76" s="63" t="s">
        <v>502</v>
      </c>
      <c r="B76" s="45">
        <v>450</v>
      </c>
      <c r="C76" s="45" t="s">
        <v>391</v>
      </c>
      <c r="D76" s="45" t="s">
        <v>391</v>
      </c>
      <c r="E76" s="46">
        <v>158</v>
      </c>
    </row>
    <row r="77" spans="1:5">
      <c r="A77" s="63" t="s">
        <v>503</v>
      </c>
      <c r="B77" s="45" t="s">
        <v>391</v>
      </c>
      <c r="C77" s="45" t="s">
        <v>391</v>
      </c>
      <c r="D77" s="45" t="s">
        <v>391</v>
      </c>
      <c r="E77" s="46" t="s">
        <v>391</v>
      </c>
    </row>
    <row r="78" spans="1:5">
      <c r="A78" s="63" t="s">
        <v>504</v>
      </c>
      <c r="B78" s="45" t="s">
        <v>391</v>
      </c>
      <c r="C78" s="45" t="s">
        <v>391</v>
      </c>
      <c r="D78" s="45" t="s">
        <v>391</v>
      </c>
      <c r="E78" s="46" t="s">
        <v>391</v>
      </c>
    </row>
    <row r="79" spans="1:5">
      <c r="A79" s="63" t="s">
        <v>505</v>
      </c>
      <c r="B79" s="45">
        <v>3548</v>
      </c>
      <c r="C79" s="45">
        <v>234</v>
      </c>
      <c r="D79" s="45" t="s">
        <v>391</v>
      </c>
      <c r="E79" s="46">
        <v>3646</v>
      </c>
    </row>
    <row r="80" spans="1:5">
      <c r="A80" s="73" t="s">
        <v>506</v>
      </c>
      <c r="B80" s="74">
        <v>4541</v>
      </c>
      <c r="C80" s="74">
        <v>354</v>
      </c>
      <c r="D80" s="74" t="s">
        <v>391</v>
      </c>
      <c r="E80" s="75">
        <v>5199</v>
      </c>
    </row>
    <row r="81" spans="1:5">
      <c r="A81" s="63"/>
      <c r="B81" s="45"/>
      <c r="C81" s="45"/>
      <c r="D81" s="45"/>
      <c r="E81" s="46"/>
    </row>
    <row r="82" spans="1:5">
      <c r="A82" s="63" t="s">
        <v>507</v>
      </c>
      <c r="B82" s="45" t="s">
        <v>391</v>
      </c>
      <c r="C82" s="45" t="s">
        <v>391</v>
      </c>
      <c r="D82" s="45" t="s">
        <v>391</v>
      </c>
      <c r="E82" s="46" t="s">
        <v>391</v>
      </c>
    </row>
    <row r="83" spans="1:5">
      <c r="A83" s="63" t="s">
        <v>508</v>
      </c>
      <c r="B83" s="45" t="s">
        <v>391</v>
      </c>
      <c r="C83" s="45" t="s">
        <v>391</v>
      </c>
      <c r="D83" s="45" t="s">
        <v>391</v>
      </c>
      <c r="E83" s="46" t="s">
        <v>391</v>
      </c>
    </row>
    <row r="84" spans="1:5">
      <c r="A84" s="73" t="s">
        <v>509</v>
      </c>
      <c r="B84" s="74" t="s">
        <v>391</v>
      </c>
      <c r="C84" s="74" t="s">
        <v>391</v>
      </c>
      <c r="D84" s="74" t="s">
        <v>391</v>
      </c>
      <c r="E84" s="75" t="s">
        <v>391</v>
      </c>
    </row>
    <row r="85" spans="1:5">
      <c r="A85" s="63"/>
      <c r="B85" s="45"/>
      <c r="C85" s="45"/>
      <c r="D85" s="45"/>
      <c r="E85" s="46"/>
    </row>
    <row r="86" spans="1:5" ht="13.5" thickBot="1">
      <c r="A86" s="66" t="s">
        <v>510</v>
      </c>
      <c r="B86" s="52">
        <v>71114</v>
      </c>
      <c r="C86" s="52">
        <v>21211</v>
      </c>
      <c r="D86" s="52">
        <v>9075</v>
      </c>
      <c r="E86" s="53">
        <v>605484</v>
      </c>
    </row>
  </sheetData>
  <mergeCells count="6">
    <mergeCell ref="B7:C7"/>
    <mergeCell ref="A1:E1"/>
    <mergeCell ref="A6:A8"/>
    <mergeCell ref="A3:E3"/>
    <mergeCell ref="A4:E4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Hoja122">
    <tabColor theme="0"/>
    <pageSetUpPr fitToPage="1"/>
  </sheetPr>
  <dimension ref="A1:F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1.85546875" style="208" customWidth="1"/>
    <col min="2" max="6" width="26" style="208" customWidth="1"/>
    <col min="7" max="16384" width="11.42578125" style="208"/>
  </cols>
  <sheetData>
    <row r="1" spans="1:6" s="87" customFormat="1" ht="18">
      <c r="A1" s="1691" t="s">
        <v>367</v>
      </c>
      <c r="B1" s="1691"/>
      <c r="C1" s="1691"/>
      <c r="D1" s="1691"/>
      <c r="E1" s="1691"/>
      <c r="F1" s="1691"/>
    </row>
    <row r="3" spans="1:6" s="88" customFormat="1" ht="15">
      <c r="A3" s="1729" t="s">
        <v>862</v>
      </c>
      <c r="B3" s="1729"/>
      <c r="C3" s="1729"/>
      <c r="D3" s="1729"/>
      <c r="E3" s="1729"/>
      <c r="F3" s="1729"/>
    </row>
    <row r="4" spans="1:6" s="88" customFormat="1" ht="15">
      <c r="A4" s="1729" t="s">
        <v>1386</v>
      </c>
      <c r="B4" s="1729"/>
      <c r="C4" s="1729"/>
      <c r="D4" s="1729"/>
      <c r="E4" s="1729"/>
      <c r="F4" s="1729"/>
    </row>
    <row r="5" spans="1:6" s="88" customFormat="1" ht="13.5" customHeight="1" thickBot="1">
      <c r="A5" s="27"/>
      <c r="B5" s="27"/>
      <c r="C5" s="27"/>
      <c r="D5" s="27"/>
      <c r="E5" s="264"/>
      <c r="F5" s="319"/>
    </row>
    <row r="6" spans="1:6" ht="33.75" customHeight="1">
      <c r="A6" s="1687" t="s">
        <v>446</v>
      </c>
      <c r="B6" s="1670" t="s">
        <v>863</v>
      </c>
      <c r="C6" s="1672"/>
      <c r="D6" s="1670" t="s">
        <v>864</v>
      </c>
      <c r="E6" s="1672"/>
      <c r="F6" s="674" t="s">
        <v>865</v>
      </c>
    </row>
    <row r="7" spans="1:6" ht="33.75" customHeight="1">
      <c r="A7" s="1688"/>
      <c r="B7" s="227" t="s">
        <v>371</v>
      </c>
      <c r="C7" s="227" t="s">
        <v>866</v>
      </c>
      <c r="D7" s="227" t="s">
        <v>371</v>
      </c>
      <c r="E7" s="227" t="s">
        <v>866</v>
      </c>
      <c r="F7" s="235" t="s">
        <v>866</v>
      </c>
    </row>
    <row r="8" spans="1:6" ht="33.75" customHeight="1" thickBot="1">
      <c r="A8" s="1688"/>
      <c r="B8" s="691" t="s">
        <v>381</v>
      </c>
      <c r="C8" s="691" t="s">
        <v>861</v>
      </c>
      <c r="D8" s="691" t="s">
        <v>381</v>
      </c>
      <c r="E8" s="691" t="s">
        <v>861</v>
      </c>
      <c r="F8" s="693" t="s">
        <v>861</v>
      </c>
    </row>
    <row r="9" spans="1:6" ht="19.5" customHeight="1">
      <c r="A9" s="72" t="s">
        <v>450</v>
      </c>
      <c r="B9" s="344">
        <v>7311</v>
      </c>
      <c r="C9" s="344">
        <v>731</v>
      </c>
      <c r="D9" s="122" t="s">
        <v>391</v>
      </c>
      <c r="E9" s="122" t="s">
        <v>391</v>
      </c>
      <c r="F9" s="131" t="s">
        <v>391</v>
      </c>
    </row>
    <row r="10" spans="1:6">
      <c r="A10" s="63" t="s">
        <v>451</v>
      </c>
      <c r="B10" s="345">
        <v>5462</v>
      </c>
      <c r="C10" s="345">
        <v>546</v>
      </c>
      <c r="D10" s="11" t="s">
        <v>391</v>
      </c>
      <c r="E10" s="11" t="s">
        <v>391</v>
      </c>
      <c r="F10" s="12" t="s">
        <v>391</v>
      </c>
    </row>
    <row r="11" spans="1:6">
      <c r="A11" s="63" t="s">
        <v>452</v>
      </c>
      <c r="B11" s="45">
        <v>6044</v>
      </c>
      <c r="C11" s="45">
        <v>604</v>
      </c>
      <c r="D11" s="45" t="s">
        <v>391</v>
      </c>
      <c r="E11" s="45" t="s">
        <v>391</v>
      </c>
      <c r="F11" s="12" t="s">
        <v>391</v>
      </c>
    </row>
    <row r="12" spans="1:6">
      <c r="A12" s="63" t="s">
        <v>453</v>
      </c>
      <c r="B12" s="345">
        <v>3351</v>
      </c>
      <c r="C12" s="345" t="s">
        <v>391</v>
      </c>
      <c r="D12" s="11" t="s">
        <v>391</v>
      </c>
      <c r="E12" s="11" t="s">
        <v>391</v>
      </c>
      <c r="F12" s="12" t="s">
        <v>391</v>
      </c>
    </row>
    <row r="13" spans="1:6">
      <c r="A13" s="73" t="s">
        <v>454</v>
      </c>
      <c r="B13" s="74">
        <v>22168</v>
      </c>
      <c r="C13" s="74">
        <v>1881</v>
      </c>
      <c r="D13" s="74" t="s">
        <v>391</v>
      </c>
      <c r="E13" s="74" t="s">
        <v>391</v>
      </c>
      <c r="F13" s="79" t="s">
        <v>391</v>
      </c>
    </row>
    <row r="14" spans="1:6">
      <c r="A14" s="65"/>
      <c r="B14" s="70"/>
      <c r="C14" s="70"/>
      <c r="D14" s="70"/>
      <c r="E14" s="70"/>
      <c r="F14" s="71"/>
    </row>
    <row r="15" spans="1:6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9" t="s">
        <v>391</v>
      </c>
    </row>
    <row r="16" spans="1:6">
      <c r="A16" s="65"/>
      <c r="B16" s="70"/>
      <c r="C16" s="70"/>
      <c r="D16" s="70"/>
      <c r="E16" s="70"/>
      <c r="F16" s="71"/>
    </row>
    <row r="17" spans="1:6">
      <c r="A17" s="73" t="s">
        <v>456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9" t="s">
        <v>391</v>
      </c>
    </row>
    <row r="18" spans="1:6">
      <c r="A18" s="63"/>
      <c r="B18" s="45"/>
      <c r="C18" s="45"/>
      <c r="D18" s="45"/>
      <c r="E18" s="45"/>
      <c r="F18" s="46"/>
    </row>
    <row r="19" spans="1:6">
      <c r="A19" s="63" t="s">
        <v>535</v>
      </c>
      <c r="B19" s="11" t="s">
        <v>391</v>
      </c>
      <c r="C19" s="11" t="s">
        <v>391</v>
      </c>
      <c r="D19" s="11">
        <v>1375</v>
      </c>
      <c r="E19" s="11">
        <v>26</v>
      </c>
      <c r="F19" s="12" t="s">
        <v>391</v>
      </c>
    </row>
    <row r="20" spans="1:6">
      <c r="A20" s="63" t="s">
        <v>458</v>
      </c>
      <c r="B20" s="11" t="s">
        <v>391</v>
      </c>
      <c r="C20" s="11" t="s">
        <v>391</v>
      </c>
      <c r="D20" s="11" t="s">
        <v>391</v>
      </c>
      <c r="E20" s="11" t="s">
        <v>391</v>
      </c>
      <c r="F20" s="12" t="s">
        <v>391</v>
      </c>
    </row>
    <row r="21" spans="1:6">
      <c r="A21" s="63" t="s">
        <v>459</v>
      </c>
      <c r="B21" s="11" t="s">
        <v>391</v>
      </c>
      <c r="C21" s="11" t="s">
        <v>391</v>
      </c>
      <c r="D21" s="11" t="s">
        <v>391</v>
      </c>
      <c r="E21" s="11" t="s">
        <v>391</v>
      </c>
      <c r="F21" s="12" t="s">
        <v>391</v>
      </c>
    </row>
    <row r="22" spans="1:6">
      <c r="A22" s="73" t="s">
        <v>460</v>
      </c>
      <c r="B22" s="74" t="s">
        <v>391</v>
      </c>
      <c r="C22" s="74" t="s">
        <v>391</v>
      </c>
      <c r="D22" s="74">
        <v>1375</v>
      </c>
      <c r="E22" s="74">
        <v>26</v>
      </c>
      <c r="F22" s="79" t="s">
        <v>391</v>
      </c>
    </row>
    <row r="23" spans="1:6">
      <c r="A23" s="65"/>
      <c r="B23" s="70"/>
      <c r="C23" s="70"/>
      <c r="D23" s="70"/>
      <c r="E23" s="70"/>
      <c r="F23" s="71"/>
    </row>
    <row r="24" spans="1:6">
      <c r="A24" s="73" t="s">
        <v>461</v>
      </c>
      <c r="B24" s="74">
        <v>51992</v>
      </c>
      <c r="C24" s="74">
        <v>624</v>
      </c>
      <c r="D24" s="74">
        <v>252106</v>
      </c>
      <c r="E24" s="74">
        <v>3529</v>
      </c>
      <c r="F24" s="79" t="s">
        <v>391</v>
      </c>
    </row>
    <row r="25" spans="1:6">
      <c r="A25" s="65"/>
      <c r="B25" s="70"/>
      <c r="C25" s="70"/>
      <c r="D25" s="70"/>
      <c r="E25" s="70"/>
      <c r="F25" s="71"/>
    </row>
    <row r="26" spans="1:6">
      <c r="A26" s="73" t="s">
        <v>462</v>
      </c>
      <c r="B26" s="74">
        <v>16034</v>
      </c>
      <c r="C26" s="74">
        <v>960</v>
      </c>
      <c r="D26" s="74">
        <v>35812</v>
      </c>
      <c r="E26" s="74">
        <v>1254</v>
      </c>
      <c r="F26" s="79" t="s">
        <v>391</v>
      </c>
    </row>
    <row r="27" spans="1:6">
      <c r="A27" s="63"/>
      <c r="B27" s="45"/>
      <c r="C27" s="45"/>
      <c r="D27" s="45"/>
      <c r="E27" s="45"/>
      <c r="F27" s="46"/>
    </row>
    <row r="28" spans="1:6">
      <c r="A28" s="63" t="s">
        <v>463</v>
      </c>
      <c r="B28" s="45">
        <v>77517</v>
      </c>
      <c r="C28" s="45">
        <v>1938</v>
      </c>
      <c r="D28" s="45">
        <v>314520</v>
      </c>
      <c r="E28" s="45">
        <v>7863</v>
      </c>
      <c r="F28" s="46" t="s">
        <v>391</v>
      </c>
    </row>
    <row r="29" spans="1:6">
      <c r="A29" s="63" t="s">
        <v>464</v>
      </c>
      <c r="B29" s="45">
        <v>169193</v>
      </c>
      <c r="C29" s="45">
        <v>3722</v>
      </c>
      <c r="D29" s="45">
        <v>212736</v>
      </c>
      <c r="E29" s="45">
        <v>5318</v>
      </c>
      <c r="F29" s="46">
        <v>103</v>
      </c>
    </row>
    <row r="30" spans="1:6">
      <c r="A30" s="63" t="s">
        <v>465</v>
      </c>
      <c r="B30" s="45">
        <v>207915</v>
      </c>
      <c r="C30" s="45">
        <v>1497</v>
      </c>
      <c r="D30" s="45">
        <v>442954</v>
      </c>
      <c r="E30" s="45" t="s">
        <v>391</v>
      </c>
      <c r="F30" s="346">
        <v>36</v>
      </c>
    </row>
    <row r="31" spans="1:6">
      <c r="A31" s="73" t="s">
        <v>466</v>
      </c>
      <c r="B31" s="74">
        <v>454625</v>
      </c>
      <c r="C31" s="74">
        <v>7157</v>
      </c>
      <c r="D31" s="74">
        <v>970210</v>
      </c>
      <c r="E31" s="74">
        <v>13181</v>
      </c>
      <c r="F31" s="79">
        <v>139</v>
      </c>
    </row>
    <row r="32" spans="1:6">
      <c r="A32" s="63"/>
      <c r="B32" s="45"/>
      <c r="C32" s="45"/>
      <c r="D32" s="45"/>
      <c r="E32" s="45"/>
      <c r="F32" s="46"/>
    </row>
    <row r="33" spans="1:6">
      <c r="A33" s="63" t="s">
        <v>467</v>
      </c>
      <c r="B33" s="11">
        <v>9853</v>
      </c>
      <c r="C33" s="80">
        <v>197</v>
      </c>
      <c r="D33" s="11">
        <v>89696</v>
      </c>
      <c r="E33" s="80">
        <v>1435</v>
      </c>
      <c r="F33" s="12" t="s">
        <v>391</v>
      </c>
    </row>
    <row r="34" spans="1:6">
      <c r="A34" s="63" t="s">
        <v>468</v>
      </c>
      <c r="B34" s="11">
        <v>3510</v>
      </c>
      <c r="C34" s="80" t="s">
        <v>391</v>
      </c>
      <c r="D34" s="11">
        <v>6602</v>
      </c>
      <c r="E34" s="80" t="s">
        <v>391</v>
      </c>
      <c r="F34" s="12" t="s">
        <v>391</v>
      </c>
    </row>
    <row r="35" spans="1:6">
      <c r="A35" s="63" t="s">
        <v>469</v>
      </c>
      <c r="B35" s="11">
        <v>8047</v>
      </c>
      <c r="C35" s="80">
        <v>201</v>
      </c>
      <c r="D35" s="11">
        <v>91269</v>
      </c>
      <c r="E35" s="80">
        <v>2738</v>
      </c>
      <c r="F35" s="12" t="s">
        <v>391</v>
      </c>
    </row>
    <row r="36" spans="1:6">
      <c r="A36" s="63" t="s">
        <v>470</v>
      </c>
      <c r="B36" s="11">
        <v>23862</v>
      </c>
      <c r="C36" s="80">
        <v>477</v>
      </c>
      <c r="D36" s="11">
        <v>22471</v>
      </c>
      <c r="E36" s="80">
        <v>360</v>
      </c>
      <c r="F36" s="12" t="s">
        <v>391</v>
      </c>
    </row>
    <row r="37" spans="1:6">
      <c r="A37" s="73" t="s">
        <v>471</v>
      </c>
      <c r="B37" s="74">
        <v>45272</v>
      </c>
      <c r="C37" s="74">
        <v>875</v>
      </c>
      <c r="D37" s="74">
        <v>210038</v>
      </c>
      <c r="E37" s="74">
        <v>4533</v>
      </c>
      <c r="F37" s="79" t="s">
        <v>391</v>
      </c>
    </row>
    <row r="38" spans="1:6">
      <c r="A38" s="65"/>
      <c r="B38" s="70"/>
      <c r="C38" s="70"/>
      <c r="D38" s="70"/>
      <c r="E38" s="70"/>
      <c r="F38" s="71"/>
    </row>
    <row r="39" spans="1:6">
      <c r="A39" s="73" t="s">
        <v>472</v>
      </c>
      <c r="B39" s="74">
        <v>12949</v>
      </c>
      <c r="C39" s="74">
        <v>259</v>
      </c>
      <c r="D39" s="74">
        <v>9295</v>
      </c>
      <c r="E39" s="74">
        <v>215</v>
      </c>
      <c r="F39" s="79" t="s">
        <v>391</v>
      </c>
    </row>
    <row r="40" spans="1:6">
      <c r="A40" s="63"/>
      <c r="B40" s="45"/>
      <c r="C40" s="45"/>
      <c r="D40" s="45"/>
      <c r="E40" s="45"/>
      <c r="F40" s="46"/>
    </row>
    <row r="41" spans="1:6">
      <c r="A41" s="63" t="s">
        <v>536</v>
      </c>
      <c r="B41" s="11">
        <v>38929</v>
      </c>
      <c r="C41" s="11">
        <v>273</v>
      </c>
      <c r="D41" s="11">
        <v>121264</v>
      </c>
      <c r="E41" s="11">
        <v>1819</v>
      </c>
      <c r="F41" s="12" t="s">
        <v>391</v>
      </c>
    </row>
    <row r="42" spans="1:6">
      <c r="A42" s="63" t="s">
        <v>474</v>
      </c>
      <c r="B42" s="45">
        <v>76712</v>
      </c>
      <c r="C42" s="45">
        <v>537</v>
      </c>
      <c r="D42" s="45">
        <v>371733</v>
      </c>
      <c r="E42" s="45">
        <v>5576</v>
      </c>
      <c r="F42" s="12" t="s">
        <v>391</v>
      </c>
    </row>
    <row r="43" spans="1:6">
      <c r="A43" s="63" t="s">
        <v>475</v>
      </c>
      <c r="B43" s="11">
        <v>56220</v>
      </c>
      <c r="C43" s="11">
        <v>393</v>
      </c>
      <c r="D43" s="11">
        <v>166291</v>
      </c>
      <c r="E43" s="11">
        <v>2494</v>
      </c>
      <c r="F43" s="12" t="s">
        <v>391</v>
      </c>
    </row>
    <row r="44" spans="1:6">
      <c r="A44" s="63" t="s">
        <v>476</v>
      </c>
      <c r="B44" s="11">
        <v>30012</v>
      </c>
      <c r="C44" s="11">
        <v>210</v>
      </c>
      <c r="D44" s="11">
        <v>323940</v>
      </c>
      <c r="E44" s="11">
        <v>4859</v>
      </c>
      <c r="F44" s="12" t="s">
        <v>391</v>
      </c>
    </row>
    <row r="45" spans="1:6">
      <c r="A45" s="63" t="s">
        <v>477</v>
      </c>
      <c r="B45" s="11">
        <v>39100</v>
      </c>
      <c r="C45" s="11">
        <v>274</v>
      </c>
      <c r="D45" s="11">
        <v>108600</v>
      </c>
      <c r="E45" s="11">
        <v>1629</v>
      </c>
      <c r="F45" s="12">
        <v>99</v>
      </c>
    </row>
    <row r="46" spans="1:6">
      <c r="A46" s="63" t="s">
        <v>478</v>
      </c>
      <c r="B46" s="11">
        <v>48744</v>
      </c>
      <c r="C46" s="11">
        <v>341</v>
      </c>
      <c r="D46" s="11">
        <v>170250</v>
      </c>
      <c r="E46" s="11">
        <v>2213</v>
      </c>
      <c r="F46" s="12" t="s">
        <v>391</v>
      </c>
    </row>
    <row r="47" spans="1:6">
      <c r="A47" s="63" t="s">
        <v>479</v>
      </c>
      <c r="B47" s="11">
        <v>54648</v>
      </c>
      <c r="C47" s="11">
        <v>383</v>
      </c>
      <c r="D47" s="11">
        <v>203884</v>
      </c>
      <c r="E47" s="11">
        <v>3058</v>
      </c>
      <c r="F47" s="12" t="s">
        <v>391</v>
      </c>
    </row>
    <row r="48" spans="1:6">
      <c r="A48" s="63" t="s">
        <v>480</v>
      </c>
      <c r="B48" s="11">
        <v>46128</v>
      </c>
      <c r="C48" s="11">
        <v>230</v>
      </c>
      <c r="D48" s="11">
        <v>367162</v>
      </c>
      <c r="E48" s="11">
        <v>3304</v>
      </c>
      <c r="F48" s="12" t="s">
        <v>391</v>
      </c>
    </row>
    <row r="49" spans="1:6">
      <c r="A49" s="63" t="s">
        <v>481</v>
      </c>
      <c r="B49" s="11">
        <v>150863</v>
      </c>
      <c r="C49" s="11">
        <v>1005</v>
      </c>
      <c r="D49" s="11">
        <v>205159</v>
      </c>
      <c r="E49" s="11">
        <v>2471</v>
      </c>
      <c r="F49" s="12" t="s">
        <v>391</v>
      </c>
    </row>
    <row r="50" spans="1:6">
      <c r="A50" s="73" t="s">
        <v>482</v>
      </c>
      <c r="B50" s="74">
        <v>541356</v>
      </c>
      <c r="C50" s="74">
        <v>3646</v>
      </c>
      <c r="D50" s="74">
        <v>2038283</v>
      </c>
      <c r="E50" s="74">
        <v>27423</v>
      </c>
      <c r="F50" s="79">
        <v>99</v>
      </c>
    </row>
    <row r="51" spans="1:6">
      <c r="A51" s="65"/>
      <c r="B51" s="70"/>
      <c r="C51" s="70"/>
      <c r="D51" s="70"/>
      <c r="E51" s="70"/>
      <c r="F51" s="71"/>
    </row>
    <row r="52" spans="1:6">
      <c r="A52" s="73" t="s">
        <v>483</v>
      </c>
      <c r="B52" s="74">
        <v>47050</v>
      </c>
      <c r="C52" s="74">
        <v>800</v>
      </c>
      <c r="D52" s="74">
        <v>74246</v>
      </c>
      <c r="E52" s="74">
        <v>965</v>
      </c>
      <c r="F52" s="79" t="s">
        <v>391</v>
      </c>
    </row>
    <row r="53" spans="1:6">
      <c r="A53" s="63"/>
      <c r="B53" s="45"/>
      <c r="C53" s="45"/>
      <c r="D53" s="45"/>
      <c r="E53" s="45"/>
      <c r="F53" s="46"/>
    </row>
    <row r="54" spans="1:6">
      <c r="A54" s="63" t="s">
        <v>484</v>
      </c>
      <c r="B54" s="45">
        <v>156795</v>
      </c>
      <c r="C54" s="45">
        <v>1098</v>
      </c>
      <c r="D54" s="45">
        <v>286367</v>
      </c>
      <c r="E54" s="45">
        <v>10596</v>
      </c>
      <c r="F54" s="46" t="s">
        <v>391</v>
      </c>
    </row>
    <row r="55" spans="1:6">
      <c r="A55" s="63" t="s">
        <v>485</v>
      </c>
      <c r="B55" s="45">
        <v>434470</v>
      </c>
      <c r="C55" s="45">
        <v>2172</v>
      </c>
      <c r="D55" s="45">
        <v>366087</v>
      </c>
      <c r="E55" s="45">
        <v>3661</v>
      </c>
      <c r="F55" s="12" t="s">
        <v>391</v>
      </c>
    </row>
    <row r="56" spans="1:6">
      <c r="A56" s="63" t="s">
        <v>486</v>
      </c>
      <c r="B56" s="45">
        <v>79930</v>
      </c>
      <c r="C56" s="45">
        <v>879</v>
      </c>
      <c r="D56" s="45">
        <v>330000</v>
      </c>
      <c r="E56" s="45">
        <v>4290</v>
      </c>
      <c r="F56" s="12" t="s">
        <v>391</v>
      </c>
    </row>
    <row r="57" spans="1:6">
      <c r="A57" s="63" t="s">
        <v>487</v>
      </c>
      <c r="B57" s="45">
        <v>67831</v>
      </c>
      <c r="C57" s="45">
        <v>475</v>
      </c>
      <c r="D57" s="45">
        <v>181739</v>
      </c>
      <c r="E57" s="45">
        <v>3634</v>
      </c>
      <c r="F57" s="12" t="s">
        <v>391</v>
      </c>
    </row>
    <row r="58" spans="1:6">
      <c r="A58" s="63" t="s">
        <v>488</v>
      </c>
      <c r="B58" s="45">
        <v>208517</v>
      </c>
      <c r="C58" s="45">
        <v>1668</v>
      </c>
      <c r="D58" s="45">
        <v>307222</v>
      </c>
      <c r="E58" s="45">
        <v>4301</v>
      </c>
      <c r="F58" s="46" t="s">
        <v>391</v>
      </c>
    </row>
    <row r="59" spans="1:6">
      <c r="A59" s="73" t="s">
        <v>562</v>
      </c>
      <c r="B59" s="74">
        <v>947543</v>
      </c>
      <c r="C59" s="74">
        <v>6292</v>
      </c>
      <c r="D59" s="74">
        <v>1471415</v>
      </c>
      <c r="E59" s="74">
        <v>26482</v>
      </c>
      <c r="F59" s="79" t="s">
        <v>391</v>
      </c>
    </row>
    <row r="60" spans="1:6">
      <c r="A60" s="63"/>
      <c r="B60" s="45"/>
      <c r="C60" s="45"/>
      <c r="D60" s="45"/>
      <c r="E60" s="45"/>
      <c r="F60" s="46"/>
    </row>
    <row r="61" spans="1:6">
      <c r="A61" s="63" t="s">
        <v>490</v>
      </c>
      <c r="B61" s="80">
        <v>662</v>
      </c>
      <c r="C61" s="80">
        <v>139</v>
      </c>
      <c r="D61" s="80">
        <v>1921</v>
      </c>
      <c r="E61" s="80">
        <v>254</v>
      </c>
      <c r="F61" s="12" t="s">
        <v>391</v>
      </c>
    </row>
    <row r="62" spans="1:6">
      <c r="A62" s="63" t="s">
        <v>491</v>
      </c>
      <c r="B62" s="11">
        <v>4276</v>
      </c>
      <c r="C62" s="80">
        <v>150</v>
      </c>
      <c r="D62" s="11">
        <v>2233</v>
      </c>
      <c r="E62" s="80">
        <v>112</v>
      </c>
      <c r="F62" s="12" t="s">
        <v>391</v>
      </c>
    </row>
    <row r="63" spans="1:6">
      <c r="A63" s="63" t="s">
        <v>492</v>
      </c>
      <c r="B63" s="11">
        <v>7984</v>
      </c>
      <c r="C63" s="11">
        <v>1277</v>
      </c>
      <c r="D63" s="80">
        <v>7801</v>
      </c>
      <c r="E63" s="80">
        <v>3651</v>
      </c>
      <c r="F63" s="12" t="s">
        <v>391</v>
      </c>
    </row>
    <row r="64" spans="1:6">
      <c r="A64" s="73" t="s">
        <v>493</v>
      </c>
      <c r="B64" s="74">
        <v>12922</v>
      </c>
      <c r="C64" s="74">
        <v>1566</v>
      </c>
      <c r="D64" s="74">
        <v>11955</v>
      </c>
      <c r="E64" s="74">
        <v>4017</v>
      </c>
      <c r="F64" s="79" t="s">
        <v>391</v>
      </c>
    </row>
    <row r="65" spans="1:6">
      <c r="A65" s="65"/>
      <c r="B65" s="70"/>
      <c r="C65" s="70"/>
      <c r="D65" s="70"/>
      <c r="E65" s="70"/>
      <c r="F65" s="71"/>
    </row>
    <row r="66" spans="1:6">
      <c r="A66" s="73" t="s">
        <v>494</v>
      </c>
      <c r="B66" s="74">
        <v>7538</v>
      </c>
      <c r="C66" s="74">
        <v>754</v>
      </c>
      <c r="D66" s="74">
        <v>32710</v>
      </c>
      <c r="E66" s="74">
        <v>13084</v>
      </c>
      <c r="F66" s="79" t="s">
        <v>391</v>
      </c>
    </row>
    <row r="67" spans="1:6">
      <c r="A67" s="63"/>
      <c r="B67" s="45"/>
      <c r="C67" s="45"/>
      <c r="D67" s="45"/>
      <c r="E67" s="45"/>
      <c r="F67" s="46"/>
    </row>
    <row r="68" spans="1:6">
      <c r="A68" s="63" t="s">
        <v>495</v>
      </c>
      <c r="B68" s="11">
        <v>50000</v>
      </c>
      <c r="C68" s="11">
        <v>350</v>
      </c>
      <c r="D68" s="11">
        <v>90000</v>
      </c>
      <c r="E68" s="11">
        <v>1170</v>
      </c>
      <c r="F68" s="12" t="s">
        <v>391</v>
      </c>
    </row>
    <row r="69" spans="1:6">
      <c r="A69" s="63" t="s">
        <v>496</v>
      </c>
      <c r="B69" s="11">
        <v>8000</v>
      </c>
      <c r="C69" s="11">
        <v>48</v>
      </c>
      <c r="D69" s="11">
        <v>13000</v>
      </c>
      <c r="E69" s="11">
        <v>156</v>
      </c>
      <c r="F69" s="12" t="s">
        <v>391</v>
      </c>
    </row>
    <row r="70" spans="1:6">
      <c r="A70" s="73" t="s">
        <v>497</v>
      </c>
      <c r="B70" s="74">
        <v>58000</v>
      </c>
      <c r="C70" s="74">
        <v>398</v>
      </c>
      <c r="D70" s="74">
        <v>103000</v>
      </c>
      <c r="E70" s="74">
        <v>1326</v>
      </c>
      <c r="F70" s="79" t="s">
        <v>391</v>
      </c>
    </row>
    <row r="71" spans="1:6">
      <c r="A71" s="63"/>
      <c r="B71" s="45"/>
      <c r="C71" s="45"/>
      <c r="D71" s="45"/>
      <c r="E71" s="45"/>
      <c r="F71" s="46"/>
    </row>
    <row r="72" spans="1:6">
      <c r="A72" s="63" t="s">
        <v>498</v>
      </c>
      <c r="B72" s="45">
        <v>107852</v>
      </c>
      <c r="C72" s="45">
        <v>2157</v>
      </c>
      <c r="D72" s="45">
        <v>18788</v>
      </c>
      <c r="E72" s="45">
        <v>376</v>
      </c>
      <c r="F72" s="12" t="s">
        <v>391</v>
      </c>
    </row>
    <row r="73" spans="1:6">
      <c r="A73" s="63" t="s">
        <v>499</v>
      </c>
      <c r="B73" s="45">
        <v>23451</v>
      </c>
      <c r="C73" s="45">
        <v>563</v>
      </c>
      <c r="D73" s="45">
        <v>228532</v>
      </c>
      <c r="E73" s="45">
        <v>5485</v>
      </c>
      <c r="F73" s="46" t="s">
        <v>391</v>
      </c>
    </row>
    <row r="74" spans="1:6">
      <c r="A74" s="63" t="s">
        <v>500</v>
      </c>
      <c r="B74" s="11">
        <v>91504</v>
      </c>
      <c r="C74" s="11">
        <v>686</v>
      </c>
      <c r="D74" s="11">
        <v>81779</v>
      </c>
      <c r="E74" s="11">
        <v>1636</v>
      </c>
      <c r="F74" s="12" t="s">
        <v>391</v>
      </c>
    </row>
    <row r="75" spans="1:6">
      <c r="A75" s="63" t="s">
        <v>501</v>
      </c>
      <c r="B75" s="45">
        <v>98343</v>
      </c>
      <c r="C75" s="45">
        <v>98</v>
      </c>
      <c r="D75" s="45">
        <v>85650</v>
      </c>
      <c r="E75" s="45">
        <v>942</v>
      </c>
      <c r="F75" s="12" t="s">
        <v>391</v>
      </c>
    </row>
    <row r="76" spans="1:6">
      <c r="A76" s="63" t="s">
        <v>502</v>
      </c>
      <c r="B76" s="45">
        <v>7361</v>
      </c>
      <c r="C76" s="45">
        <v>390</v>
      </c>
      <c r="D76" s="45">
        <v>13150</v>
      </c>
      <c r="E76" s="45">
        <v>381</v>
      </c>
      <c r="F76" s="46" t="s">
        <v>391</v>
      </c>
    </row>
    <row r="77" spans="1:6">
      <c r="A77" s="63" t="s">
        <v>503</v>
      </c>
      <c r="B77" s="45">
        <v>14091</v>
      </c>
      <c r="C77" s="45">
        <v>268</v>
      </c>
      <c r="D77" s="45">
        <v>19635</v>
      </c>
      <c r="E77" s="45">
        <v>393</v>
      </c>
      <c r="F77" s="46" t="s">
        <v>391</v>
      </c>
    </row>
    <row r="78" spans="1:6">
      <c r="A78" s="63" t="s">
        <v>504</v>
      </c>
      <c r="B78" s="45">
        <v>12795</v>
      </c>
      <c r="C78" s="45">
        <v>256</v>
      </c>
      <c r="D78" s="45">
        <v>48319</v>
      </c>
      <c r="E78" s="45">
        <v>870</v>
      </c>
      <c r="F78" s="46" t="s">
        <v>391</v>
      </c>
    </row>
    <row r="79" spans="1:6">
      <c r="A79" s="63" t="s">
        <v>505</v>
      </c>
      <c r="B79" s="11">
        <v>43737</v>
      </c>
      <c r="C79" s="45">
        <v>1128</v>
      </c>
      <c r="D79" s="11">
        <v>59837</v>
      </c>
      <c r="E79" s="45">
        <v>1151</v>
      </c>
      <c r="F79" s="12" t="s">
        <v>391</v>
      </c>
    </row>
    <row r="80" spans="1:6">
      <c r="A80" s="73" t="s">
        <v>506</v>
      </c>
      <c r="B80" s="74">
        <v>399134</v>
      </c>
      <c r="C80" s="74">
        <v>5546</v>
      </c>
      <c r="D80" s="74">
        <v>555690</v>
      </c>
      <c r="E80" s="74">
        <v>11234</v>
      </c>
      <c r="F80" s="79" t="s">
        <v>391</v>
      </c>
    </row>
    <row r="81" spans="1:6">
      <c r="A81" s="63"/>
      <c r="B81" s="45"/>
      <c r="C81" s="45"/>
      <c r="D81" s="45"/>
      <c r="E81" s="45"/>
      <c r="F81" s="46"/>
    </row>
    <row r="82" spans="1:6">
      <c r="A82" s="63" t="s">
        <v>507</v>
      </c>
      <c r="B82" s="11">
        <v>1320</v>
      </c>
      <c r="C82" s="11" t="s">
        <v>391</v>
      </c>
      <c r="D82" s="11" t="s">
        <v>391</v>
      </c>
      <c r="E82" s="11" t="s">
        <v>391</v>
      </c>
      <c r="F82" s="12" t="s">
        <v>391</v>
      </c>
    </row>
    <row r="83" spans="1:6">
      <c r="A83" s="63" t="s">
        <v>508</v>
      </c>
      <c r="B83" s="11" t="s">
        <v>391</v>
      </c>
      <c r="C83" s="11" t="s">
        <v>391</v>
      </c>
      <c r="D83" s="11" t="s">
        <v>391</v>
      </c>
      <c r="E83" s="11" t="s">
        <v>391</v>
      </c>
      <c r="F83" s="12" t="s">
        <v>391</v>
      </c>
    </row>
    <row r="84" spans="1:6">
      <c r="A84" s="73" t="s">
        <v>509</v>
      </c>
      <c r="B84" s="74">
        <v>1320</v>
      </c>
      <c r="C84" s="74" t="s">
        <v>391</v>
      </c>
      <c r="D84" s="74" t="s">
        <v>391</v>
      </c>
      <c r="E84" s="74" t="s">
        <v>391</v>
      </c>
      <c r="F84" s="79" t="s">
        <v>391</v>
      </c>
    </row>
    <row r="85" spans="1:6">
      <c r="A85" s="65"/>
      <c r="B85" s="70"/>
      <c r="C85" s="70"/>
      <c r="D85" s="70"/>
      <c r="E85" s="70"/>
      <c r="F85" s="71"/>
    </row>
    <row r="86" spans="1:6" ht="13.5" thickBot="1">
      <c r="A86" s="66" t="s">
        <v>510</v>
      </c>
      <c r="B86" s="52">
        <v>2617903</v>
      </c>
      <c r="C86" s="52">
        <v>30758</v>
      </c>
      <c r="D86" s="52">
        <v>5766135</v>
      </c>
      <c r="E86" s="52">
        <v>107269</v>
      </c>
      <c r="F86" s="53">
        <v>238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Hoja115">
    <tabColor theme="0"/>
    <pageSetUpPr fitToPage="1"/>
  </sheetPr>
  <dimension ref="A1:F17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3" width="20.7109375" style="347" customWidth="1"/>
    <col min="4" max="4" width="24" style="347" customWidth="1"/>
    <col min="5" max="16384" width="11.42578125" style="347"/>
  </cols>
  <sheetData>
    <row r="1" spans="1:6" ht="18">
      <c r="A1" s="1696" t="s">
        <v>367</v>
      </c>
      <c r="B1" s="1696"/>
      <c r="C1" s="1696"/>
      <c r="D1" s="1696"/>
      <c r="E1" s="256"/>
      <c r="F1" s="256"/>
    </row>
    <row r="2" spans="1:6" s="348" customFormat="1" ht="12.75" customHeight="1"/>
    <row r="3" spans="1:6" s="348" customFormat="1" ht="26.25" customHeight="1">
      <c r="A3" s="1699" t="s">
        <v>867</v>
      </c>
      <c r="B3" s="1699"/>
      <c r="C3" s="1699"/>
      <c r="D3" s="1699"/>
      <c r="E3" s="257"/>
      <c r="F3" s="257"/>
    </row>
    <row r="4" spans="1:6" s="348" customFormat="1" ht="14.25" customHeight="1" thickBot="1">
      <c r="A4" s="349"/>
      <c r="B4" s="349"/>
      <c r="C4" s="349"/>
      <c r="D4" s="349"/>
    </row>
    <row r="5" spans="1:6" ht="27.75" customHeight="1">
      <c r="A5" s="1674" t="s">
        <v>370</v>
      </c>
      <c r="B5" s="1094" t="s">
        <v>371</v>
      </c>
      <c r="C5" s="1094" t="s">
        <v>372</v>
      </c>
      <c r="D5" s="1095" t="s">
        <v>373</v>
      </c>
    </row>
    <row r="6" spans="1:6" ht="20.25" customHeight="1" thickBot="1">
      <c r="A6" s="1678"/>
      <c r="B6" s="229" t="s">
        <v>374</v>
      </c>
      <c r="C6" s="229" t="s">
        <v>375</v>
      </c>
      <c r="D6" s="236" t="s">
        <v>376</v>
      </c>
    </row>
    <row r="7" spans="1:6">
      <c r="A7" s="1617">
        <v>2005</v>
      </c>
      <c r="B7" s="1270">
        <v>406.68799999999999</v>
      </c>
      <c r="C7" s="1270">
        <v>13896.107</v>
      </c>
      <c r="D7" s="1268">
        <v>6794137.5457000006</v>
      </c>
    </row>
    <row r="8" spans="1:6">
      <c r="A8" s="1617">
        <v>2006</v>
      </c>
      <c r="B8" s="1270">
        <v>394.71800000000002</v>
      </c>
      <c r="C8" s="1270">
        <v>13511.668</v>
      </c>
      <c r="D8" s="1268">
        <v>5796221.0373000009</v>
      </c>
    </row>
    <row r="9" spans="1:6">
      <c r="A9" s="1617">
        <v>2007</v>
      </c>
      <c r="B9" s="1270">
        <v>379.56400000000002</v>
      </c>
      <c r="C9" s="1270">
        <v>13500.62</v>
      </c>
      <c r="D9" s="1268">
        <v>6287554.8954821825</v>
      </c>
    </row>
    <row r="10" spans="1:6">
      <c r="A10" s="1617">
        <v>2008</v>
      </c>
      <c r="B10" s="1270">
        <v>360.53899999999999</v>
      </c>
      <c r="C10" s="1270">
        <v>13006.460999999999</v>
      </c>
      <c r="D10" s="1268">
        <v>6263457.8511821805</v>
      </c>
    </row>
    <row r="11" spans="1:6">
      <c r="A11" s="1617">
        <v>2009</v>
      </c>
      <c r="B11" s="1270">
        <v>379.47899999999998</v>
      </c>
      <c r="C11" s="1270">
        <v>14030.874</v>
      </c>
      <c r="D11" s="1268">
        <v>6061506.8109512506</v>
      </c>
    </row>
    <row r="12" spans="1:6">
      <c r="A12" s="1617">
        <v>2010</v>
      </c>
      <c r="B12" s="1270">
        <v>363.72899999999998</v>
      </c>
      <c r="C12" s="1270">
        <v>13148.152</v>
      </c>
      <c r="D12" s="1268">
        <v>6931312.0641077748</v>
      </c>
    </row>
    <row r="13" spans="1:6">
      <c r="A13" s="1617">
        <v>2011</v>
      </c>
      <c r="B13" s="1270">
        <v>351.14499999999998</v>
      </c>
      <c r="C13" s="1270">
        <v>12972.603999999999</v>
      </c>
      <c r="D13" s="1268">
        <v>5220724.6494825687</v>
      </c>
    </row>
    <row r="14" spans="1:6">
      <c r="A14" s="1617">
        <v>2012</v>
      </c>
      <c r="B14" s="1270">
        <v>348.35899999999998</v>
      </c>
      <c r="C14" s="1270">
        <v>13282.939</v>
      </c>
      <c r="D14" s="1268">
        <v>5654821.0847201459</v>
      </c>
    </row>
    <row r="15" spans="1:6">
      <c r="A15" s="1617">
        <v>2013</v>
      </c>
      <c r="B15" s="1272">
        <v>348.85300000000001</v>
      </c>
      <c r="C15" s="1272">
        <v>13201.084999999999</v>
      </c>
      <c r="D15" s="1273">
        <v>6025736</v>
      </c>
    </row>
    <row r="16" spans="1:6">
      <c r="A16" s="1617">
        <v>2014</v>
      </c>
      <c r="B16" s="1463">
        <v>365.38499999999999</v>
      </c>
      <c r="C16" s="1463">
        <v>14626.126</v>
      </c>
      <c r="D16" s="1464">
        <v>5945397.6147747003</v>
      </c>
    </row>
    <row r="17" spans="1:4" ht="13.5" thickBot="1">
      <c r="A17" s="1618">
        <v>2015</v>
      </c>
      <c r="B17" s="1280">
        <v>365.178</v>
      </c>
      <c r="C17" s="1280">
        <v>14772.495999999999</v>
      </c>
      <c r="D17" s="1577">
        <v>7705933</v>
      </c>
    </row>
  </sheetData>
  <mergeCells count="3">
    <mergeCell ref="A3:D3"/>
    <mergeCell ref="A1:D1"/>
    <mergeCell ref="A5:A6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Hoja211">
    <tabColor theme="0"/>
    <pageSetUpPr fitToPage="1"/>
  </sheetPr>
  <dimension ref="A1:I83"/>
  <sheetViews>
    <sheetView tabSelected="1" topLeftCell="A34" zoomScale="85" zoomScaleNormal="85" zoomScaleSheetLayoutView="75" workbookViewId="0">
      <selection activeCell="I37" sqref="I37"/>
    </sheetView>
  </sheetViews>
  <sheetFormatPr baseColWidth="10" defaultRowHeight="12.75"/>
  <cols>
    <col min="1" max="1" width="40.28515625" style="208" customWidth="1"/>
    <col min="2" max="9" width="15.57031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9" s="88" customFormat="1" ht="12.75" customHeight="1">
      <c r="A2" s="350"/>
    </row>
    <row r="3" spans="1:9" s="88" customFormat="1" ht="15" customHeight="1">
      <c r="A3" s="1684" t="s">
        <v>1387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3.5" customHeight="1" thickBot="1">
      <c r="A4" s="27"/>
      <c r="B4" s="264"/>
      <c r="C4" s="264"/>
      <c r="D4" s="264"/>
      <c r="E4" s="264"/>
      <c r="F4" s="264"/>
      <c r="G4" s="264"/>
      <c r="H4" s="264"/>
      <c r="I4" s="264"/>
    </row>
    <row r="5" spans="1:9" s="681" customFormat="1" ht="30.75" customHeight="1">
      <c r="A5" s="1091"/>
      <c r="B5" s="664" t="s">
        <v>671</v>
      </c>
      <c r="C5" s="665"/>
      <c r="D5" s="665"/>
      <c r="E5" s="666"/>
      <c r="F5" s="664" t="s">
        <v>573</v>
      </c>
      <c r="G5" s="665"/>
      <c r="H5" s="666"/>
      <c r="I5" s="1681" t="s">
        <v>379</v>
      </c>
    </row>
    <row r="6" spans="1:9" s="681" customFormat="1" ht="30" customHeight="1">
      <c r="A6" s="1092" t="s">
        <v>380</v>
      </c>
      <c r="B6" s="1833" t="s">
        <v>385</v>
      </c>
      <c r="C6" s="230" t="s">
        <v>386</v>
      </c>
      <c r="D6" s="232"/>
      <c r="E6" s="1668" t="s">
        <v>387</v>
      </c>
      <c r="F6" s="1833" t="s">
        <v>385</v>
      </c>
      <c r="G6" s="230" t="s">
        <v>386</v>
      </c>
      <c r="H6" s="232"/>
      <c r="I6" s="1843"/>
    </row>
    <row r="7" spans="1:9" s="681" customFormat="1" ht="21" customHeight="1" thickBot="1">
      <c r="A7" s="1092"/>
      <c r="B7" s="1838"/>
      <c r="C7" s="1098" t="s">
        <v>868</v>
      </c>
      <c r="D7" s="1098" t="s">
        <v>869</v>
      </c>
      <c r="E7" s="1669"/>
      <c r="F7" s="1838"/>
      <c r="G7" s="1098" t="s">
        <v>868</v>
      </c>
      <c r="H7" s="1098" t="s">
        <v>869</v>
      </c>
      <c r="I7" s="1843"/>
    </row>
    <row r="8" spans="1:9" s="34" customFormat="1" ht="21" customHeight="1">
      <c r="A8" s="351" t="s">
        <v>870</v>
      </c>
      <c r="B8" s="212"/>
      <c r="C8" s="212"/>
      <c r="D8" s="212"/>
      <c r="E8" s="212"/>
      <c r="F8" s="212"/>
      <c r="G8" s="212"/>
      <c r="H8" s="212"/>
      <c r="I8" s="213"/>
    </row>
    <row r="9" spans="1:9">
      <c r="A9" s="63" t="s">
        <v>871</v>
      </c>
      <c r="B9" s="45" t="s">
        <v>391</v>
      </c>
      <c r="C9" s="45" t="s">
        <v>391</v>
      </c>
      <c r="D9" s="45" t="s">
        <v>391</v>
      </c>
      <c r="E9" s="45">
        <v>2707</v>
      </c>
      <c r="F9" s="45" t="s">
        <v>391</v>
      </c>
      <c r="G9" s="45" t="s">
        <v>391</v>
      </c>
      <c r="H9" s="45" t="s">
        <v>391</v>
      </c>
      <c r="I9" s="46">
        <v>91025</v>
      </c>
    </row>
    <row r="10" spans="1:9">
      <c r="A10" s="63" t="s">
        <v>872</v>
      </c>
      <c r="B10" s="45" t="s">
        <v>391</v>
      </c>
      <c r="C10" s="45" t="s">
        <v>391</v>
      </c>
      <c r="D10" s="45" t="s">
        <v>391</v>
      </c>
      <c r="E10" s="45">
        <v>2288</v>
      </c>
      <c r="F10" s="45" t="s">
        <v>391</v>
      </c>
      <c r="G10" s="45" t="s">
        <v>391</v>
      </c>
      <c r="H10" s="45" t="s">
        <v>391</v>
      </c>
      <c r="I10" s="46">
        <v>74746</v>
      </c>
    </row>
    <row r="11" spans="1:9">
      <c r="A11" s="63" t="s">
        <v>873</v>
      </c>
      <c r="B11" s="45" t="s">
        <v>391</v>
      </c>
      <c r="C11" s="45" t="s">
        <v>391</v>
      </c>
      <c r="D11" s="45" t="s">
        <v>391</v>
      </c>
      <c r="E11" s="45">
        <v>80</v>
      </c>
      <c r="F11" s="45" t="s">
        <v>391</v>
      </c>
      <c r="G11" s="45" t="s">
        <v>391</v>
      </c>
      <c r="H11" s="45" t="s">
        <v>391</v>
      </c>
      <c r="I11" s="46">
        <v>1371</v>
      </c>
    </row>
    <row r="12" spans="1:9">
      <c r="A12" s="63" t="s">
        <v>874</v>
      </c>
      <c r="B12" s="45" t="s">
        <v>391</v>
      </c>
      <c r="C12" s="45" t="s">
        <v>391</v>
      </c>
      <c r="D12" s="45" t="s">
        <v>391</v>
      </c>
      <c r="E12" s="45">
        <v>786</v>
      </c>
      <c r="F12" s="45" t="s">
        <v>391</v>
      </c>
      <c r="G12" s="45" t="s">
        <v>391</v>
      </c>
      <c r="H12" s="45" t="s">
        <v>391</v>
      </c>
      <c r="I12" s="46">
        <v>19060</v>
      </c>
    </row>
    <row r="13" spans="1:9">
      <c r="A13" s="63" t="s">
        <v>875</v>
      </c>
      <c r="B13" s="45">
        <v>691</v>
      </c>
      <c r="C13" s="45">
        <v>5115</v>
      </c>
      <c r="D13" s="45">
        <v>55</v>
      </c>
      <c r="E13" s="45">
        <v>5861</v>
      </c>
      <c r="F13" s="11">
        <v>34303</v>
      </c>
      <c r="G13" s="11">
        <v>31486</v>
      </c>
      <c r="H13" s="11">
        <v>15818</v>
      </c>
      <c r="I13" s="46">
        <v>186202</v>
      </c>
    </row>
    <row r="14" spans="1:9">
      <c r="A14" s="63" t="s">
        <v>876</v>
      </c>
      <c r="B14" s="45">
        <v>437</v>
      </c>
      <c r="C14" s="45">
        <v>255</v>
      </c>
      <c r="D14" s="45" t="s">
        <v>391</v>
      </c>
      <c r="E14" s="45">
        <v>692</v>
      </c>
      <c r="F14" s="11">
        <v>32221</v>
      </c>
      <c r="G14" s="11">
        <v>23509</v>
      </c>
      <c r="H14" s="45" t="s">
        <v>391</v>
      </c>
      <c r="I14" s="46">
        <v>20091</v>
      </c>
    </row>
    <row r="15" spans="1:9">
      <c r="A15" s="63" t="s">
        <v>877</v>
      </c>
      <c r="B15" s="45">
        <v>3689</v>
      </c>
      <c r="C15" s="45">
        <v>6962</v>
      </c>
      <c r="D15" s="45">
        <v>600</v>
      </c>
      <c r="E15" s="45">
        <v>11251</v>
      </c>
      <c r="F15" s="11">
        <v>3641</v>
      </c>
      <c r="G15" s="11">
        <v>5768</v>
      </c>
      <c r="H15" s="11">
        <v>7489</v>
      </c>
      <c r="I15" s="46">
        <v>58771</v>
      </c>
    </row>
    <row r="16" spans="1:9">
      <c r="A16" s="63" t="s">
        <v>878</v>
      </c>
      <c r="B16" s="45">
        <v>2</v>
      </c>
      <c r="C16" s="45">
        <v>1774</v>
      </c>
      <c r="D16" s="45" t="s">
        <v>391</v>
      </c>
      <c r="E16" s="45">
        <v>1776</v>
      </c>
      <c r="F16" s="11">
        <v>4000</v>
      </c>
      <c r="G16" s="11">
        <v>54218</v>
      </c>
      <c r="H16" s="11" t="s">
        <v>391</v>
      </c>
      <c r="I16" s="46">
        <v>96181</v>
      </c>
    </row>
    <row r="17" spans="1:9">
      <c r="A17" s="63" t="s">
        <v>879</v>
      </c>
      <c r="B17" s="45" t="s">
        <v>391</v>
      </c>
      <c r="C17" s="45" t="s">
        <v>391</v>
      </c>
      <c r="D17" s="45" t="s">
        <v>391</v>
      </c>
      <c r="E17" s="45">
        <v>8063</v>
      </c>
      <c r="F17" s="45" t="s">
        <v>391</v>
      </c>
      <c r="G17" s="45" t="s">
        <v>391</v>
      </c>
      <c r="H17" s="45" t="s">
        <v>391</v>
      </c>
      <c r="I17" s="46">
        <v>219245</v>
      </c>
    </row>
    <row r="18" spans="1:9">
      <c r="A18" s="63" t="s">
        <v>880</v>
      </c>
      <c r="B18" s="45" t="s">
        <v>391</v>
      </c>
      <c r="C18" s="45" t="s">
        <v>391</v>
      </c>
      <c r="D18" s="45" t="s">
        <v>391</v>
      </c>
      <c r="E18" s="45">
        <v>26251</v>
      </c>
      <c r="F18" s="45" t="s">
        <v>391</v>
      </c>
      <c r="G18" s="45" t="s">
        <v>391</v>
      </c>
      <c r="H18" s="45" t="s">
        <v>391</v>
      </c>
      <c r="I18" s="46">
        <v>708133</v>
      </c>
    </row>
    <row r="19" spans="1:9">
      <c r="A19" s="263" t="s">
        <v>881</v>
      </c>
      <c r="B19" s="45">
        <v>175</v>
      </c>
      <c r="C19" s="45">
        <v>33099</v>
      </c>
      <c r="D19" s="45">
        <v>1040</v>
      </c>
      <c r="E19" s="45">
        <v>34314</v>
      </c>
      <c r="F19" s="11">
        <v>17570</v>
      </c>
      <c r="G19" s="11">
        <v>27091</v>
      </c>
      <c r="H19" s="11">
        <v>26562</v>
      </c>
      <c r="I19" s="46">
        <v>927378</v>
      </c>
    </row>
    <row r="20" spans="1:9">
      <c r="A20" s="63" t="s">
        <v>882</v>
      </c>
      <c r="B20" s="45">
        <v>9</v>
      </c>
      <c r="C20" s="45">
        <v>2223</v>
      </c>
      <c r="D20" s="45">
        <v>59</v>
      </c>
      <c r="E20" s="45">
        <v>2291</v>
      </c>
      <c r="F20" s="11">
        <v>17000</v>
      </c>
      <c r="G20" s="11">
        <v>27803</v>
      </c>
      <c r="H20" s="11">
        <v>32775</v>
      </c>
      <c r="I20" s="46">
        <v>63882</v>
      </c>
    </row>
    <row r="21" spans="1:9">
      <c r="A21" s="63" t="s">
        <v>883</v>
      </c>
      <c r="B21" s="45">
        <v>8</v>
      </c>
      <c r="C21" s="45">
        <v>3664</v>
      </c>
      <c r="D21" s="45">
        <v>45</v>
      </c>
      <c r="E21" s="45">
        <v>3717</v>
      </c>
      <c r="F21" s="11">
        <v>10419</v>
      </c>
      <c r="G21" s="11">
        <v>18125</v>
      </c>
      <c r="H21" s="11">
        <v>11404</v>
      </c>
      <c r="I21" s="46">
        <v>66989</v>
      </c>
    </row>
    <row r="22" spans="1:9">
      <c r="A22" s="63" t="s">
        <v>884</v>
      </c>
      <c r="B22" s="45">
        <v>37</v>
      </c>
      <c r="C22" s="45">
        <v>1921</v>
      </c>
      <c r="D22" s="45">
        <v>173</v>
      </c>
      <c r="E22" s="45">
        <v>2131</v>
      </c>
      <c r="F22" s="11">
        <v>16846</v>
      </c>
      <c r="G22" s="11">
        <v>26843</v>
      </c>
      <c r="H22" s="11">
        <v>28791</v>
      </c>
      <c r="I22" s="46">
        <v>57168</v>
      </c>
    </row>
    <row r="23" spans="1:9">
      <c r="A23" s="63" t="s">
        <v>885</v>
      </c>
      <c r="B23" s="45">
        <v>14</v>
      </c>
      <c r="C23" s="45">
        <v>603</v>
      </c>
      <c r="D23" s="45" t="s">
        <v>391</v>
      </c>
      <c r="E23" s="45">
        <v>617</v>
      </c>
      <c r="F23" s="11">
        <v>9411</v>
      </c>
      <c r="G23" s="11">
        <v>35411</v>
      </c>
      <c r="H23" s="45" t="s">
        <v>391</v>
      </c>
      <c r="I23" s="46">
        <v>21489</v>
      </c>
    </row>
    <row r="24" spans="1:9">
      <c r="A24" s="263" t="s">
        <v>886</v>
      </c>
      <c r="B24" s="45">
        <v>6387</v>
      </c>
      <c r="C24" s="45">
        <v>238</v>
      </c>
      <c r="D24" s="45" t="s">
        <v>391</v>
      </c>
      <c r="E24" s="45">
        <v>6625</v>
      </c>
      <c r="F24" s="11">
        <v>11761</v>
      </c>
      <c r="G24" s="11">
        <v>12187</v>
      </c>
      <c r="H24" s="45" t="s">
        <v>391</v>
      </c>
      <c r="I24" s="46">
        <v>78021</v>
      </c>
    </row>
    <row r="25" spans="1:9">
      <c r="A25" s="263" t="s">
        <v>887</v>
      </c>
      <c r="B25" s="45" t="s">
        <v>391</v>
      </c>
      <c r="C25" s="45">
        <v>16</v>
      </c>
      <c r="D25" s="82">
        <v>194</v>
      </c>
      <c r="E25" s="45">
        <v>210</v>
      </c>
      <c r="F25" s="11" t="s">
        <v>391</v>
      </c>
      <c r="G25" s="11">
        <v>11563</v>
      </c>
      <c r="H25" s="82">
        <v>7591</v>
      </c>
      <c r="I25" s="46">
        <v>1658</v>
      </c>
    </row>
    <row r="26" spans="1:9">
      <c r="A26" s="63" t="s">
        <v>888</v>
      </c>
      <c r="B26" s="45" t="s">
        <v>391</v>
      </c>
      <c r="C26" s="45">
        <v>5</v>
      </c>
      <c r="D26" s="82">
        <v>121</v>
      </c>
      <c r="E26" s="45">
        <v>126</v>
      </c>
      <c r="F26" s="11" t="s">
        <v>391</v>
      </c>
      <c r="G26" s="11">
        <v>18860</v>
      </c>
      <c r="H26" s="82">
        <v>10235</v>
      </c>
      <c r="I26" s="46">
        <v>1332</v>
      </c>
    </row>
    <row r="27" spans="1:9">
      <c r="A27" s="63" t="s">
        <v>889</v>
      </c>
      <c r="B27" s="45" t="s">
        <v>391</v>
      </c>
      <c r="C27" s="45">
        <v>84</v>
      </c>
      <c r="D27" s="82">
        <v>2</v>
      </c>
      <c r="E27" s="45">
        <v>86</v>
      </c>
      <c r="F27" s="11" t="s">
        <v>391</v>
      </c>
      <c r="G27" s="11">
        <v>22902</v>
      </c>
      <c r="H27" s="82">
        <v>32511</v>
      </c>
      <c r="I27" s="46">
        <v>1989</v>
      </c>
    </row>
    <row r="28" spans="1:9">
      <c r="A28" s="63" t="s">
        <v>890</v>
      </c>
      <c r="B28" s="45">
        <v>1</v>
      </c>
      <c r="C28" s="45">
        <v>318</v>
      </c>
      <c r="D28" s="82" t="s">
        <v>391</v>
      </c>
      <c r="E28" s="45">
        <v>319</v>
      </c>
      <c r="F28" s="45">
        <v>4000</v>
      </c>
      <c r="G28" s="11">
        <v>23991</v>
      </c>
      <c r="H28" s="82" t="s">
        <v>391</v>
      </c>
      <c r="I28" s="46">
        <v>7633</v>
      </c>
    </row>
    <row r="29" spans="1:9">
      <c r="A29" s="905" t="s">
        <v>1317</v>
      </c>
      <c r="B29" s="45">
        <v>7</v>
      </c>
      <c r="C29" s="45">
        <v>66</v>
      </c>
      <c r="D29" s="82">
        <v>54</v>
      </c>
      <c r="E29" s="45">
        <v>127</v>
      </c>
      <c r="F29" s="45">
        <v>11071</v>
      </c>
      <c r="G29" s="11">
        <v>48013</v>
      </c>
      <c r="H29" s="82">
        <v>60977</v>
      </c>
      <c r="I29" s="46">
        <v>6539</v>
      </c>
    </row>
    <row r="30" spans="1:9">
      <c r="A30" s="63" t="s">
        <v>891</v>
      </c>
      <c r="B30" s="45" t="s">
        <v>391</v>
      </c>
      <c r="C30" s="45">
        <v>771</v>
      </c>
      <c r="D30" s="45" t="s">
        <v>391</v>
      </c>
      <c r="E30" s="45">
        <v>771</v>
      </c>
      <c r="F30" s="45" t="s">
        <v>391</v>
      </c>
      <c r="G30" s="11">
        <v>18159</v>
      </c>
      <c r="H30" s="11" t="s">
        <v>391</v>
      </c>
      <c r="I30" s="46">
        <v>14001</v>
      </c>
    </row>
    <row r="31" spans="1:9">
      <c r="A31" s="63"/>
      <c r="B31" s="45"/>
      <c r="C31" s="45"/>
      <c r="D31" s="45"/>
      <c r="E31" s="45"/>
      <c r="F31" s="45"/>
      <c r="G31" s="11"/>
      <c r="H31" s="11"/>
      <c r="I31" s="46"/>
    </row>
    <row r="32" spans="1:9">
      <c r="A32" s="262" t="s">
        <v>892</v>
      </c>
      <c r="B32" s="352"/>
      <c r="C32" s="352"/>
      <c r="D32" s="352"/>
      <c r="E32" s="352"/>
      <c r="F32" s="352"/>
      <c r="G32" s="353"/>
      <c r="H32" s="353"/>
      <c r="I32" s="354"/>
    </row>
    <row r="33" spans="1:9">
      <c r="A33" s="63" t="s">
        <v>893</v>
      </c>
      <c r="B33" s="45">
        <v>752</v>
      </c>
      <c r="C33" s="45">
        <v>11063</v>
      </c>
      <c r="D33" s="45">
        <v>7332</v>
      </c>
      <c r="E33" s="45">
        <v>19147</v>
      </c>
      <c r="F33" s="11">
        <v>15398</v>
      </c>
      <c r="G33" s="11">
        <v>50623</v>
      </c>
      <c r="H33" s="11">
        <v>63833</v>
      </c>
      <c r="I33" s="46">
        <v>1039698</v>
      </c>
    </row>
    <row r="34" spans="1:9">
      <c r="A34" s="63" t="s">
        <v>894</v>
      </c>
      <c r="B34" s="45" t="s">
        <v>391</v>
      </c>
      <c r="C34" s="45" t="s">
        <v>391</v>
      </c>
      <c r="D34" s="45" t="s">
        <v>391</v>
      </c>
      <c r="E34" s="45">
        <v>4698</v>
      </c>
      <c r="F34" s="45" t="s">
        <v>391</v>
      </c>
      <c r="G34" s="45" t="s">
        <v>391</v>
      </c>
      <c r="H34" s="45" t="s">
        <v>391</v>
      </c>
      <c r="I34" s="46">
        <v>139486</v>
      </c>
    </row>
    <row r="35" spans="1:9">
      <c r="A35" s="63" t="s">
        <v>895</v>
      </c>
      <c r="B35" s="45" t="s">
        <v>391</v>
      </c>
      <c r="C35" s="45" t="s">
        <v>391</v>
      </c>
      <c r="D35" s="45" t="s">
        <v>391</v>
      </c>
      <c r="E35" s="45">
        <v>960</v>
      </c>
      <c r="F35" s="45" t="s">
        <v>391</v>
      </c>
      <c r="G35" s="45" t="s">
        <v>391</v>
      </c>
      <c r="H35" s="45" t="s">
        <v>391</v>
      </c>
      <c r="I35" s="46">
        <v>27748</v>
      </c>
    </row>
    <row r="36" spans="1:9">
      <c r="A36" s="63" t="s">
        <v>896</v>
      </c>
      <c r="B36" s="45" t="s">
        <v>391</v>
      </c>
      <c r="C36" s="45" t="s">
        <v>391</v>
      </c>
      <c r="D36" s="45" t="s">
        <v>391</v>
      </c>
      <c r="E36" s="45">
        <v>2723</v>
      </c>
      <c r="F36" s="45" t="s">
        <v>391</v>
      </c>
      <c r="G36" s="45" t="s">
        <v>391</v>
      </c>
      <c r="H36" s="45" t="s">
        <v>391</v>
      </c>
      <c r="I36" s="46">
        <v>84305</v>
      </c>
    </row>
    <row r="37" spans="1:9">
      <c r="A37" s="63" t="s">
        <v>897</v>
      </c>
      <c r="B37" s="45" t="s">
        <v>391</v>
      </c>
      <c r="C37" s="45" t="s">
        <v>391</v>
      </c>
      <c r="D37" s="45" t="s">
        <v>391</v>
      </c>
      <c r="E37" s="45">
        <v>13763</v>
      </c>
      <c r="F37" s="45" t="s">
        <v>391</v>
      </c>
      <c r="G37" s="45" t="s">
        <v>391</v>
      </c>
      <c r="H37" s="45" t="s">
        <v>391</v>
      </c>
      <c r="I37" s="46">
        <v>440517</v>
      </c>
    </row>
    <row r="38" spans="1:9">
      <c r="A38" s="63" t="s">
        <v>898</v>
      </c>
      <c r="B38" s="45">
        <v>1228</v>
      </c>
      <c r="C38" s="45">
        <v>17116</v>
      </c>
      <c r="D38" s="45">
        <v>3800</v>
      </c>
      <c r="E38" s="45">
        <v>22144</v>
      </c>
      <c r="F38" s="11">
        <v>8592</v>
      </c>
      <c r="G38" s="11">
        <v>31270</v>
      </c>
      <c r="H38" s="11">
        <v>38497</v>
      </c>
      <c r="I38" s="46">
        <v>692056</v>
      </c>
    </row>
    <row r="39" spans="1:9">
      <c r="A39" s="63" t="s">
        <v>899</v>
      </c>
      <c r="B39" s="45">
        <v>148</v>
      </c>
      <c r="C39" s="45">
        <v>2692</v>
      </c>
      <c r="D39" s="82">
        <v>45</v>
      </c>
      <c r="E39" s="45">
        <v>2885</v>
      </c>
      <c r="F39" s="11">
        <v>13991</v>
      </c>
      <c r="G39" s="11">
        <v>29073</v>
      </c>
      <c r="H39" s="82">
        <v>52556</v>
      </c>
      <c r="I39" s="46">
        <v>82708</v>
      </c>
    </row>
    <row r="40" spans="1:9">
      <c r="A40" s="63" t="s">
        <v>900</v>
      </c>
      <c r="B40" s="45">
        <v>65</v>
      </c>
      <c r="C40" s="45">
        <v>2232</v>
      </c>
      <c r="D40" s="45">
        <v>8420</v>
      </c>
      <c r="E40" s="45">
        <v>10717</v>
      </c>
      <c r="F40" s="11">
        <v>11598</v>
      </c>
      <c r="G40" s="11">
        <v>35262</v>
      </c>
      <c r="H40" s="11">
        <v>55074</v>
      </c>
      <c r="I40" s="46">
        <v>543195</v>
      </c>
    </row>
    <row r="41" spans="1:9">
      <c r="A41" s="263" t="s">
        <v>901</v>
      </c>
      <c r="B41" s="45">
        <v>5</v>
      </c>
      <c r="C41" s="45">
        <v>648</v>
      </c>
      <c r="D41" s="45">
        <v>7442</v>
      </c>
      <c r="E41" s="45">
        <v>8095</v>
      </c>
      <c r="F41" s="11">
        <v>10770</v>
      </c>
      <c r="G41" s="11">
        <v>28885</v>
      </c>
      <c r="H41" s="11">
        <v>92071</v>
      </c>
      <c r="I41" s="46">
        <v>705223</v>
      </c>
    </row>
    <row r="42" spans="1:9">
      <c r="A42" s="63" t="s">
        <v>902</v>
      </c>
      <c r="B42" s="45">
        <v>1</v>
      </c>
      <c r="C42" s="45">
        <v>50</v>
      </c>
      <c r="D42" s="82" t="s">
        <v>391</v>
      </c>
      <c r="E42" s="45">
        <v>51</v>
      </c>
      <c r="F42" s="11">
        <v>8000</v>
      </c>
      <c r="G42" s="11">
        <v>10900</v>
      </c>
      <c r="H42" s="82" t="s">
        <v>391</v>
      </c>
      <c r="I42" s="46">
        <v>553</v>
      </c>
    </row>
    <row r="43" spans="1:9">
      <c r="A43" s="63" t="s">
        <v>903</v>
      </c>
      <c r="B43" s="45">
        <v>3</v>
      </c>
      <c r="C43" s="45">
        <v>934</v>
      </c>
      <c r="D43" s="45">
        <v>2899</v>
      </c>
      <c r="E43" s="45">
        <v>3836</v>
      </c>
      <c r="F43" s="11">
        <v>6667</v>
      </c>
      <c r="G43" s="11">
        <v>33864</v>
      </c>
      <c r="H43" s="11">
        <v>73455</v>
      </c>
      <c r="I43" s="46">
        <v>244540</v>
      </c>
    </row>
    <row r="44" spans="1:9">
      <c r="A44" s="63" t="s">
        <v>904</v>
      </c>
      <c r="B44" s="45" t="s">
        <v>391</v>
      </c>
      <c r="C44" s="45" t="s">
        <v>391</v>
      </c>
      <c r="D44" s="45" t="s">
        <v>391</v>
      </c>
      <c r="E44" s="45">
        <v>10934</v>
      </c>
      <c r="F44" s="45" t="s">
        <v>391</v>
      </c>
      <c r="G44" s="45" t="s">
        <v>391</v>
      </c>
      <c r="H44" s="45" t="s">
        <v>391</v>
      </c>
      <c r="I44" s="46">
        <v>1017886</v>
      </c>
    </row>
    <row r="45" spans="1:9">
      <c r="A45" s="13" t="s">
        <v>905</v>
      </c>
      <c r="B45" s="45" t="s">
        <v>391</v>
      </c>
      <c r="C45" s="45" t="s">
        <v>391</v>
      </c>
      <c r="D45" s="45" t="s">
        <v>391</v>
      </c>
      <c r="E45" s="45">
        <v>41208</v>
      </c>
      <c r="F45" s="45" t="s">
        <v>391</v>
      </c>
      <c r="G45" s="45" t="s">
        <v>391</v>
      </c>
      <c r="H45" s="45" t="s">
        <v>391</v>
      </c>
      <c r="I45" s="46">
        <v>3275480</v>
      </c>
    </row>
    <row r="46" spans="1:9">
      <c r="A46" s="13" t="s">
        <v>906</v>
      </c>
      <c r="B46" s="45" t="s">
        <v>391</v>
      </c>
      <c r="C46" s="45" t="s">
        <v>391</v>
      </c>
      <c r="D46" s="45" t="s">
        <v>391</v>
      </c>
      <c r="E46" s="45">
        <v>5992</v>
      </c>
      <c r="F46" s="45" t="s">
        <v>391</v>
      </c>
      <c r="G46" s="45" t="s">
        <v>391</v>
      </c>
      <c r="H46" s="45" t="s">
        <v>391</v>
      </c>
      <c r="I46" s="46">
        <v>539334</v>
      </c>
    </row>
    <row r="47" spans="1:9">
      <c r="A47" s="63" t="s">
        <v>907</v>
      </c>
      <c r="B47" s="45">
        <v>297</v>
      </c>
      <c r="C47" s="45">
        <v>38257</v>
      </c>
      <c r="D47" s="45">
        <v>19580</v>
      </c>
      <c r="E47" s="45">
        <v>58134</v>
      </c>
      <c r="F47" s="11">
        <v>10119</v>
      </c>
      <c r="G47" s="11">
        <v>77898</v>
      </c>
      <c r="H47" s="11">
        <v>94461</v>
      </c>
      <c r="I47" s="46">
        <v>4832700</v>
      </c>
    </row>
    <row r="48" spans="1:9">
      <c r="A48" s="63" t="s">
        <v>908</v>
      </c>
      <c r="B48" s="45">
        <v>197</v>
      </c>
      <c r="C48" s="45">
        <v>5648</v>
      </c>
      <c r="D48" s="45">
        <v>12418</v>
      </c>
      <c r="E48" s="45">
        <v>18263</v>
      </c>
      <c r="F48" s="11">
        <v>8716</v>
      </c>
      <c r="G48" s="11">
        <v>35865</v>
      </c>
      <c r="H48" s="11">
        <v>72337</v>
      </c>
      <c r="I48" s="46">
        <v>1102522</v>
      </c>
    </row>
    <row r="49" spans="1:9">
      <c r="A49" s="263" t="s">
        <v>909</v>
      </c>
      <c r="B49" s="45">
        <v>11</v>
      </c>
      <c r="C49" s="45">
        <v>119</v>
      </c>
      <c r="D49" s="82">
        <v>8</v>
      </c>
      <c r="E49" s="45">
        <v>138</v>
      </c>
      <c r="F49" s="11">
        <v>4595</v>
      </c>
      <c r="G49" s="11">
        <v>19358</v>
      </c>
      <c r="H49" s="82">
        <v>25313</v>
      </c>
      <c r="I49" s="46">
        <v>2560</v>
      </c>
    </row>
    <row r="50" spans="1:9">
      <c r="A50" s="263" t="s">
        <v>1388</v>
      </c>
      <c r="B50" s="1369" t="s">
        <v>391</v>
      </c>
      <c r="C50" s="1369">
        <v>2088</v>
      </c>
      <c r="D50" s="1408" t="s">
        <v>391</v>
      </c>
      <c r="E50" s="1369">
        <v>2088</v>
      </c>
      <c r="F50" s="1370" t="s">
        <v>391</v>
      </c>
      <c r="G50" s="1370">
        <v>18946</v>
      </c>
      <c r="H50" s="1408" t="s">
        <v>391</v>
      </c>
      <c r="I50" s="1371">
        <v>39559</v>
      </c>
    </row>
    <row r="51" spans="1:9">
      <c r="A51" s="63" t="s">
        <v>910</v>
      </c>
      <c r="B51" s="45">
        <v>4</v>
      </c>
      <c r="C51" s="45">
        <v>176</v>
      </c>
      <c r="D51" s="45">
        <v>7087</v>
      </c>
      <c r="E51" s="45">
        <v>7267</v>
      </c>
      <c r="F51" s="11">
        <v>4425</v>
      </c>
      <c r="G51" s="11">
        <v>18295</v>
      </c>
      <c r="H51" s="11">
        <v>55878</v>
      </c>
      <c r="I51" s="46">
        <v>399217</v>
      </c>
    </row>
    <row r="52" spans="1:9">
      <c r="A52" s="63"/>
      <c r="B52" s="352"/>
      <c r="C52" s="352"/>
      <c r="D52" s="355"/>
      <c r="E52" s="352"/>
      <c r="F52" s="353"/>
      <c r="G52" s="353"/>
      <c r="H52" s="355"/>
      <c r="I52" s="354"/>
    </row>
    <row r="53" spans="1:9">
      <c r="A53" s="262" t="s">
        <v>911</v>
      </c>
      <c r="B53" s="352"/>
      <c r="C53" s="352"/>
      <c r="D53" s="355"/>
      <c r="E53" s="352"/>
      <c r="F53" s="353"/>
      <c r="G53" s="353"/>
      <c r="H53" s="355"/>
      <c r="I53" s="354"/>
    </row>
    <row r="54" spans="1:9">
      <c r="A54" s="63" t="s">
        <v>912</v>
      </c>
      <c r="B54" s="45">
        <v>36</v>
      </c>
      <c r="C54" s="45">
        <v>14966</v>
      </c>
      <c r="D54" s="45" t="s">
        <v>391</v>
      </c>
      <c r="E54" s="45">
        <v>15002</v>
      </c>
      <c r="F54" s="11">
        <v>4944</v>
      </c>
      <c r="G54" s="11">
        <v>13626</v>
      </c>
      <c r="H54" s="11" t="s">
        <v>391</v>
      </c>
      <c r="I54" s="46">
        <v>204111</v>
      </c>
    </row>
    <row r="55" spans="1:9">
      <c r="A55" s="905" t="s">
        <v>1318</v>
      </c>
      <c r="B55" s="45">
        <v>1</v>
      </c>
      <c r="C55" s="45">
        <v>25598</v>
      </c>
      <c r="D55" s="45" t="s">
        <v>391</v>
      </c>
      <c r="E55" s="45">
        <v>25599</v>
      </c>
      <c r="F55" s="11">
        <v>15000</v>
      </c>
      <c r="G55" s="11">
        <v>17533</v>
      </c>
      <c r="H55" s="11" t="s">
        <v>391</v>
      </c>
      <c r="I55" s="46">
        <v>448846</v>
      </c>
    </row>
    <row r="56" spans="1:9">
      <c r="A56" s="905" t="s">
        <v>1319</v>
      </c>
      <c r="B56" s="356">
        <v>123</v>
      </c>
      <c r="C56" s="356">
        <v>6539</v>
      </c>
      <c r="D56" s="356">
        <v>2</v>
      </c>
      <c r="E56" s="356">
        <v>6664</v>
      </c>
      <c r="F56" s="356">
        <v>18273</v>
      </c>
      <c r="G56" s="357">
        <v>23862</v>
      </c>
      <c r="H56" s="356">
        <v>35000</v>
      </c>
      <c r="I56" s="358">
        <v>158340</v>
      </c>
    </row>
    <row r="57" spans="1:9">
      <c r="A57" s="63"/>
      <c r="B57" s="356"/>
      <c r="C57" s="356"/>
      <c r="D57" s="356"/>
      <c r="E57" s="356"/>
      <c r="F57" s="357"/>
      <c r="G57" s="357"/>
      <c r="H57" s="357"/>
      <c r="I57" s="358"/>
    </row>
    <row r="58" spans="1:9">
      <c r="A58" s="262" t="s">
        <v>913</v>
      </c>
      <c r="B58" s="352"/>
      <c r="C58" s="352"/>
      <c r="D58" s="352"/>
      <c r="E58" s="352"/>
      <c r="F58" s="353"/>
      <c r="G58" s="353"/>
      <c r="H58" s="353"/>
      <c r="I58" s="354"/>
    </row>
    <row r="59" spans="1:9">
      <c r="A59" s="63" t="s">
        <v>914</v>
      </c>
      <c r="B59" s="45">
        <v>2460</v>
      </c>
      <c r="C59" s="45">
        <v>17536</v>
      </c>
      <c r="D59" s="45" t="s">
        <v>391</v>
      </c>
      <c r="E59" s="45">
        <v>19996</v>
      </c>
      <c r="F59" s="11">
        <v>4334</v>
      </c>
      <c r="G59" s="11">
        <v>9554</v>
      </c>
      <c r="H59" s="45" t="s">
        <v>391</v>
      </c>
      <c r="I59" s="46">
        <v>178416</v>
      </c>
    </row>
    <row r="60" spans="1:9">
      <c r="A60" s="63" t="s">
        <v>915</v>
      </c>
      <c r="B60" s="45" t="s">
        <v>391</v>
      </c>
      <c r="C60" s="45" t="s">
        <v>391</v>
      </c>
      <c r="D60" s="45" t="s">
        <v>391</v>
      </c>
      <c r="E60" s="45">
        <v>5040</v>
      </c>
      <c r="F60" s="45" t="s">
        <v>391</v>
      </c>
      <c r="G60" s="45" t="s">
        <v>391</v>
      </c>
      <c r="H60" s="45" t="s">
        <v>391</v>
      </c>
      <c r="I60" s="46">
        <v>260238</v>
      </c>
    </row>
    <row r="61" spans="1:9">
      <c r="A61" s="63" t="s">
        <v>916</v>
      </c>
      <c r="B61" s="45" t="s">
        <v>391</v>
      </c>
      <c r="C61" s="45" t="s">
        <v>391</v>
      </c>
      <c r="D61" s="45" t="s">
        <v>391</v>
      </c>
      <c r="E61" s="45">
        <v>2521</v>
      </c>
      <c r="F61" s="45" t="s">
        <v>391</v>
      </c>
      <c r="G61" s="45" t="s">
        <v>391</v>
      </c>
      <c r="H61" s="45" t="s">
        <v>391</v>
      </c>
      <c r="I61" s="46">
        <v>132601</v>
      </c>
    </row>
    <row r="62" spans="1:9">
      <c r="A62" s="63" t="s">
        <v>917</v>
      </c>
      <c r="B62" s="45" t="s">
        <v>391</v>
      </c>
      <c r="C62" s="45" t="s">
        <v>391</v>
      </c>
      <c r="D62" s="45" t="s">
        <v>391</v>
      </c>
      <c r="E62" s="45">
        <v>8109</v>
      </c>
      <c r="F62" s="45" t="s">
        <v>391</v>
      </c>
      <c r="G62" s="45" t="s">
        <v>391</v>
      </c>
      <c r="H62" s="45" t="s">
        <v>391</v>
      </c>
      <c r="I62" s="46">
        <v>486456</v>
      </c>
    </row>
    <row r="63" spans="1:9">
      <c r="A63" s="63" t="s">
        <v>918</v>
      </c>
      <c r="B63" s="45" t="s">
        <v>391</v>
      </c>
      <c r="C63" s="45" t="s">
        <v>391</v>
      </c>
      <c r="D63" s="45" t="s">
        <v>391</v>
      </c>
      <c r="E63" s="45">
        <v>7810</v>
      </c>
      <c r="F63" s="45" t="s">
        <v>391</v>
      </c>
      <c r="G63" s="45" t="s">
        <v>391</v>
      </c>
      <c r="H63" s="45" t="s">
        <v>391</v>
      </c>
      <c r="I63" s="46">
        <v>350547</v>
      </c>
    </row>
    <row r="64" spans="1:9">
      <c r="A64" s="63" t="s">
        <v>919</v>
      </c>
      <c r="B64" s="45">
        <v>766</v>
      </c>
      <c r="C64" s="45">
        <v>22711</v>
      </c>
      <c r="D64" s="82">
        <v>3</v>
      </c>
      <c r="E64" s="45">
        <v>23480</v>
      </c>
      <c r="F64" s="11">
        <v>10108</v>
      </c>
      <c r="G64" s="11">
        <v>53806</v>
      </c>
      <c r="H64" s="345">
        <v>33333</v>
      </c>
      <c r="I64" s="46">
        <v>1229842</v>
      </c>
    </row>
    <row r="65" spans="1:9">
      <c r="A65" s="63" t="s">
        <v>920</v>
      </c>
      <c r="B65" s="45">
        <v>60</v>
      </c>
      <c r="C65" s="45">
        <v>651</v>
      </c>
      <c r="D65" s="45">
        <v>4</v>
      </c>
      <c r="E65" s="45">
        <v>715</v>
      </c>
      <c r="F65" s="11">
        <v>12736</v>
      </c>
      <c r="G65" s="11">
        <v>26019</v>
      </c>
      <c r="H65" s="11">
        <v>12500</v>
      </c>
      <c r="I65" s="46">
        <v>17732</v>
      </c>
    </row>
    <row r="66" spans="1:9">
      <c r="A66" s="63" t="s">
        <v>921</v>
      </c>
      <c r="B66" s="45">
        <v>168</v>
      </c>
      <c r="C66" s="45">
        <v>2671</v>
      </c>
      <c r="D66" s="82">
        <v>8</v>
      </c>
      <c r="E66" s="45">
        <v>2847</v>
      </c>
      <c r="F66" s="11">
        <v>13088</v>
      </c>
      <c r="G66" s="11">
        <v>33816</v>
      </c>
      <c r="H66" s="345">
        <v>12500</v>
      </c>
      <c r="I66" s="46">
        <v>92614</v>
      </c>
    </row>
    <row r="67" spans="1:9">
      <c r="A67" s="63" t="s">
        <v>922</v>
      </c>
      <c r="B67" s="45">
        <v>1</v>
      </c>
      <c r="C67" s="45">
        <v>1002</v>
      </c>
      <c r="D67" s="45" t="s">
        <v>391</v>
      </c>
      <c r="E67" s="45">
        <v>1003</v>
      </c>
      <c r="F67" s="11">
        <v>9400</v>
      </c>
      <c r="G67" s="11">
        <v>44021</v>
      </c>
      <c r="H67" s="45" t="s">
        <v>391</v>
      </c>
      <c r="I67" s="46">
        <v>44118</v>
      </c>
    </row>
    <row r="68" spans="1:9">
      <c r="A68" s="63" t="s">
        <v>923</v>
      </c>
      <c r="B68" s="45">
        <v>44</v>
      </c>
      <c r="C68" s="45">
        <v>6638</v>
      </c>
      <c r="D68" s="45">
        <v>10</v>
      </c>
      <c r="E68" s="45">
        <v>6692</v>
      </c>
      <c r="F68" s="11">
        <v>14847</v>
      </c>
      <c r="G68" s="11">
        <v>61631</v>
      </c>
      <c r="H68" s="11">
        <v>110000</v>
      </c>
      <c r="I68" s="46">
        <v>410865</v>
      </c>
    </row>
    <row r="69" spans="1:9">
      <c r="A69" s="63" t="s">
        <v>924</v>
      </c>
      <c r="B69" s="45" t="s">
        <v>391</v>
      </c>
      <c r="C69" s="45">
        <v>262</v>
      </c>
      <c r="D69" s="45">
        <v>1</v>
      </c>
      <c r="E69" s="45">
        <v>263</v>
      </c>
      <c r="F69" s="11" t="s">
        <v>391</v>
      </c>
      <c r="G69" s="11">
        <v>18804</v>
      </c>
      <c r="H69" s="45">
        <v>29000</v>
      </c>
      <c r="I69" s="46">
        <v>4957</v>
      </c>
    </row>
    <row r="70" spans="1:9">
      <c r="A70" s="63" t="s">
        <v>925</v>
      </c>
      <c r="B70" s="45">
        <v>2</v>
      </c>
      <c r="C70" s="45">
        <v>326</v>
      </c>
      <c r="D70" s="45" t="s">
        <v>391</v>
      </c>
      <c r="E70" s="45">
        <v>328</v>
      </c>
      <c r="F70" s="11">
        <v>15000</v>
      </c>
      <c r="G70" s="11">
        <v>27040</v>
      </c>
      <c r="H70" s="45" t="s">
        <v>391</v>
      </c>
      <c r="I70" s="46">
        <v>8845</v>
      </c>
    </row>
    <row r="71" spans="1:9">
      <c r="A71" s="63"/>
      <c r="B71" s="352"/>
      <c r="C71" s="352"/>
      <c r="D71" s="352"/>
      <c r="E71" s="352"/>
      <c r="F71" s="353"/>
      <c r="G71" s="353"/>
      <c r="H71" s="352"/>
      <c r="I71" s="354"/>
    </row>
    <row r="72" spans="1:9">
      <c r="A72" s="262" t="s">
        <v>926</v>
      </c>
      <c r="B72" s="352"/>
      <c r="C72" s="352"/>
      <c r="D72" s="352"/>
      <c r="E72" s="352"/>
      <c r="F72" s="353"/>
      <c r="G72" s="353"/>
      <c r="H72" s="352"/>
      <c r="I72" s="354"/>
    </row>
    <row r="73" spans="1:9">
      <c r="A73" s="63" t="s">
        <v>927</v>
      </c>
      <c r="B73" s="45">
        <v>168</v>
      </c>
      <c r="C73" s="45">
        <v>6156</v>
      </c>
      <c r="D73" s="45">
        <v>3121</v>
      </c>
      <c r="E73" s="45">
        <v>9445</v>
      </c>
      <c r="F73" s="11">
        <v>7922</v>
      </c>
      <c r="G73" s="11">
        <v>17583</v>
      </c>
      <c r="H73" s="11">
        <v>22541</v>
      </c>
      <c r="I73" s="46">
        <v>179947</v>
      </c>
    </row>
    <row r="74" spans="1:9">
      <c r="A74" s="263" t="s">
        <v>928</v>
      </c>
      <c r="B74" s="45">
        <v>99</v>
      </c>
      <c r="C74" s="45">
        <v>13552</v>
      </c>
      <c r="D74" s="45">
        <v>89</v>
      </c>
      <c r="E74" s="45">
        <v>13740</v>
      </c>
      <c r="F74" s="11">
        <v>3622</v>
      </c>
      <c r="G74" s="11">
        <v>6131</v>
      </c>
      <c r="H74" s="11">
        <v>14078</v>
      </c>
      <c r="I74" s="46">
        <v>84705</v>
      </c>
    </row>
    <row r="75" spans="1:9">
      <c r="A75" s="63" t="s">
        <v>1327</v>
      </c>
      <c r="B75" s="45">
        <v>613</v>
      </c>
      <c r="C75" s="45">
        <v>5528</v>
      </c>
      <c r="D75" s="45">
        <v>28</v>
      </c>
      <c r="E75" s="45">
        <v>6169</v>
      </c>
      <c r="F75" s="11">
        <v>3875</v>
      </c>
      <c r="G75" s="11">
        <v>8406</v>
      </c>
      <c r="H75" s="11">
        <v>20000</v>
      </c>
      <c r="I75" s="46">
        <v>49478</v>
      </c>
    </row>
    <row r="76" spans="1:9">
      <c r="A76" s="63"/>
      <c r="B76" s="1369"/>
      <c r="C76" s="1369"/>
      <c r="D76" s="1369"/>
      <c r="E76" s="1369"/>
      <c r="F76" s="1370"/>
      <c r="G76" s="1370"/>
      <c r="H76" s="1370"/>
      <c r="I76" s="1371"/>
    </row>
    <row r="77" spans="1:9">
      <c r="A77" s="262" t="s">
        <v>1326</v>
      </c>
      <c r="B77" s="356"/>
      <c r="C77" s="356"/>
      <c r="D77" s="356"/>
      <c r="E77" s="356"/>
      <c r="F77" s="357"/>
      <c r="G77" s="357"/>
      <c r="H77" s="357"/>
      <c r="I77" s="358"/>
    </row>
    <row r="78" spans="1:9">
      <c r="A78" s="13" t="s">
        <v>929</v>
      </c>
      <c r="B78" s="45" t="s">
        <v>391</v>
      </c>
      <c r="C78" s="45" t="s">
        <v>391</v>
      </c>
      <c r="D78" s="45">
        <v>48998</v>
      </c>
      <c r="E78" s="45">
        <v>48998</v>
      </c>
      <c r="F78" s="11" t="s">
        <v>391</v>
      </c>
      <c r="G78" s="11" t="s">
        <v>391</v>
      </c>
      <c r="H78" s="11">
        <v>4117</v>
      </c>
      <c r="I78" s="46">
        <v>201740</v>
      </c>
    </row>
    <row r="79" spans="1:9">
      <c r="A79" s="63" t="s">
        <v>930</v>
      </c>
      <c r="B79" s="45" t="s">
        <v>391</v>
      </c>
      <c r="C79" s="45" t="s">
        <v>391</v>
      </c>
      <c r="D79" s="45">
        <v>9582</v>
      </c>
      <c r="E79" s="45">
        <v>9582</v>
      </c>
      <c r="F79" s="11" t="s">
        <v>391</v>
      </c>
      <c r="G79" s="11" t="s">
        <v>391</v>
      </c>
      <c r="H79" s="11">
        <v>1530</v>
      </c>
      <c r="I79" s="46">
        <v>14657</v>
      </c>
    </row>
    <row r="80" spans="1:9">
      <c r="A80" s="63" t="s">
        <v>931</v>
      </c>
      <c r="B80" s="45">
        <v>467</v>
      </c>
      <c r="C80" s="45">
        <v>8191</v>
      </c>
      <c r="D80" s="45">
        <v>313</v>
      </c>
      <c r="E80" s="45">
        <v>8971</v>
      </c>
      <c r="F80" s="11">
        <v>6811</v>
      </c>
      <c r="G80" s="11">
        <v>16600</v>
      </c>
      <c r="H80" s="11">
        <v>32481</v>
      </c>
      <c r="I80" s="46">
        <v>149428</v>
      </c>
    </row>
    <row r="81" spans="1:9">
      <c r="A81" s="63"/>
      <c r="B81" s="359"/>
      <c r="C81" s="359"/>
      <c r="D81" s="359"/>
      <c r="E81" s="360"/>
      <c r="F81" s="361"/>
      <c r="G81" s="361"/>
      <c r="H81" s="361"/>
      <c r="I81" s="362"/>
    </row>
    <row r="82" spans="1:9" ht="13.5" thickBot="1">
      <c r="A82" s="363" t="s">
        <v>932</v>
      </c>
      <c r="B82" s="364">
        <v>19176</v>
      </c>
      <c r="C82" s="364">
        <v>270464</v>
      </c>
      <c r="D82" s="364">
        <v>75538</v>
      </c>
      <c r="E82" s="364">
        <v>365178</v>
      </c>
      <c r="F82" s="364" t="s">
        <v>391</v>
      </c>
      <c r="G82" s="364" t="s">
        <v>391</v>
      </c>
      <c r="H82" s="364" t="s">
        <v>391</v>
      </c>
      <c r="I82" s="365">
        <v>14772496</v>
      </c>
    </row>
    <row r="83" spans="1:9">
      <c r="A83" s="1214" t="s">
        <v>933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Hoja238">
    <tabColor theme="0"/>
    <pageSetUpPr fitToPage="1"/>
  </sheetPr>
  <dimension ref="A1:G84"/>
  <sheetViews>
    <sheetView tabSelected="1" topLeftCell="A34" zoomScale="85" zoomScaleNormal="85" zoomScaleSheetLayoutView="75" workbookViewId="0">
      <selection activeCell="I37" sqref="I37"/>
    </sheetView>
  </sheetViews>
  <sheetFormatPr baseColWidth="10" defaultRowHeight="12.75"/>
  <cols>
    <col min="1" max="1" width="35.140625" style="208" customWidth="1"/>
    <col min="2" max="6" width="20.140625" style="208" customWidth="1"/>
    <col min="7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</row>
    <row r="2" spans="1:7" s="88" customFormat="1" ht="12.75" customHeight="1">
      <c r="A2" s="366"/>
      <c r="B2" s="25"/>
      <c r="C2" s="25"/>
      <c r="D2" s="25"/>
      <c r="E2" s="25"/>
      <c r="F2" s="25"/>
    </row>
    <row r="3" spans="1:7" s="824" customFormat="1" ht="24.75" customHeight="1">
      <c r="A3" s="1667" t="s">
        <v>1389</v>
      </c>
      <c r="B3" s="1844"/>
      <c r="C3" s="1844"/>
      <c r="D3" s="1844"/>
      <c r="E3" s="1844"/>
      <c r="F3" s="1844"/>
    </row>
    <row r="4" spans="1:7" s="88" customFormat="1" ht="13.5" customHeight="1" thickBot="1">
      <c r="A4" s="367"/>
      <c r="B4" s="189"/>
      <c r="C4" s="189"/>
      <c r="D4" s="189"/>
      <c r="E4" s="189"/>
      <c r="F4" s="189"/>
    </row>
    <row r="5" spans="1:7" s="681" customFormat="1" ht="26.25" customHeight="1">
      <c r="A5" s="1091"/>
      <c r="B5" s="1052"/>
      <c r="C5" s="1722" t="s">
        <v>934</v>
      </c>
      <c r="D5" s="1674"/>
      <c r="E5" s="1670" t="s">
        <v>420</v>
      </c>
      <c r="F5" s="1671"/>
    </row>
    <row r="6" spans="1:7" s="681" customFormat="1" ht="18" customHeight="1">
      <c r="A6" s="1092" t="s">
        <v>380</v>
      </c>
      <c r="B6" s="1097" t="s">
        <v>387</v>
      </c>
      <c r="C6" s="1804" t="s">
        <v>935</v>
      </c>
      <c r="D6" s="1806"/>
      <c r="E6" s="1097" t="s">
        <v>787</v>
      </c>
      <c r="F6" s="1099" t="s">
        <v>936</v>
      </c>
    </row>
    <row r="7" spans="1:7" s="681" customFormat="1" ht="26.25" customHeight="1" thickBot="1">
      <c r="A7" s="1092"/>
      <c r="B7" s="1097"/>
      <c r="C7" s="1098" t="s">
        <v>937</v>
      </c>
      <c r="D7" s="1096" t="s">
        <v>938</v>
      </c>
      <c r="E7" s="1097" t="s">
        <v>939</v>
      </c>
      <c r="F7" s="1099" t="s">
        <v>940</v>
      </c>
    </row>
    <row r="8" spans="1:7" ht="21.75" customHeight="1">
      <c r="A8" s="351" t="s">
        <v>870</v>
      </c>
      <c r="B8" s="212"/>
      <c r="C8" s="212"/>
      <c r="D8" s="212"/>
      <c r="E8" s="212"/>
      <c r="F8" s="213"/>
    </row>
    <row r="9" spans="1:7">
      <c r="A9" s="63" t="s">
        <v>871</v>
      </c>
      <c r="B9" s="45">
        <v>91025</v>
      </c>
      <c r="C9" s="45" t="s">
        <v>391</v>
      </c>
      <c r="D9" s="45" t="s">
        <v>391</v>
      </c>
      <c r="E9" s="45" t="s">
        <v>391</v>
      </c>
      <c r="F9" s="46" t="s">
        <v>391</v>
      </c>
    </row>
    <row r="10" spans="1:7">
      <c r="A10" s="63" t="s">
        <v>872</v>
      </c>
      <c r="B10" s="45">
        <v>74746</v>
      </c>
      <c r="C10" s="45" t="s">
        <v>391</v>
      </c>
      <c r="D10" s="45" t="s">
        <v>391</v>
      </c>
      <c r="E10" s="45" t="s">
        <v>391</v>
      </c>
      <c r="F10" s="46" t="s">
        <v>391</v>
      </c>
    </row>
    <row r="11" spans="1:7">
      <c r="A11" s="63" t="s">
        <v>873</v>
      </c>
      <c r="B11" s="45">
        <v>1371</v>
      </c>
      <c r="C11" s="45" t="s">
        <v>391</v>
      </c>
      <c r="D11" s="45" t="s">
        <v>391</v>
      </c>
      <c r="E11" s="45" t="s">
        <v>391</v>
      </c>
      <c r="F11" s="46" t="s">
        <v>391</v>
      </c>
    </row>
    <row r="12" spans="1:7">
      <c r="A12" s="63" t="s">
        <v>874</v>
      </c>
      <c r="B12" s="45">
        <v>19060</v>
      </c>
      <c r="C12" s="45" t="s">
        <v>391</v>
      </c>
      <c r="D12" s="45" t="s">
        <v>391</v>
      </c>
      <c r="E12" s="45" t="s">
        <v>391</v>
      </c>
      <c r="F12" s="46" t="s">
        <v>391</v>
      </c>
    </row>
    <row r="13" spans="1:7">
      <c r="A13" s="63" t="s">
        <v>875</v>
      </c>
      <c r="B13" s="45">
        <v>186202</v>
      </c>
      <c r="C13" s="45">
        <v>20183</v>
      </c>
      <c r="D13" s="45">
        <v>31863</v>
      </c>
      <c r="E13" s="45">
        <v>133183</v>
      </c>
      <c r="F13" s="12">
        <v>973</v>
      </c>
    </row>
    <row r="14" spans="1:7">
      <c r="A14" s="63" t="s">
        <v>876</v>
      </c>
      <c r="B14" s="45">
        <v>20091</v>
      </c>
      <c r="C14" s="45">
        <v>2939</v>
      </c>
      <c r="D14" s="82">
        <v>7823</v>
      </c>
      <c r="E14" s="45">
        <v>9329</v>
      </c>
      <c r="F14" s="12" t="s">
        <v>391</v>
      </c>
    </row>
    <row r="15" spans="1:7">
      <c r="A15" s="63" t="s">
        <v>877</v>
      </c>
      <c r="B15" s="45">
        <v>58771</v>
      </c>
      <c r="C15" s="45">
        <v>16</v>
      </c>
      <c r="D15" s="45">
        <v>627</v>
      </c>
      <c r="E15" s="45">
        <v>47958</v>
      </c>
      <c r="F15" s="12">
        <v>10170</v>
      </c>
    </row>
    <row r="16" spans="1:7">
      <c r="A16" s="63" t="s">
        <v>878</v>
      </c>
      <c r="B16" s="45">
        <v>96181</v>
      </c>
      <c r="C16" s="45">
        <v>388</v>
      </c>
      <c r="D16" s="45">
        <v>346</v>
      </c>
      <c r="E16" s="45">
        <v>95157</v>
      </c>
      <c r="F16" s="12">
        <v>290</v>
      </c>
      <c r="G16" s="369"/>
    </row>
    <row r="17" spans="1:6">
      <c r="A17" s="63" t="s">
        <v>879</v>
      </c>
      <c r="B17" s="45">
        <v>219245</v>
      </c>
      <c r="C17" s="45" t="s">
        <v>391</v>
      </c>
      <c r="D17" s="45" t="s">
        <v>391</v>
      </c>
      <c r="E17" s="45" t="s">
        <v>391</v>
      </c>
      <c r="F17" s="46" t="s">
        <v>391</v>
      </c>
    </row>
    <row r="18" spans="1:6">
      <c r="A18" s="63" t="s">
        <v>880</v>
      </c>
      <c r="B18" s="45">
        <v>708133</v>
      </c>
      <c r="C18" s="45" t="s">
        <v>391</v>
      </c>
      <c r="D18" s="45" t="s">
        <v>391</v>
      </c>
      <c r="E18" s="45" t="s">
        <v>391</v>
      </c>
      <c r="F18" s="46" t="s">
        <v>391</v>
      </c>
    </row>
    <row r="19" spans="1:6">
      <c r="A19" s="263" t="s">
        <v>881</v>
      </c>
      <c r="B19" s="45">
        <v>927378</v>
      </c>
      <c r="C19" s="45">
        <v>18878</v>
      </c>
      <c r="D19" s="45">
        <v>25724</v>
      </c>
      <c r="E19" s="45">
        <v>861283</v>
      </c>
      <c r="F19" s="12">
        <v>21493</v>
      </c>
    </row>
    <row r="20" spans="1:6">
      <c r="A20" s="63" t="s">
        <v>882</v>
      </c>
      <c r="B20" s="45">
        <v>63882</v>
      </c>
      <c r="C20" s="45">
        <v>868</v>
      </c>
      <c r="D20" s="45">
        <v>790</v>
      </c>
      <c r="E20" s="45">
        <v>54133</v>
      </c>
      <c r="F20" s="12">
        <v>8091</v>
      </c>
    </row>
    <row r="21" spans="1:6">
      <c r="A21" s="63" t="s">
        <v>883</v>
      </c>
      <c r="B21" s="45">
        <v>66989</v>
      </c>
      <c r="C21" s="45">
        <v>537</v>
      </c>
      <c r="D21" s="45">
        <v>886</v>
      </c>
      <c r="E21" s="45">
        <v>29077</v>
      </c>
      <c r="F21" s="12">
        <v>36489</v>
      </c>
    </row>
    <row r="22" spans="1:6">
      <c r="A22" s="63" t="s">
        <v>884</v>
      </c>
      <c r="B22" s="45">
        <v>57168</v>
      </c>
      <c r="C22" s="45">
        <v>951</v>
      </c>
      <c r="D22" s="45">
        <v>4450</v>
      </c>
      <c r="E22" s="45">
        <v>45630</v>
      </c>
      <c r="F22" s="12">
        <v>6137</v>
      </c>
    </row>
    <row r="23" spans="1:6">
      <c r="A23" s="63" t="s">
        <v>885</v>
      </c>
      <c r="B23" s="45">
        <v>21489</v>
      </c>
      <c r="C23" s="45">
        <v>117</v>
      </c>
      <c r="D23" s="82">
        <v>291</v>
      </c>
      <c r="E23" s="45">
        <v>9508</v>
      </c>
      <c r="F23" s="12">
        <v>11573</v>
      </c>
    </row>
    <row r="24" spans="1:6">
      <c r="A24" s="263" t="s">
        <v>886</v>
      </c>
      <c r="B24" s="45">
        <v>78021</v>
      </c>
      <c r="C24" s="45">
        <v>3835</v>
      </c>
      <c r="D24" s="82">
        <v>28656</v>
      </c>
      <c r="E24" s="45">
        <v>43473</v>
      </c>
      <c r="F24" s="12">
        <v>2057</v>
      </c>
    </row>
    <row r="25" spans="1:6">
      <c r="A25" s="263" t="s">
        <v>887</v>
      </c>
      <c r="B25" s="45">
        <v>1658</v>
      </c>
      <c r="C25" s="45" t="s">
        <v>391</v>
      </c>
      <c r="D25" s="45" t="s">
        <v>391</v>
      </c>
      <c r="E25" s="45">
        <v>185</v>
      </c>
      <c r="F25" s="12">
        <v>1473</v>
      </c>
    </row>
    <row r="26" spans="1:6">
      <c r="A26" s="63" t="s">
        <v>888</v>
      </c>
      <c r="B26" s="45">
        <v>1332</v>
      </c>
      <c r="C26" s="45" t="s">
        <v>391</v>
      </c>
      <c r="D26" s="45" t="s">
        <v>391</v>
      </c>
      <c r="E26" s="45">
        <v>94</v>
      </c>
      <c r="F26" s="12">
        <v>1238</v>
      </c>
    </row>
    <row r="27" spans="1:6">
      <c r="A27" s="63" t="s">
        <v>889</v>
      </c>
      <c r="B27" s="82">
        <v>1989</v>
      </c>
      <c r="C27" s="45">
        <v>5</v>
      </c>
      <c r="D27" s="82">
        <v>17</v>
      </c>
      <c r="E27" s="45">
        <v>263</v>
      </c>
      <c r="F27" s="346">
        <v>1704</v>
      </c>
    </row>
    <row r="28" spans="1:6">
      <c r="A28" s="63" t="s">
        <v>890</v>
      </c>
      <c r="B28" s="82">
        <v>7633</v>
      </c>
      <c r="C28" s="45">
        <v>11</v>
      </c>
      <c r="D28" s="82" t="s">
        <v>391</v>
      </c>
      <c r="E28" s="45">
        <v>161</v>
      </c>
      <c r="F28" s="124">
        <v>7461</v>
      </c>
    </row>
    <row r="29" spans="1:6">
      <c r="A29" s="905" t="s">
        <v>1317</v>
      </c>
      <c r="B29" s="82">
        <v>6539</v>
      </c>
      <c r="C29" s="45" t="s">
        <v>391</v>
      </c>
      <c r="D29" s="82">
        <v>40</v>
      </c>
      <c r="E29" s="45">
        <v>4915</v>
      </c>
      <c r="F29" s="124">
        <v>1584</v>
      </c>
    </row>
    <row r="30" spans="1:6">
      <c r="A30" s="63" t="s">
        <v>891</v>
      </c>
      <c r="B30" s="82">
        <v>14001</v>
      </c>
      <c r="C30" s="45">
        <v>60</v>
      </c>
      <c r="D30" s="45">
        <v>10</v>
      </c>
      <c r="E30" s="45">
        <v>13931</v>
      </c>
      <c r="F30" s="124" t="s">
        <v>391</v>
      </c>
    </row>
    <row r="31" spans="1:6">
      <c r="A31" s="63"/>
      <c r="B31" s="355"/>
      <c r="C31" s="352"/>
      <c r="D31" s="352"/>
      <c r="E31" s="352"/>
      <c r="F31" s="370"/>
    </row>
    <row r="32" spans="1:6">
      <c r="A32" s="262" t="s">
        <v>892</v>
      </c>
      <c r="B32" s="355"/>
      <c r="C32" s="352"/>
      <c r="D32" s="352"/>
      <c r="E32" s="352"/>
      <c r="F32" s="370"/>
    </row>
    <row r="33" spans="1:6">
      <c r="A33" s="63" t="s">
        <v>893</v>
      </c>
      <c r="B33" s="45">
        <v>1039698</v>
      </c>
      <c r="C33" s="45">
        <v>36030</v>
      </c>
      <c r="D33" s="45">
        <v>3967</v>
      </c>
      <c r="E33" s="45">
        <v>999701</v>
      </c>
      <c r="F33" s="12" t="s">
        <v>391</v>
      </c>
    </row>
    <row r="34" spans="1:6">
      <c r="A34" s="63" t="s">
        <v>894</v>
      </c>
      <c r="B34" s="45">
        <v>139486</v>
      </c>
      <c r="C34" s="45" t="s">
        <v>391</v>
      </c>
      <c r="D34" s="45" t="s">
        <v>391</v>
      </c>
      <c r="E34" s="45" t="s">
        <v>391</v>
      </c>
      <c r="F34" s="46" t="s">
        <v>391</v>
      </c>
    </row>
    <row r="35" spans="1:6">
      <c r="A35" s="63" t="s">
        <v>895</v>
      </c>
      <c r="B35" s="45">
        <v>27748</v>
      </c>
      <c r="C35" s="45" t="s">
        <v>391</v>
      </c>
      <c r="D35" s="45" t="s">
        <v>391</v>
      </c>
      <c r="E35" s="45" t="s">
        <v>391</v>
      </c>
      <c r="F35" s="46" t="s">
        <v>391</v>
      </c>
    </row>
    <row r="36" spans="1:6">
      <c r="A36" s="63" t="s">
        <v>896</v>
      </c>
      <c r="B36" s="45">
        <v>84305</v>
      </c>
      <c r="C36" s="45" t="s">
        <v>391</v>
      </c>
      <c r="D36" s="45" t="s">
        <v>391</v>
      </c>
      <c r="E36" s="45" t="s">
        <v>391</v>
      </c>
      <c r="F36" s="46" t="s">
        <v>391</v>
      </c>
    </row>
    <row r="37" spans="1:6">
      <c r="A37" s="63" t="s">
        <v>897</v>
      </c>
      <c r="B37" s="45">
        <v>440517</v>
      </c>
      <c r="C37" s="45" t="s">
        <v>391</v>
      </c>
      <c r="D37" s="45" t="s">
        <v>391</v>
      </c>
      <c r="E37" s="45" t="s">
        <v>391</v>
      </c>
      <c r="F37" s="46" t="s">
        <v>391</v>
      </c>
    </row>
    <row r="38" spans="1:6">
      <c r="A38" s="63" t="s">
        <v>898</v>
      </c>
      <c r="B38" s="45">
        <v>692056</v>
      </c>
      <c r="C38" s="45">
        <v>8139</v>
      </c>
      <c r="D38" s="45">
        <v>2816</v>
      </c>
      <c r="E38" s="45">
        <v>681101</v>
      </c>
      <c r="F38" s="12" t="s">
        <v>391</v>
      </c>
    </row>
    <row r="39" spans="1:6">
      <c r="A39" s="63" t="s">
        <v>899</v>
      </c>
      <c r="B39" s="45">
        <v>82708</v>
      </c>
      <c r="C39" s="45">
        <v>1975</v>
      </c>
      <c r="D39" s="82">
        <v>1873</v>
      </c>
      <c r="E39" s="45">
        <v>63155</v>
      </c>
      <c r="F39" s="12">
        <v>15705</v>
      </c>
    </row>
    <row r="40" spans="1:6">
      <c r="A40" s="63" t="s">
        <v>900</v>
      </c>
      <c r="B40" s="45">
        <v>543195</v>
      </c>
      <c r="C40" s="45">
        <v>21939</v>
      </c>
      <c r="D40" s="45">
        <v>4339</v>
      </c>
      <c r="E40" s="45">
        <v>503746</v>
      </c>
      <c r="F40" s="12">
        <v>13171</v>
      </c>
    </row>
    <row r="41" spans="1:6">
      <c r="A41" s="263" t="s">
        <v>901</v>
      </c>
      <c r="B41" s="45">
        <v>705223</v>
      </c>
      <c r="C41" s="45">
        <v>24726</v>
      </c>
      <c r="D41" s="45">
        <v>7145</v>
      </c>
      <c r="E41" s="45">
        <v>673352</v>
      </c>
      <c r="F41" s="12" t="s">
        <v>391</v>
      </c>
    </row>
    <row r="42" spans="1:6">
      <c r="A42" s="63" t="s">
        <v>902</v>
      </c>
      <c r="B42" s="45">
        <v>553</v>
      </c>
      <c r="C42" s="45">
        <v>3</v>
      </c>
      <c r="D42" s="82">
        <v>12</v>
      </c>
      <c r="E42" s="45">
        <v>381</v>
      </c>
      <c r="F42" s="346">
        <v>157</v>
      </c>
    </row>
    <row r="43" spans="1:6">
      <c r="A43" s="63" t="s">
        <v>903</v>
      </c>
      <c r="B43" s="45">
        <v>244540</v>
      </c>
      <c r="C43" s="45">
        <v>9760</v>
      </c>
      <c r="D43" s="45">
        <v>1420</v>
      </c>
      <c r="E43" s="45">
        <v>219991</v>
      </c>
      <c r="F43" s="12">
        <v>13369</v>
      </c>
    </row>
    <row r="44" spans="1:6">
      <c r="A44" s="63" t="s">
        <v>904</v>
      </c>
      <c r="B44" s="45">
        <v>1017886</v>
      </c>
      <c r="C44" s="45" t="s">
        <v>391</v>
      </c>
      <c r="D44" s="45" t="s">
        <v>391</v>
      </c>
      <c r="E44" s="45" t="s">
        <v>391</v>
      </c>
      <c r="F44" s="46" t="s">
        <v>391</v>
      </c>
    </row>
    <row r="45" spans="1:6">
      <c r="A45" s="13" t="s">
        <v>905</v>
      </c>
      <c r="B45" s="45">
        <v>3275480</v>
      </c>
      <c r="C45" s="45" t="s">
        <v>391</v>
      </c>
      <c r="D45" s="45" t="s">
        <v>391</v>
      </c>
      <c r="E45" s="45" t="s">
        <v>391</v>
      </c>
      <c r="F45" s="46" t="s">
        <v>391</v>
      </c>
    </row>
    <row r="46" spans="1:6">
      <c r="A46" s="13" t="s">
        <v>906</v>
      </c>
      <c r="B46" s="45">
        <v>539334</v>
      </c>
      <c r="C46" s="45" t="s">
        <v>391</v>
      </c>
      <c r="D46" s="45" t="s">
        <v>391</v>
      </c>
      <c r="E46" s="45" t="s">
        <v>391</v>
      </c>
      <c r="F46" s="46" t="s">
        <v>391</v>
      </c>
    </row>
    <row r="47" spans="1:6">
      <c r="A47" s="63" t="s">
        <v>907</v>
      </c>
      <c r="B47" s="45">
        <v>4832700</v>
      </c>
      <c r="C47" s="45">
        <v>75941</v>
      </c>
      <c r="D47" s="45">
        <v>71699</v>
      </c>
      <c r="E47" s="45">
        <v>1928543</v>
      </c>
      <c r="F47" s="12">
        <v>2756517</v>
      </c>
    </row>
    <row r="48" spans="1:6">
      <c r="A48" s="63" t="s">
        <v>908</v>
      </c>
      <c r="B48" s="45">
        <v>1102522</v>
      </c>
      <c r="C48" s="45">
        <v>36196</v>
      </c>
      <c r="D48" s="45">
        <v>50689</v>
      </c>
      <c r="E48" s="45">
        <v>948854</v>
      </c>
      <c r="F48" s="12">
        <v>66783</v>
      </c>
    </row>
    <row r="49" spans="1:6">
      <c r="A49" s="263" t="s">
        <v>909</v>
      </c>
      <c r="B49" s="45">
        <v>2560</v>
      </c>
      <c r="C49" s="45" t="s">
        <v>391</v>
      </c>
      <c r="D49" s="82">
        <v>190</v>
      </c>
      <c r="E49" s="45">
        <v>1130</v>
      </c>
      <c r="F49" s="12">
        <v>1240</v>
      </c>
    </row>
    <row r="50" spans="1:6">
      <c r="A50" s="263" t="s">
        <v>1390</v>
      </c>
      <c r="B50" s="1369">
        <v>39559</v>
      </c>
      <c r="C50" s="1369">
        <v>11</v>
      </c>
      <c r="D50" s="1408">
        <v>4</v>
      </c>
      <c r="E50" s="1369">
        <v>7088</v>
      </c>
      <c r="F50" s="1372">
        <v>32456</v>
      </c>
    </row>
    <row r="51" spans="1:6">
      <c r="A51" s="63" t="s">
        <v>910</v>
      </c>
      <c r="B51" s="45">
        <v>399217</v>
      </c>
      <c r="C51" s="45">
        <v>156</v>
      </c>
      <c r="D51" s="45">
        <v>1234</v>
      </c>
      <c r="E51" s="45">
        <v>314215</v>
      </c>
      <c r="F51" s="12">
        <v>83612</v>
      </c>
    </row>
    <row r="52" spans="1:6">
      <c r="A52" s="63"/>
      <c r="B52" s="45"/>
      <c r="C52" s="45"/>
      <c r="D52" s="45"/>
      <c r="E52" s="45"/>
      <c r="F52" s="12"/>
    </row>
    <row r="53" spans="1:6">
      <c r="A53" s="262" t="s">
        <v>911</v>
      </c>
      <c r="B53" s="45"/>
      <c r="C53" s="45"/>
      <c r="D53" s="45"/>
      <c r="E53" s="45"/>
      <c r="F53" s="12"/>
    </row>
    <row r="54" spans="1:6">
      <c r="A54" s="63" t="s">
        <v>912</v>
      </c>
      <c r="B54" s="45">
        <v>204111</v>
      </c>
      <c r="C54" s="45">
        <v>4524</v>
      </c>
      <c r="D54" s="45">
        <v>1876</v>
      </c>
      <c r="E54" s="45">
        <v>110565</v>
      </c>
      <c r="F54" s="12">
        <v>87146</v>
      </c>
    </row>
    <row r="55" spans="1:6">
      <c r="A55" s="905" t="s">
        <v>1318</v>
      </c>
      <c r="B55" s="45">
        <v>448846</v>
      </c>
      <c r="C55" s="45">
        <v>1846</v>
      </c>
      <c r="D55" s="45">
        <v>6897</v>
      </c>
      <c r="E55" s="45">
        <v>304810</v>
      </c>
      <c r="F55" s="12">
        <v>135293</v>
      </c>
    </row>
    <row r="56" spans="1:6">
      <c r="A56" s="905" t="s">
        <v>1319</v>
      </c>
      <c r="B56" s="356">
        <v>158340</v>
      </c>
      <c r="C56" s="371">
        <v>1937</v>
      </c>
      <c r="D56" s="371">
        <v>5883</v>
      </c>
      <c r="E56" s="371">
        <v>126152</v>
      </c>
      <c r="F56" s="372">
        <v>24368</v>
      </c>
    </row>
    <row r="57" spans="1:6">
      <c r="A57" s="63"/>
      <c r="B57" s="352"/>
      <c r="C57" s="352"/>
      <c r="D57" s="352"/>
      <c r="E57" s="352"/>
      <c r="F57" s="373"/>
    </row>
    <row r="58" spans="1:6">
      <c r="A58" s="262" t="s">
        <v>913</v>
      </c>
      <c r="B58" s="352"/>
      <c r="C58" s="352"/>
      <c r="D58" s="352"/>
      <c r="E58" s="352"/>
      <c r="F58" s="373"/>
    </row>
    <row r="59" spans="1:6">
      <c r="A59" s="63" t="s">
        <v>914</v>
      </c>
      <c r="B59" s="45">
        <v>178416</v>
      </c>
      <c r="C59" s="45">
        <v>75</v>
      </c>
      <c r="D59" s="82">
        <v>13268</v>
      </c>
      <c r="E59" s="45">
        <v>162006</v>
      </c>
      <c r="F59" s="12">
        <v>3067</v>
      </c>
    </row>
    <row r="60" spans="1:6">
      <c r="A60" s="63" t="s">
        <v>915</v>
      </c>
      <c r="B60" s="45">
        <v>260238</v>
      </c>
      <c r="C60" s="45" t="s">
        <v>391</v>
      </c>
      <c r="D60" s="45" t="s">
        <v>391</v>
      </c>
      <c r="E60" s="45" t="s">
        <v>391</v>
      </c>
      <c r="F60" s="46" t="s">
        <v>391</v>
      </c>
    </row>
    <row r="61" spans="1:6">
      <c r="A61" s="63" t="s">
        <v>916</v>
      </c>
      <c r="B61" s="45">
        <v>132601</v>
      </c>
      <c r="C61" s="45" t="s">
        <v>391</v>
      </c>
      <c r="D61" s="45" t="s">
        <v>391</v>
      </c>
      <c r="E61" s="45" t="s">
        <v>391</v>
      </c>
      <c r="F61" s="46" t="s">
        <v>391</v>
      </c>
    </row>
    <row r="62" spans="1:6">
      <c r="A62" s="63" t="s">
        <v>917</v>
      </c>
      <c r="B62" s="45">
        <v>486456</v>
      </c>
      <c r="C62" s="45" t="s">
        <v>391</v>
      </c>
      <c r="D62" s="45" t="s">
        <v>391</v>
      </c>
      <c r="E62" s="45" t="s">
        <v>391</v>
      </c>
      <c r="F62" s="46" t="s">
        <v>391</v>
      </c>
    </row>
    <row r="63" spans="1:6">
      <c r="A63" s="63" t="s">
        <v>918</v>
      </c>
      <c r="B63" s="45">
        <v>350547</v>
      </c>
      <c r="C63" s="45" t="s">
        <v>391</v>
      </c>
      <c r="D63" s="45" t="s">
        <v>391</v>
      </c>
      <c r="E63" s="45" t="s">
        <v>391</v>
      </c>
      <c r="F63" s="46" t="s">
        <v>391</v>
      </c>
    </row>
    <row r="64" spans="1:6">
      <c r="A64" s="63" t="s">
        <v>919</v>
      </c>
      <c r="B64" s="45">
        <v>1229842</v>
      </c>
      <c r="C64" s="45">
        <v>4216</v>
      </c>
      <c r="D64" s="82">
        <v>31015</v>
      </c>
      <c r="E64" s="45">
        <v>1145180</v>
      </c>
      <c r="F64" s="12">
        <v>49431</v>
      </c>
    </row>
    <row r="65" spans="1:6">
      <c r="A65" s="63" t="s">
        <v>920</v>
      </c>
      <c r="B65" s="45">
        <v>17732</v>
      </c>
      <c r="C65" s="45">
        <v>74</v>
      </c>
      <c r="D65" s="45">
        <v>2101</v>
      </c>
      <c r="E65" s="45">
        <v>15557</v>
      </c>
      <c r="F65" s="12" t="s">
        <v>391</v>
      </c>
    </row>
    <row r="66" spans="1:6">
      <c r="A66" s="63" t="s">
        <v>921</v>
      </c>
      <c r="B66" s="45">
        <v>92614</v>
      </c>
      <c r="C66" s="45">
        <v>375</v>
      </c>
      <c r="D66" s="82">
        <v>6928</v>
      </c>
      <c r="E66" s="45">
        <v>80916</v>
      </c>
      <c r="F66" s="12">
        <v>4395</v>
      </c>
    </row>
    <row r="67" spans="1:6">
      <c r="A67" s="63" t="s">
        <v>922</v>
      </c>
      <c r="B67" s="45">
        <v>44118</v>
      </c>
      <c r="C67" s="45">
        <v>125</v>
      </c>
      <c r="D67" s="82">
        <v>8847</v>
      </c>
      <c r="E67" s="45">
        <v>25524</v>
      </c>
      <c r="F67" s="12">
        <v>9622</v>
      </c>
    </row>
    <row r="68" spans="1:6">
      <c r="A68" s="63" t="s">
        <v>923</v>
      </c>
      <c r="B68" s="45">
        <v>410865</v>
      </c>
      <c r="C68" s="45">
        <v>1944</v>
      </c>
      <c r="D68" s="45">
        <v>14538</v>
      </c>
      <c r="E68" s="45">
        <v>375787</v>
      </c>
      <c r="F68" s="12">
        <v>18596</v>
      </c>
    </row>
    <row r="69" spans="1:6">
      <c r="A69" s="63" t="s">
        <v>924</v>
      </c>
      <c r="B69" s="45">
        <v>4957</v>
      </c>
      <c r="C69" s="45">
        <v>53</v>
      </c>
      <c r="D69" s="82">
        <v>199</v>
      </c>
      <c r="E69" s="45">
        <v>4695</v>
      </c>
      <c r="F69" s="12">
        <v>10</v>
      </c>
    </row>
    <row r="70" spans="1:6">
      <c r="A70" s="63" t="s">
        <v>925</v>
      </c>
      <c r="B70" s="45">
        <v>8845</v>
      </c>
      <c r="C70" s="45">
        <v>182</v>
      </c>
      <c r="D70" s="82">
        <v>49</v>
      </c>
      <c r="E70" s="45">
        <v>8114</v>
      </c>
      <c r="F70" s="12">
        <v>500</v>
      </c>
    </row>
    <row r="71" spans="1:6">
      <c r="A71" s="63"/>
      <c r="B71" s="45"/>
      <c r="C71" s="45"/>
      <c r="D71" s="82"/>
      <c r="E71" s="45"/>
      <c r="F71" s="12"/>
    </row>
    <row r="72" spans="1:6">
      <c r="A72" s="262" t="s">
        <v>926</v>
      </c>
      <c r="B72" s="45"/>
      <c r="C72" s="45"/>
      <c r="D72" s="82"/>
      <c r="E72" s="45"/>
      <c r="F72" s="12"/>
    </row>
    <row r="73" spans="1:6">
      <c r="A73" s="63" t="s">
        <v>927</v>
      </c>
      <c r="B73" s="45">
        <v>179947</v>
      </c>
      <c r="C73" s="45">
        <v>4244</v>
      </c>
      <c r="D73" s="45">
        <v>22420</v>
      </c>
      <c r="E73" s="45">
        <v>124338</v>
      </c>
      <c r="F73" s="12">
        <v>28945</v>
      </c>
    </row>
    <row r="74" spans="1:6">
      <c r="A74" s="263" t="s">
        <v>928</v>
      </c>
      <c r="B74" s="45">
        <v>84705</v>
      </c>
      <c r="C74" s="45">
        <v>158</v>
      </c>
      <c r="D74" s="45">
        <v>1499</v>
      </c>
      <c r="E74" s="45">
        <v>9767</v>
      </c>
      <c r="F74" s="12">
        <v>73281</v>
      </c>
    </row>
    <row r="75" spans="1:6">
      <c r="A75" s="1010" t="s">
        <v>1327</v>
      </c>
      <c r="B75" s="45">
        <v>49478</v>
      </c>
      <c r="C75" s="45">
        <v>581</v>
      </c>
      <c r="D75" s="45">
        <v>1772</v>
      </c>
      <c r="E75" s="45">
        <v>40501</v>
      </c>
      <c r="F75" s="12">
        <v>6624</v>
      </c>
    </row>
    <row r="76" spans="1:6">
      <c r="A76" s="34"/>
      <c r="B76" s="1369"/>
      <c r="C76" s="1369"/>
      <c r="D76" s="1369"/>
      <c r="E76" s="1369"/>
      <c r="F76" s="1372"/>
    </row>
    <row r="77" spans="1:6">
      <c r="A77" s="1213" t="s">
        <v>1326</v>
      </c>
      <c r="B77" s="45"/>
      <c r="C77" s="45"/>
      <c r="D77" s="45"/>
      <c r="E77" s="45"/>
      <c r="F77" s="12"/>
    </row>
    <row r="78" spans="1:6">
      <c r="A78" s="13" t="s">
        <v>929</v>
      </c>
      <c r="B78" s="45">
        <v>201740</v>
      </c>
      <c r="C78" s="45">
        <v>5</v>
      </c>
      <c r="D78" s="45">
        <v>20600</v>
      </c>
      <c r="E78" s="45">
        <v>121800</v>
      </c>
      <c r="F78" s="12">
        <v>59335</v>
      </c>
    </row>
    <row r="79" spans="1:6">
      <c r="A79" s="63" t="s">
        <v>930</v>
      </c>
      <c r="B79" s="45">
        <v>14657</v>
      </c>
      <c r="C79" s="45">
        <v>4</v>
      </c>
      <c r="D79" s="45">
        <v>405</v>
      </c>
      <c r="E79" s="45">
        <v>13951</v>
      </c>
      <c r="F79" s="12">
        <v>297</v>
      </c>
    </row>
    <row r="80" spans="1:6">
      <c r="A80" s="63" t="s">
        <v>931</v>
      </c>
      <c r="B80" s="45">
        <v>149428</v>
      </c>
      <c r="C80" s="45">
        <v>1630</v>
      </c>
      <c r="D80" s="45">
        <v>36500</v>
      </c>
      <c r="E80" s="45">
        <v>103239</v>
      </c>
      <c r="F80" s="12">
        <v>8059</v>
      </c>
    </row>
    <row r="81" spans="1:6">
      <c r="A81" s="63"/>
      <c r="B81" s="352"/>
      <c r="C81" s="352"/>
      <c r="D81" s="352"/>
      <c r="E81" s="352"/>
      <c r="F81" s="373"/>
    </row>
    <row r="82" spans="1:6" ht="13.5" thickBot="1">
      <c r="A82" s="363" t="s">
        <v>932</v>
      </c>
      <c r="B82" s="364">
        <v>14772496</v>
      </c>
      <c r="C82" s="364">
        <v>285637</v>
      </c>
      <c r="D82" s="364">
        <v>421708</v>
      </c>
      <c r="E82" s="364">
        <v>10462439</v>
      </c>
      <c r="F82" s="365">
        <v>3602712</v>
      </c>
    </row>
    <row r="83" spans="1:6">
      <c r="A83" s="208" t="s">
        <v>933</v>
      </c>
      <c r="B83" s="210"/>
      <c r="C83" s="210"/>
      <c r="D83" s="210"/>
      <c r="E83" s="210"/>
      <c r="F83" s="210"/>
    </row>
    <row r="84" spans="1:6">
      <c r="B84" s="210"/>
      <c r="C84" s="210"/>
      <c r="D84" s="210"/>
      <c r="E84" s="210"/>
      <c r="F84" s="210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Hoja239">
    <tabColor theme="0"/>
    <pageSetUpPr fitToPage="1"/>
  </sheetPr>
  <dimension ref="A1:J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2.5703125" style="208" customWidth="1"/>
    <col min="2" max="5" width="20.7109375" style="208" customWidth="1"/>
    <col min="6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</row>
    <row r="2" spans="1:10" s="88" customFormat="1" ht="12.75" customHeight="1">
      <c r="A2" s="350"/>
    </row>
    <row r="3" spans="1:10" s="88" customFormat="1" ht="15">
      <c r="A3" s="1684" t="s">
        <v>1391</v>
      </c>
      <c r="B3" s="1684"/>
      <c r="C3" s="1684"/>
      <c r="D3" s="1684"/>
      <c r="E3" s="1684"/>
      <c r="F3" s="125"/>
    </row>
    <row r="4" spans="1:10" s="88" customFormat="1" ht="13.5" customHeight="1" thickBot="1">
      <c r="A4" s="27"/>
      <c r="B4" s="27"/>
      <c r="C4" s="27"/>
      <c r="D4" s="27"/>
      <c r="E4" s="27"/>
    </row>
    <row r="5" spans="1:10" s="681" customFormat="1" ht="19.5" customHeight="1">
      <c r="A5" s="1687" t="s">
        <v>446</v>
      </c>
      <c r="B5" s="1670" t="s">
        <v>941</v>
      </c>
      <c r="C5" s="1671"/>
      <c r="D5" s="1671"/>
      <c r="E5" s="1671"/>
    </row>
    <row r="6" spans="1:10" s="681" customFormat="1" ht="19.5" customHeight="1">
      <c r="A6" s="1688"/>
      <c r="B6" s="1679" t="s">
        <v>385</v>
      </c>
      <c r="C6" s="1685" t="s">
        <v>386</v>
      </c>
      <c r="D6" s="1686"/>
      <c r="E6" s="1832" t="s">
        <v>387</v>
      </c>
    </row>
    <row r="7" spans="1:10" s="681" customFormat="1" ht="19.5" customHeight="1" thickBot="1">
      <c r="A7" s="1689"/>
      <c r="B7" s="1680"/>
      <c r="C7" s="1100" t="s">
        <v>942</v>
      </c>
      <c r="D7" s="675" t="s">
        <v>869</v>
      </c>
      <c r="E7" s="1683"/>
    </row>
    <row r="8" spans="1:10" ht="22.5" customHeight="1">
      <c r="A8" s="72" t="s">
        <v>450</v>
      </c>
      <c r="B8" s="42">
        <v>3242</v>
      </c>
      <c r="C8" s="42">
        <v>1758</v>
      </c>
      <c r="D8" s="42">
        <v>647</v>
      </c>
      <c r="E8" s="43">
        <v>5647</v>
      </c>
      <c r="G8" s="215"/>
      <c r="H8" s="215"/>
      <c r="I8" s="215"/>
      <c r="J8" s="218"/>
    </row>
    <row r="9" spans="1:10">
      <c r="A9" s="63" t="s">
        <v>451</v>
      </c>
      <c r="B9" s="45">
        <v>2141</v>
      </c>
      <c r="C9" s="45">
        <v>994</v>
      </c>
      <c r="D9" s="45">
        <v>326</v>
      </c>
      <c r="E9" s="46">
        <v>3461</v>
      </c>
      <c r="G9" s="215"/>
      <c r="H9" s="215"/>
      <c r="I9" s="215"/>
      <c r="J9" s="218"/>
    </row>
    <row r="10" spans="1:10">
      <c r="A10" s="63" t="s">
        <v>452</v>
      </c>
      <c r="B10" s="45">
        <v>1333</v>
      </c>
      <c r="C10" s="45">
        <v>1200</v>
      </c>
      <c r="D10" s="45">
        <v>402</v>
      </c>
      <c r="E10" s="46">
        <v>2935</v>
      </c>
      <c r="G10" s="215"/>
      <c r="H10" s="215"/>
      <c r="I10" s="215"/>
      <c r="J10" s="218"/>
    </row>
    <row r="11" spans="1:10">
      <c r="A11" s="63" t="s">
        <v>453</v>
      </c>
      <c r="B11" s="45">
        <v>634</v>
      </c>
      <c r="C11" s="45">
        <v>1699</v>
      </c>
      <c r="D11" s="45">
        <v>660</v>
      </c>
      <c r="E11" s="46">
        <v>2993</v>
      </c>
      <c r="G11" s="215"/>
      <c r="H11" s="215"/>
      <c r="I11" s="215"/>
      <c r="J11" s="218"/>
    </row>
    <row r="12" spans="1:10">
      <c r="A12" s="73" t="s">
        <v>454</v>
      </c>
      <c r="B12" s="74">
        <v>7350</v>
      </c>
      <c r="C12" s="74">
        <v>5651</v>
      </c>
      <c r="D12" s="74">
        <v>2035</v>
      </c>
      <c r="E12" s="75">
        <v>15036</v>
      </c>
      <c r="G12" s="215"/>
      <c r="H12" s="215"/>
      <c r="I12" s="215"/>
      <c r="J12" s="218"/>
    </row>
    <row r="13" spans="1:10">
      <c r="A13" s="63"/>
      <c r="B13" s="45"/>
      <c r="C13" s="45"/>
      <c r="D13" s="45"/>
      <c r="E13" s="46"/>
      <c r="G13" s="215"/>
      <c r="H13" s="215"/>
      <c r="I13" s="215"/>
      <c r="J13" s="218"/>
    </row>
    <row r="14" spans="1:10">
      <c r="A14" s="73" t="s">
        <v>455</v>
      </c>
      <c r="B14" s="74">
        <v>473</v>
      </c>
      <c r="C14" s="74">
        <v>136</v>
      </c>
      <c r="D14" s="74">
        <v>43</v>
      </c>
      <c r="E14" s="75">
        <v>652</v>
      </c>
      <c r="G14" s="215"/>
      <c r="H14" s="215"/>
      <c r="I14" s="215"/>
      <c r="J14" s="218"/>
    </row>
    <row r="15" spans="1:10">
      <c r="A15" s="63"/>
      <c r="B15" s="45"/>
      <c r="C15" s="45"/>
      <c r="D15" s="45"/>
      <c r="E15" s="46"/>
      <c r="G15" s="215"/>
      <c r="H15" s="215"/>
      <c r="I15" s="215"/>
      <c r="J15" s="218"/>
    </row>
    <row r="16" spans="1:10">
      <c r="A16" s="73" t="s">
        <v>456</v>
      </c>
      <c r="B16" s="74">
        <v>101</v>
      </c>
      <c r="C16" s="74" t="s">
        <v>391</v>
      </c>
      <c r="D16" s="74" t="s">
        <v>391</v>
      </c>
      <c r="E16" s="75">
        <v>101</v>
      </c>
      <c r="G16" s="215"/>
      <c r="H16" s="215"/>
      <c r="I16" s="215"/>
      <c r="J16" s="218"/>
    </row>
    <row r="17" spans="1:10">
      <c r="A17" s="63"/>
      <c r="B17" s="45"/>
      <c r="C17" s="45"/>
      <c r="D17" s="45"/>
      <c r="E17" s="46"/>
      <c r="G17" s="215"/>
      <c r="H17" s="215"/>
      <c r="I17" s="215"/>
      <c r="J17" s="218"/>
    </row>
    <row r="18" spans="1:10">
      <c r="A18" s="63" t="s">
        <v>535</v>
      </c>
      <c r="B18" s="45">
        <v>17</v>
      </c>
      <c r="C18" s="45">
        <v>520</v>
      </c>
      <c r="D18" s="45">
        <v>54</v>
      </c>
      <c r="E18" s="46">
        <v>591</v>
      </c>
      <c r="G18" s="215"/>
      <c r="H18" s="215"/>
      <c r="I18" s="215"/>
      <c r="J18" s="218"/>
    </row>
    <row r="19" spans="1:10">
      <c r="A19" s="63" t="s">
        <v>458</v>
      </c>
      <c r="B19" s="45">
        <v>319</v>
      </c>
      <c r="C19" s="45">
        <v>193</v>
      </c>
      <c r="D19" s="45">
        <v>77</v>
      </c>
      <c r="E19" s="46">
        <v>589</v>
      </c>
      <c r="G19" s="215"/>
      <c r="H19" s="215"/>
      <c r="I19" s="215"/>
      <c r="J19" s="218"/>
    </row>
    <row r="20" spans="1:10">
      <c r="A20" s="63" t="s">
        <v>459</v>
      </c>
      <c r="B20" s="45">
        <v>668</v>
      </c>
      <c r="C20" s="45">
        <v>453</v>
      </c>
      <c r="D20" s="45">
        <v>149</v>
      </c>
      <c r="E20" s="46">
        <v>1270</v>
      </c>
      <c r="G20" s="215"/>
      <c r="H20" s="215"/>
      <c r="I20" s="215"/>
      <c r="J20" s="218"/>
    </row>
    <row r="21" spans="1:10">
      <c r="A21" s="73" t="s">
        <v>460</v>
      </c>
      <c r="B21" s="74">
        <v>1004</v>
      </c>
      <c r="C21" s="74">
        <v>1166</v>
      </c>
      <c r="D21" s="74">
        <v>280</v>
      </c>
      <c r="E21" s="75">
        <v>2450</v>
      </c>
      <c r="G21" s="215"/>
      <c r="H21" s="215"/>
      <c r="I21" s="215"/>
      <c r="J21" s="218"/>
    </row>
    <row r="22" spans="1:10">
      <c r="A22" s="63"/>
      <c r="B22" s="45"/>
      <c r="C22" s="45"/>
      <c r="D22" s="45"/>
      <c r="E22" s="46"/>
      <c r="G22" s="215"/>
      <c r="H22" s="215"/>
      <c r="I22" s="215"/>
      <c r="J22" s="218"/>
    </row>
    <row r="23" spans="1:10">
      <c r="A23" s="73" t="s">
        <v>461</v>
      </c>
      <c r="B23" s="74">
        <v>620</v>
      </c>
      <c r="C23" s="74">
        <v>22230</v>
      </c>
      <c r="D23" s="74">
        <v>948</v>
      </c>
      <c r="E23" s="75">
        <v>23798</v>
      </c>
      <c r="G23" s="215"/>
      <c r="H23" s="215"/>
      <c r="I23" s="215"/>
      <c r="J23" s="218"/>
    </row>
    <row r="24" spans="1:10">
      <c r="A24" s="63"/>
      <c r="B24" s="45"/>
      <c r="C24" s="45"/>
      <c r="D24" s="45"/>
      <c r="E24" s="46"/>
      <c r="G24" s="215"/>
      <c r="H24" s="215"/>
      <c r="I24" s="215"/>
      <c r="J24" s="218"/>
    </row>
    <row r="25" spans="1:10">
      <c r="A25" s="73" t="s">
        <v>462</v>
      </c>
      <c r="B25" s="74">
        <v>17</v>
      </c>
      <c r="C25" s="74">
        <v>4455</v>
      </c>
      <c r="D25" s="74">
        <v>373</v>
      </c>
      <c r="E25" s="75">
        <v>4845</v>
      </c>
      <c r="G25" s="215"/>
      <c r="H25" s="215"/>
      <c r="I25" s="215"/>
      <c r="J25" s="218"/>
    </row>
    <row r="26" spans="1:10">
      <c r="A26" s="63"/>
      <c r="B26" s="45"/>
      <c r="C26" s="45"/>
      <c r="D26" s="45"/>
      <c r="E26" s="46"/>
      <c r="G26" s="215"/>
      <c r="H26" s="215"/>
      <c r="I26" s="215"/>
      <c r="J26" s="218"/>
    </row>
    <row r="27" spans="1:10">
      <c r="A27" s="63" t="s">
        <v>463</v>
      </c>
      <c r="B27" s="45">
        <v>10</v>
      </c>
      <c r="C27" s="45">
        <v>4216</v>
      </c>
      <c r="D27" s="45">
        <v>6</v>
      </c>
      <c r="E27" s="46">
        <v>4232</v>
      </c>
      <c r="G27" s="215"/>
      <c r="H27" s="215"/>
      <c r="I27" s="215"/>
      <c r="J27" s="218"/>
    </row>
    <row r="28" spans="1:10">
      <c r="A28" s="63" t="s">
        <v>464</v>
      </c>
      <c r="B28" s="45">
        <v>2</v>
      </c>
      <c r="C28" s="45">
        <v>94</v>
      </c>
      <c r="D28" s="45">
        <v>3</v>
      </c>
      <c r="E28" s="46">
        <v>99</v>
      </c>
      <c r="G28" s="215"/>
      <c r="H28" s="215"/>
      <c r="I28" s="215"/>
      <c r="J28" s="218"/>
    </row>
    <row r="29" spans="1:10">
      <c r="A29" s="63" t="s">
        <v>465</v>
      </c>
      <c r="B29" s="45">
        <v>49</v>
      </c>
      <c r="C29" s="45">
        <v>5869</v>
      </c>
      <c r="D29" s="82">
        <v>89</v>
      </c>
      <c r="E29" s="46">
        <v>6007</v>
      </c>
      <c r="G29" s="215"/>
      <c r="H29" s="215"/>
      <c r="I29" s="215"/>
      <c r="J29" s="218"/>
    </row>
    <row r="30" spans="1:10">
      <c r="A30" s="73" t="s">
        <v>466</v>
      </c>
      <c r="B30" s="74">
        <v>61</v>
      </c>
      <c r="C30" s="74">
        <v>10179</v>
      </c>
      <c r="D30" s="289">
        <v>98</v>
      </c>
      <c r="E30" s="75">
        <v>10338</v>
      </c>
      <c r="G30" s="215"/>
      <c r="H30" s="215"/>
      <c r="I30" s="215"/>
      <c r="J30" s="218"/>
    </row>
    <row r="31" spans="1:10">
      <c r="A31" s="63"/>
      <c r="B31" s="45"/>
      <c r="C31" s="45"/>
      <c r="D31" s="45"/>
      <c r="E31" s="46"/>
      <c r="G31" s="215"/>
      <c r="H31" s="215"/>
      <c r="I31" s="215"/>
      <c r="J31" s="218"/>
    </row>
    <row r="32" spans="1:10">
      <c r="A32" s="63" t="s">
        <v>467</v>
      </c>
      <c r="B32" s="45">
        <v>137</v>
      </c>
      <c r="C32" s="45">
        <v>2474</v>
      </c>
      <c r="D32" s="45">
        <v>312</v>
      </c>
      <c r="E32" s="46">
        <v>2923</v>
      </c>
      <c r="G32" s="215"/>
      <c r="H32" s="215"/>
      <c r="I32" s="215"/>
      <c r="J32" s="218"/>
    </row>
    <row r="33" spans="1:10">
      <c r="A33" s="63" t="s">
        <v>468</v>
      </c>
      <c r="B33" s="45">
        <v>63</v>
      </c>
      <c r="C33" s="45">
        <v>1249</v>
      </c>
      <c r="D33" s="45">
        <v>21</v>
      </c>
      <c r="E33" s="46">
        <v>1333</v>
      </c>
      <c r="G33" s="215"/>
      <c r="H33" s="215"/>
      <c r="I33" s="215"/>
      <c r="J33" s="218"/>
    </row>
    <row r="34" spans="1:10">
      <c r="A34" s="63" t="s">
        <v>469</v>
      </c>
      <c r="B34" s="45">
        <v>1</v>
      </c>
      <c r="C34" s="45">
        <v>1206</v>
      </c>
      <c r="D34" s="45">
        <v>29</v>
      </c>
      <c r="E34" s="46">
        <v>1236</v>
      </c>
      <c r="G34" s="215"/>
      <c r="H34" s="215"/>
      <c r="I34" s="215"/>
      <c r="J34" s="218"/>
    </row>
    <row r="35" spans="1:10">
      <c r="A35" s="63" t="s">
        <v>470</v>
      </c>
      <c r="B35" s="45">
        <v>17</v>
      </c>
      <c r="C35" s="45">
        <v>3678</v>
      </c>
      <c r="D35" s="45">
        <v>66</v>
      </c>
      <c r="E35" s="46">
        <v>3761</v>
      </c>
      <c r="G35" s="215"/>
      <c r="H35" s="215"/>
      <c r="I35" s="215"/>
      <c r="J35" s="218"/>
    </row>
    <row r="36" spans="1:10">
      <c r="A36" s="73" t="s">
        <v>471</v>
      </c>
      <c r="B36" s="74">
        <v>218</v>
      </c>
      <c r="C36" s="74">
        <v>8607</v>
      </c>
      <c r="D36" s="74">
        <v>428</v>
      </c>
      <c r="E36" s="75">
        <v>9253</v>
      </c>
      <c r="G36" s="215"/>
      <c r="H36" s="215"/>
      <c r="I36" s="215"/>
      <c r="J36" s="218"/>
    </row>
    <row r="37" spans="1:10">
      <c r="A37" s="63"/>
      <c r="B37" s="45"/>
      <c r="C37" s="45"/>
      <c r="D37" s="45"/>
      <c r="E37" s="46"/>
      <c r="G37" s="215"/>
      <c r="H37" s="215"/>
      <c r="I37" s="215"/>
      <c r="J37" s="218"/>
    </row>
    <row r="38" spans="1:10">
      <c r="A38" s="73" t="s">
        <v>472</v>
      </c>
      <c r="B38" s="74">
        <v>17</v>
      </c>
      <c r="C38" s="74">
        <v>1802</v>
      </c>
      <c r="D38" s="74">
        <v>245</v>
      </c>
      <c r="E38" s="75">
        <v>2064</v>
      </c>
      <c r="G38" s="215"/>
      <c r="H38" s="215"/>
      <c r="I38" s="215"/>
      <c r="J38" s="218"/>
    </row>
    <row r="39" spans="1:10" ht="16.5" customHeight="1">
      <c r="A39" s="63"/>
      <c r="B39" s="45"/>
      <c r="C39" s="45"/>
      <c r="D39" s="45"/>
      <c r="E39" s="46"/>
      <c r="G39" s="215"/>
      <c r="H39" s="215"/>
      <c r="I39" s="215"/>
      <c r="J39" s="218"/>
    </row>
    <row r="40" spans="1:10">
      <c r="A40" s="63" t="s">
        <v>536</v>
      </c>
      <c r="B40" s="45">
        <v>43</v>
      </c>
      <c r="C40" s="45">
        <v>1211</v>
      </c>
      <c r="D40" s="45">
        <v>31</v>
      </c>
      <c r="E40" s="46">
        <v>1285</v>
      </c>
      <c r="G40" s="215"/>
      <c r="H40" s="215"/>
      <c r="I40" s="215"/>
      <c r="J40" s="218"/>
    </row>
    <row r="41" spans="1:10">
      <c r="A41" s="63" t="s">
        <v>474</v>
      </c>
      <c r="B41" s="45">
        <v>18</v>
      </c>
      <c r="C41" s="45">
        <v>450</v>
      </c>
      <c r="D41" s="45">
        <v>56</v>
      </c>
      <c r="E41" s="46">
        <v>524</v>
      </c>
      <c r="G41" s="215"/>
      <c r="H41" s="215"/>
      <c r="I41" s="215"/>
      <c r="J41" s="218"/>
    </row>
    <row r="42" spans="1:10">
      <c r="A42" s="63" t="s">
        <v>475</v>
      </c>
      <c r="B42" s="45" t="s">
        <v>391</v>
      </c>
      <c r="C42" s="45">
        <v>473</v>
      </c>
      <c r="D42" s="45">
        <v>32</v>
      </c>
      <c r="E42" s="46">
        <v>505</v>
      </c>
      <c r="G42" s="215"/>
      <c r="H42" s="215"/>
      <c r="I42" s="215"/>
      <c r="J42" s="218"/>
    </row>
    <row r="43" spans="1:10">
      <c r="A43" s="63" t="s">
        <v>476</v>
      </c>
      <c r="B43" s="45">
        <v>19</v>
      </c>
      <c r="C43" s="45">
        <v>371</v>
      </c>
      <c r="D43" s="45">
        <v>5</v>
      </c>
      <c r="E43" s="46">
        <v>395</v>
      </c>
      <c r="G43" s="215"/>
      <c r="H43" s="215"/>
      <c r="I43" s="215"/>
      <c r="J43" s="218"/>
    </row>
    <row r="44" spans="1:10">
      <c r="A44" s="63" t="s">
        <v>477</v>
      </c>
      <c r="B44" s="45">
        <v>8</v>
      </c>
      <c r="C44" s="45">
        <v>289</v>
      </c>
      <c r="D44" s="45">
        <v>13</v>
      </c>
      <c r="E44" s="46">
        <v>310</v>
      </c>
      <c r="G44" s="215"/>
      <c r="H44" s="215"/>
      <c r="I44" s="215"/>
      <c r="J44" s="218"/>
    </row>
    <row r="45" spans="1:10">
      <c r="A45" s="63" t="s">
        <v>478</v>
      </c>
      <c r="B45" s="45" t="s">
        <v>391</v>
      </c>
      <c r="C45" s="45">
        <v>3451</v>
      </c>
      <c r="D45" s="45">
        <v>75</v>
      </c>
      <c r="E45" s="46">
        <v>3526</v>
      </c>
      <c r="G45" s="215"/>
      <c r="H45" s="215"/>
      <c r="I45" s="215"/>
      <c r="J45" s="218"/>
    </row>
    <row r="46" spans="1:10">
      <c r="A46" s="63" t="s">
        <v>479</v>
      </c>
      <c r="B46" s="45">
        <v>4</v>
      </c>
      <c r="C46" s="45">
        <v>333</v>
      </c>
      <c r="D46" s="45">
        <v>113</v>
      </c>
      <c r="E46" s="46">
        <v>450</v>
      </c>
      <c r="G46" s="215"/>
      <c r="H46" s="215"/>
      <c r="I46" s="215"/>
      <c r="J46" s="218"/>
    </row>
    <row r="47" spans="1:10">
      <c r="A47" s="63" t="s">
        <v>480</v>
      </c>
      <c r="B47" s="45" t="s">
        <v>391</v>
      </c>
      <c r="C47" s="45">
        <v>5999</v>
      </c>
      <c r="D47" s="45">
        <v>18</v>
      </c>
      <c r="E47" s="46">
        <v>6017</v>
      </c>
      <c r="G47" s="215"/>
      <c r="H47" s="215"/>
      <c r="I47" s="215"/>
      <c r="J47" s="218"/>
    </row>
    <row r="48" spans="1:10">
      <c r="A48" s="63" t="s">
        <v>481</v>
      </c>
      <c r="B48" s="45">
        <v>145</v>
      </c>
      <c r="C48" s="45">
        <v>614</v>
      </c>
      <c r="D48" s="82">
        <v>9</v>
      </c>
      <c r="E48" s="46">
        <v>768</v>
      </c>
      <c r="G48" s="215"/>
      <c r="H48" s="215"/>
      <c r="I48" s="215"/>
      <c r="J48" s="218"/>
    </row>
    <row r="49" spans="1:10">
      <c r="A49" s="73" t="s">
        <v>482</v>
      </c>
      <c r="B49" s="74">
        <v>237</v>
      </c>
      <c r="C49" s="74">
        <v>13191</v>
      </c>
      <c r="D49" s="74">
        <v>352</v>
      </c>
      <c r="E49" s="75">
        <v>13780</v>
      </c>
      <c r="G49" s="215"/>
      <c r="H49" s="215"/>
      <c r="I49" s="215"/>
      <c r="J49" s="218"/>
    </row>
    <row r="50" spans="1:10">
      <c r="A50" s="63"/>
      <c r="B50" s="45"/>
      <c r="C50" s="45"/>
      <c r="D50" s="45"/>
      <c r="E50" s="46"/>
      <c r="G50" s="215"/>
      <c r="H50" s="215"/>
      <c r="I50" s="215"/>
      <c r="J50" s="218"/>
    </row>
    <row r="51" spans="1:10">
      <c r="A51" s="73" t="s">
        <v>483</v>
      </c>
      <c r="B51" s="74">
        <v>318</v>
      </c>
      <c r="C51" s="74">
        <v>1590</v>
      </c>
      <c r="D51" s="289">
        <v>222</v>
      </c>
      <c r="E51" s="75">
        <v>2130</v>
      </c>
      <c r="G51" s="215"/>
      <c r="H51" s="215"/>
      <c r="I51" s="215"/>
      <c r="J51" s="218"/>
    </row>
    <row r="52" spans="1:10">
      <c r="A52" s="63"/>
      <c r="B52" s="45"/>
      <c r="C52" s="45"/>
      <c r="D52" s="45"/>
      <c r="E52" s="46"/>
      <c r="G52" s="215"/>
      <c r="H52" s="215"/>
      <c r="I52" s="215"/>
      <c r="J52" s="218"/>
    </row>
    <row r="53" spans="1:10">
      <c r="A53" s="63" t="s">
        <v>484</v>
      </c>
      <c r="B53" s="45">
        <v>10</v>
      </c>
      <c r="C53" s="45">
        <v>16485</v>
      </c>
      <c r="D53" s="45">
        <v>107</v>
      </c>
      <c r="E53" s="46">
        <v>16602</v>
      </c>
      <c r="G53" s="215"/>
      <c r="H53" s="215"/>
      <c r="I53" s="215"/>
      <c r="J53" s="218"/>
    </row>
    <row r="54" spans="1:10">
      <c r="A54" s="63" t="s">
        <v>485</v>
      </c>
      <c r="B54" s="45" t="s">
        <v>391</v>
      </c>
      <c r="C54" s="45">
        <v>15905</v>
      </c>
      <c r="D54" s="45" t="s">
        <v>391</v>
      </c>
      <c r="E54" s="46">
        <v>15905</v>
      </c>
      <c r="G54" s="215"/>
      <c r="H54" s="215"/>
      <c r="I54" s="215"/>
      <c r="J54" s="218"/>
    </row>
    <row r="55" spans="1:10">
      <c r="A55" s="63" t="s">
        <v>486</v>
      </c>
      <c r="B55" s="45">
        <v>2214</v>
      </c>
      <c r="C55" s="45">
        <v>3047</v>
      </c>
      <c r="D55" s="45">
        <v>195</v>
      </c>
      <c r="E55" s="46">
        <v>5456</v>
      </c>
      <c r="G55" s="215"/>
      <c r="H55" s="215"/>
      <c r="I55" s="215"/>
      <c r="J55" s="218"/>
    </row>
    <row r="56" spans="1:10">
      <c r="A56" s="63" t="s">
        <v>487</v>
      </c>
      <c r="B56" s="45">
        <v>463</v>
      </c>
      <c r="C56" s="45">
        <v>451</v>
      </c>
      <c r="D56" s="45" t="s">
        <v>391</v>
      </c>
      <c r="E56" s="46">
        <v>914</v>
      </c>
      <c r="G56" s="215"/>
      <c r="H56" s="215"/>
      <c r="I56" s="215"/>
      <c r="J56" s="218"/>
    </row>
    <row r="57" spans="1:10">
      <c r="A57" s="63" t="s">
        <v>488</v>
      </c>
      <c r="B57" s="45">
        <v>839</v>
      </c>
      <c r="C57" s="45">
        <v>4070</v>
      </c>
      <c r="D57" s="45" t="s">
        <v>391</v>
      </c>
      <c r="E57" s="46">
        <v>4909</v>
      </c>
      <c r="G57" s="215"/>
      <c r="H57" s="215"/>
      <c r="I57" s="215"/>
      <c r="J57" s="218"/>
    </row>
    <row r="58" spans="1:10">
      <c r="A58" s="73" t="s">
        <v>562</v>
      </c>
      <c r="B58" s="74">
        <v>3526</v>
      </c>
      <c r="C58" s="74">
        <v>39958</v>
      </c>
      <c r="D58" s="74">
        <v>302</v>
      </c>
      <c r="E58" s="75">
        <v>43786</v>
      </c>
      <c r="G58" s="215"/>
      <c r="H58" s="215"/>
      <c r="I58" s="215"/>
      <c r="J58" s="218"/>
    </row>
    <row r="59" spans="1:10">
      <c r="A59" s="63"/>
      <c r="B59" s="45"/>
      <c r="C59" s="45"/>
      <c r="D59" s="45"/>
      <c r="E59" s="46"/>
      <c r="G59" s="215"/>
      <c r="H59" s="215"/>
      <c r="I59" s="215"/>
      <c r="J59" s="218"/>
    </row>
    <row r="60" spans="1:10">
      <c r="A60" s="63" t="s">
        <v>490</v>
      </c>
      <c r="B60" s="45" t="s">
        <v>391</v>
      </c>
      <c r="C60" s="45">
        <v>10036</v>
      </c>
      <c r="D60" s="45">
        <v>1131</v>
      </c>
      <c r="E60" s="46">
        <v>11167</v>
      </c>
      <c r="G60" s="215"/>
      <c r="H60" s="215"/>
      <c r="I60" s="215"/>
      <c r="J60" s="218"/>
    </row>
    <row r="61" spans="1:10">
      <c r="A61" s="63" t="s">
        <v>491</v>
      </c>
      <c r="B61" s="45">
        <v>303</v>
      </c>
      <c r="C61" s="45">
        <v>4712</v>
      </c>
      <c r="D61" s="45">
        <v>62</v>
      </c>
      <c r="E61" s="46">
        <v>5077</v>
      </c>
      <c r="G61" s="215"/>
      <c r="H61" s="215"/>
      <c r="I61" s="215"/>
      <c r="J61" s="218"/>
    </row>
    <row r="62" spans="1:10">
      <c r="A62" s="63" t="s">
        <v>492</v>
      </c>
      <c r="B62" s="45" t="s">
        <v>391</v>
      </c>
      <c r="C62" s="45">
        <v>7904</v>
      </c>
      <c r="D62" s="45">
        <v>644</v>
      </c>
      <c r="E62" s="46">
        <v>8548</v>
      </c>
      <c r="G62" s="215"/>
      <c r="H62" s="215"/>
      <c r="I62" s="215"/>
      <c r="J62" s="218"/>
    </row>
    <row r="63" spans="1:10">
      <c r="A63" s="73" t="s">
        <v>493</v>
      </c>
      <c r="B63" s="74">
        <v>303</v>
      </c>
      <c r="C63" s="74">
        <v>22652</v>
      </c>
      <c r="D63" s="74">
        <v>1837</v>
      </c>
      <c r="E63" s="75">
        <v>24792</v>
      </c>
      <c r="G63" s="215"/>
      <c r="H63" s="215"/>
      <c r="I63" s="215"/>
      <c r="J63" s="218"/>
    </row>
    <row r="64" spans="1:10">
      <c r="A64" s="63"/>
      <c r="B64" s="45"/>
      <c r="C64" s="45"/>
      <c r="D64" s="45"/>
      <c r="E64" s="46"/>
      <c r="G64" s="215"/>
      <c r="H64" s="215"/>
      <c r="I64" s="215"/>
      <c r="J64" s="218"/>
    </row>
    <row r="65" spans="1:10">
      <c r="A65" s="73" t="s">
        <v>494</v>
      </c>
      <c r="B65" s="74">
        <v>55</v>
      </c>
      <c r="C65" s="74">
        <v>46866</v>
      </c>
      <c r="D65" s="74">
        <v>3888</v>
      </c>
      <c r="E65" s="75">
        <v>50809</v>
      </c>
      <c r="G65" s="215"/>
      <c r="H65" s="215"/>
      <c r="I65" s="215"/>
      <c r="J65" s="218"/>
    </row>
    <row r="66" spans="1:10">
      <c r="A66" s="63"/>
      <c r="B66" s="45"/>
      <c r="C66" s="45"/>
      <c r="D66" s="45"/>
      <c r="E66" s="46"/>
      <c r="G66" s="215"/>
      <c r="H66" s="215"/>
      <c r="I66" s="215"/>
      <c r="J66" s="218"/>
    </row>
    <row r="67" spans="1:10">
      <c r="A67" s="63" t="s">
        <v>495</v>
      </c>
      <c r="B67" s="45">
        <v>122</v>
      </c>
      <c r="C67" s="45">
        <v>24362</v>
      </c>
      <c r="D67" s="45">
        <v>1248</v>
      </c>
      <c r="E67" s="46">
        <v>25732</v>
      </c>
      <c r="G67" s="215"/>
      <c r="H67" s="215"/>
      <c r="I67" s="215"/>
      <c r="J67" s="218"/>
    </row>
    <row r="68" spans="1:10">
      <c r="A68" s="63" t="s">
        <v>496</v>
      </c>
      <c r="B68" s="45">
        <v>38</v>
      </c>
      <c r="C68" s="45">
        <v>3039</v>
      </c>
      <c r="D68" s="45">
        <v>416</v>
      </c>
      <c r="E68" s="46">
        <v>3493</v>
      </c>
      <c r="G68" s="215"/>
      <c r="H68" s="215"/>
      <c r="I68" s="215"/>
      <c r="J68" s="218"/>
    </row>
    <row r="69" spans="1:10">
      <c r="A69" s="73" t="s">
        <v>497</v>
      </c>
      <c r="B69" s="289">
        <v>160</v>
      </c>
      <c r="C69" s="289">
        <v>27401</v>
      </c>
      <c r="D69" s="289">
        <v>1664</v>
      </c>
      <c r="E69" s="374">
        <v>29225</v>
      </c>
      <c r="G69" s="215"/>
      <c r="H69" s="215"/>
      <c r="I69" s="215"/>
      <c r="J69" s="218"/>
    </row>
    <row r="70" spans="1:10">
      <c r="A70" s="63"/>
      <c r="B70" s="45"/>
      <c r="C70" s="45"/>
      <c r="D70" s="45"/>
      <c r="E70" s="46"/>
      <c r="G70" s="215"/>
      <c r="H70" s="215"/>
      <c r="I70" s="215"/>
      <c r="J70" s="218"/>
    </row>
    <row r="71" spans="1:10">
      <c r="A71" s="63" t="s">
        <v>498</v>
      </c>
      <c r="B71" s="45" t="s">
        <v>391</v>
      </c>
      <c r="C71" s="45">
        <v>12146</v>
      </c>
      <c r="D71" s="45">
        <v>44722</v>
      </c>
      <c r="E71" s="46">
        <v>56868</v>
      </c>
      <c r="G71" s="215"/>
      <c r="H71" s="215"/>
      <c r="I71" s="215"/>
      <c r="J71" s="218"/>
    </row>
    <row r="72" spans="1:10">
      <c r="A72" s="63" t="s">
        <v>499</v>
      </c>
      <c r="B72" s="45">
        <v>241</v>
      </c>
      <c r="C72" s="45">
        <v>7253</v>
      </c>
      <c r="D72" s="45">
        <v>56</v>
      </c>
      <c r="E72" s="46">
        <v>7550</v>
      </c>
      <c r="G72" s="215"/>
      <c r="H72" s="215"/>
      <c r="I72" s="215"/>
      <c r="J72" s="218"/>
    </row>
    <row r="73" spans="1:10">
      <c r="A73" s="63" t="s">
        <v>500</v>
      </c>
      <c r="B73" s="45">
        <v>292</v>
      </c>
      <c r="C73" s="45">
        <v>5915</v>
      </c>
      <c r="D73" s="45">
        <v>24</v>
      </c>
      <c r="E73" s="46">
        <v>6231</v>
      </c>
      <c r="G73" s="215"/>
      <c r="H73" s="215"/>
      <c r="I73" s="215"/>
      <c r="J73" s="218"/>
    </row>
    <row r="74" spans="1:10">
      <c r="A74" s="63" t="s">
        <v>501</v>
      </c>
      <c r="B74" s="82">
        <v>2100</v>
      </c>
      <c r="C74" s="45">
        <v>15741</v>
      </c>
      <c r="D74" s="45">
        <v>7096</v>
      </c>
      <c r="E74" s="46">
        <v>24937</v>
      </c>
      <c r="G74" s="215"/>
      <c r="H74" s="215"/>
      <c r="I74" s="215"/>
      <c r="J74" s="218"/>
    </row>
    <row r="75" spans="1:10">
      <c r="A75" s="63" t="s">
        <v>502</v>
      </c>
      <c r="B75" s="45" t="s">
        <v>391</v>
      </c>
      <c r="C75" s="45">
        <v>1274</v>
      </c>
      <c r="D75" s="45">
        <v>6841</v>
      </c>
      <c r="E75" s="46">
        <v>8115</v>
      </c>
      <c r="G75" s="215"/>
      <c r="H75" s="215"/>
      <c r="I75" s="215"/>
      <c r="J75" s="218"/>
    </row>
    <row r="76" spans="1:10">
      <c r="A76" s="63" t="s">
        <v>503</v>
      </c>
      <c r="B76" s="45">
        <v>526</v>
      </c>
      <c r="C76" s="45">
        <v>1887</v>
      </c>
      <c r="D76" s="45" t="s">
        <v>391</v>
      </c>
      <c r="E76" s="46">
        <v>2413</v>
      </c>
      <c r="G76" s="215"/>
      <c r="H76" s="215"/>
      <c r="I76" s="215"/>
      <c r="J76" s="218"/>
    </row>
    <row r="77" spans="1:10">
      <c r="A77" s="63" t="s">
        <v>504</v>
      </c>
      <c r="B77" s="45">
        <v>667</v>
      </c>
      <c r="C77" s="45">
        <v>4140</v>
      </c>
      <c r="D77" s="45">
        <v>1790</v>
      </c>
      <c r="E77" s="46">
        <v>6597</v>
      </c>
      <c r="G77" s="215"/>
      <c r="H77" s="215"/>
      <c r="I77" s="215"/>
      <c r="J77" s="218"/>
    </row>
    <row r="78" spans="1:10">
      <c r="A78" s="63" t="s">
        <v>505</v>
      </c>
      <c r="B78" s="45">
        <v>587</v>
      </c>
      <c r="C78" s="45">
        <v>12261</v>
      </c>
      <c r="D78" s="45">
        <v>288</v>
      </c>
      <c r="E78" s="46">
        <v>13136</v>
      </c>
      <c r="G78" s="215"/>
      <c r="H78" s="215"/>
      <c r="I78" s="215"/>
      <c r="J78" s="218"/>
    </row>
    <row r="79" spans="1:10">
      <c r="A79" s="73" t="s">
        <v>506</v>
      </c>
      <c r="B79" s="74">
        <v>4413</v>
      </c>
      <c r="C79" s="74">
        <v>60617</v>
      </c>
      <c r="D79" s="74">
        <v>60817</v>
      </c>
      <c r="E79" s="75">
        <v>125847</v>
      </c>
      <c r="G79" s="215"/>
      <c r="H79" s="215"/>
      <c r="I79" s="215"/>
      <c r="J79" s="218"/>
    </row>
    <row r="80" spans="1:10">
      <c r="A80" s="63"/>
      <c r="B80" s="45"/>
      <c r="C80" s="45"/>
      <c r="D80" s="45"/>
      <c r="E80" s="46"/>
      <c r="G80" s="215"/>
      <c r="H80" s="215"/>
      <c r="I80" s="215"/>
      <c r="J80" s="218"/>
    </row>
    <row r="81" spans="1:10">
      <c r="A81" s="63" t="s">
        <v>507</v>
      </c>
      <c r="B81" s="45">
        <v>240</v>
      </c>
      <c r="C81" s="45">
        <v>2032</v>
      </c>
      <c r="D81" s="45">
        <v>1250</v>
      </c>
      <c r="E81" s="46">
        <v>3522</v>
      </c>
      <c r="G81" s="215"/>
      <c r="H81" s="215"/>
      <c r="I81" s="215"/>
      <c r="J81" s="218"/>
    </row>
    <row r="82" spans="1:10">
      <c r="A82" s="63" t="s">
        <v>508</v>
      </c>
      <c r="B82" s="45">
        <v>63</v>
      </c>
      <c r="C82" s="45">
        <v>1931</v>
      </c>
      <c r="D82" s="45">
        <v>756</v>
      </c>
      <c r="E82" s="46">
        <v>2750</v>
      </c>
      <c r="G82" s="215"/>
      <c r="H82" s="215"/>
      <c r="I82" s="215"/>
      <c r="J82" s="218"/>
    </row>
    <row r="83" spans="1:10">
      <c r="A83" s="73" t="s">
        <v>509</v>
      </c>
      <c r="B83" s="289">
        <v>303</v>
      </c>
      <c r="C83" s="289">
        <v>3963</v>
      </c>
      <c r="D83" s="289">
        <v>2006</v>
      </c>
      <c r="E83" s="374">
        <v>6272</v>
      </c>
      <c r="G83" s="215"/>
      <c r="H83" s="215"/>
      <c r="I83" s="215"/>
      <c r="J83" s="218"/>
    </row>
    <row r="84" spans="1:10">
      <c r="A84" s="63"/>
      <c r="B84" s="45"/>
      <c r="C84" s="45"/>
      <c r="D84" s="45"/>
      <c r="E84" s="46"/>
      <c r="G84" s="215"/>
      <c r="H84" s="215"/>
      <c r="I84" s="215"/>
      <c r="J84" s="218"/>
    </row>
    <row r="85" spans="1:10" ht="13.5" thickBot="1">
      <c r="A85" s="66" t="s">
        <v>510</v>
      </c>
      <c r="B85" s="52">
        <v>19176</v>
      </c>
      <c r="C85" s="52">
        <v>270464</v>
      </c>
      <c r="D85" s="52">
        <v>75538</v>
      </c>
      <c r="E85" s="53">
        <v>365178</v>
      </c>
      <c r="G85" s="215"/>
      <c r="H85" s="215"/>
      <c r="I85" s="215"/>
      <c r="J85" s="218"/>
    </row>
    <row r="86" spans="1:10">
      <c r="F86" s="218"/>
      <c r="G86" s="218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Hoja240">
    <tabColor theme="0"/>
    <pageSetUpPr fitToPage="1"/>
  </sheetPr>
  <dimension ref="A1:G92"/>
  <sheetViews>
    <sheetView tabSelected="1" topLeftCell="A3" zoomScaleSheetLayoutView="75" workbookViewId="0">
      <selection activeCell="I37" sqref="I37"/>
    </sheetView>
  </sheetViews>
  <sheetFormatPr baseColWidth="10" defaultRowHeight="12.75"/>
  <cols>
    <col min="1" max="1" width="29.28515625" style="208" customWidth="1"/>
    <col min="2" max="7" width="15.7109375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2" spans="1:7" s="88" customFormat="1" ht="12.75" customHeight="1">
      <c r="A2" s="350"/>
    </row>
    <row r="3" spans="1:7" s="824" customFormat="1" ht="27.75" customHeight="1">
      <c r="A3" s="1695" t="s">
        <v>1392</v>
      </c>
      <c r="B3" s="1695"/>
      <c r="C3" s="1695"/>
      <c r="D3" s="1695"/>
      <c r="E3" s="1695"/>
      <c r="F3" s="1695"/>
      <c r="G3" s="1695"/>
    </row>
    <row r="4" spans="1:7" s="88" customFormat="1" ht="13.5" customHeight="1" thickBot="1">
      <c r="A4" s="27"/>
      <c r="B4" s="27"/>
      <c r="C4" s="27"/>
      <c r="D4" s="27"/>
      <c r="E4" s="27"/>
      <c r="F4" s="27"/>
      <c r="G4" s="319"/>
    </row>
    <row r="5" spans="1:7" s="681" customFormat="1" ht="25.5" customHeight="1">
      <c r="A5" s="1845" t="s">
        <v>446</v>
      </c>
      <c r="B5" s="1094" t="s">
        <v>943</v>
      </c>
      <c r="C5" s="1094" t="s">
        <v>943</v>
      </c>
      <c r="D5" s="1094" t="s">
        <v>943</v>
      </c>
      <c r="E5" s="1094" t="s">
        <v>944</v>
      </c>
      <c r="F5" s="1052"/>
      <c r="G5" s="688"/>
    </row>
    <row r="6" spans="1:7" s="681" customFormat="1" ht="25.5" customHeight="1">
      <c r="A6" s="1846"/>
      <c r="B6" s="1097" t="s">
        <v>945</v>
      </c>
      <c r="C6" s="1097" t="s">
        <v>946</v>
      </c>
      <c r="D6" s="1097" t="s">
        <v>946</v>
      </c>
      <c r="E6" s="1097" t="s">
        <v>528</v>
      </c>
      <c r="F6" s="1097" t="s">
        <v>802</v>
      </c>
      <c r="G6" s="1099" t="s">
        <v>947</v>
      </c>
    </row>
    <row r="7" spans="1:7" s="681" customFormat="1" ht="25.5" customHeight="1" thickBot="1">
      <c r="A7" s="1847"/>
      <c r="B7" s="229" t="s">
        <v>948</v>
      </c>
      <c r="C7" s="229" t="s">
        <v>949</v>
      </c>
      <c r="D7" s="1101" t="s">
        <v>950</v>
      </c>
      <c r="E7" s="229" t="s">
        <v>951</v>
      </c>
      <c r="F7" s="692"/>
      <c r="G7" s="945"/>
    </row>
    <row r="8" spans="1:7" ht="24.75" customHeight="1">
      <c r="A8" s="72" t="s">
        <v>450</v>
      </c>
      <c r="B8" s="122">
        <v>3849</v>
      </c>
      <c r="C8" s="122">
        <v>784</v>
      </c>
      <c r="D8" s="42">
        <v>37</v>
      </c>
      <c r="E8" s="42">
        <v>469</v>
      </c>
      <c r="F8" s="122">
        <v>508</v>
      </c>
      <c r="G8" s="1035" t="s">
        <v>391</v>
      </c>
    </row>
    <row r="9" spans="1:7">
      <c r="A9" s="63" t="s">
        <v>451</v>
      </c>
      <c r="B9" s="11">
        <v>2460</v>
      </c>
      <c r="C9" s="11">
        <v>363</v>
      </c>
      <c r="D9" s="45">
        <v>7</v>
      </c>
      <c r="E9" s="45">
        <v>267</v>
      </c>
      <c r="F9" s="11">
        <v>364</v>
      </c>
      <c r="G9" s="1035" t="s">
        <v>391</v>
      </c>
    </row>
    <row r="10" spans="1:7">
      <c r="A10" s="63" t="s">
        <v>452</v>
      </c>
      <c r="B10" s="45">
        <v>1750</v>
      </c>
      <c r="C10" s="45">
        <v>479</v>
      </c>
      <c r="D10" s="45">
        <v>6</v>
      </c>
      <c r="E10" s="45">
        <v>386</v>
      </c>
      <c r="F10" s="11">
        <v>314</v>
      </c>
      <c r="G10" s="1035" t="s">
        <v>391</v>
      </c>
    </row>
    <row r="11" spans="1:7">
      <c r="A11" s="63" t="s">
        <v>453</v>
      </c>
      <c r="B11" s="11">
        <v>1017</v>
      </c>
      <c r="C11" s="11">
        <v>885</v>
      </c>
      <c r="D11" s="45">
        <v>45</v>
      </c>
      <c r="E11" s="45">
        <v>510</v>
      </c>
      <c r="F11" s="11">
        <v>536</v>
      </c>
      <c r="G11" s="1035" t="s">
        <v>391</v>
      </c>
    </row>
    <row r="12" spans="1:7">
      <c r="A12" s="73" t="s">
        <v>454</v>
      </c>
      <c r="B12" s="74">
        <v>9076</v>
      </c>
      <c r="C12" s="74">
        <v>2511</v>
      </c>
      <c r="D12" s="74">
        <v>95</v>
      </c>
      <c r="E12" s="74">
        <v>1632</v>
      </c>
      <c r="F12" s="78">
        <v>1722</v>
      </c>
      <c r="G12" s="1042" t="s">
        <v>391</v>
      </c>
    </row>
    <row r="13" spans="1:7">
      <c r="A13" s="63"/>
      <c r="B13" s="45"/>
      <c r="C13" s="45"/>
      <c r="D13" s="45"/>
      <c r="E13" s="45"/>
      <c r="F13" s="11"/>
      <c r="G13" s="12"/>
    </row>
    <row r="14" spans="1:7">
      <c r="A14" s="73" t="s">
        <v>455</v>
      </c>
      <c r="B14" s="78">
        <v>211</v>
      </c>
      <c r="C14" s="74">
        <v>167</v>
      </c>
      <c r="D14" s="74">
        <v>3</v>
      </c>
      <c r="E14" s="74">
        <v>212</v>
      </c>
      <c r="F14" s="78">
        <v>59</v>
      </c>
      <c r="G14" s="1042" t="s">
        <v>391</v>
      </c>
    </row>
    <row r="15" spans="1:7">
      <c r="A15" s="63"/>
      <c r="B15" s="45"/>
      <c r="C15" s="45"/>
      <c r="D15" s="45"/>
      <c r="E15" s="45"/>
      <c r="F15" s="11"/>
      <c r="G15" s="12"/>
    </row>
    <row r="16" spans="1:7">
      <c r="A16" s="73" t="s">
        <v>456</v>
      </c>
      <c r="B16" s="74">
        <v>32</v>
      </c>
      <c r="C16" s="74">
        <v>29</v>
      </c>
      <c r="D16" s="74">
        <v>10</v>
      </c>
      <c r="E16" s="74">
        <v>19</v>
      </c>
      <c r="F16" s="78">
        <v>9</v>
      </c>
      <c r="G16" s="79">
        <v>2</v>
      </c>
    </row>
    <row r="17" spans="1:7">
      <c r="A17" s="63"/>
      <c r="B17" s="45"/>
      <c r="C17" s="45"/>
      <c r="D17" s="45"/>
      <c r="E17" s="45"/>
      <c r="F17" s="11"/>
      <c r="G17" s="12"/>
    </row>
    <row r="18" spans="1:7">
      <c r="A18" s="63" t="s">
        <v>535</v>
      </c>
      <c r="B18" s="11">
        <v>229</v>
      </c>
      <c r="C18" s="11">
        <v>111</v>
      </c>
      <c r="D18" s="45">
        <v>9</v>
      </c>
      <c r="E18" s="45">
        <v>108</v>
      </c>
      <c r="F18" s="11">
        <v>134</v>
      </c>
      <c r="G18" s="1035" t="s">
        <v>391</v>
      </c>
    </row>
    <row r="19" spans="1:7">
      <c r="A19" s="63" t="s">
        <v>458</v>
      </c>
      <c r="B19" s="11">
        <v>200</v>
      </c>
      <c r="C19" s="45">
        <v>143</v>
      </c>
      <c r="D19" s="45">
        <v>15</v>
      </c>
      <c r="E19" s="45">
        <v>132</v>
      </c>
      <c r="F19" s="11">
        <v>99</v>
      </c>
      <c r="G19" s="1035" t="s">
        <v>391</v>
      </c>
    </row>
    <row r="20" spans="1:7">
      <c r="A20" s="63" t="s">
        <v>459</v>
      </c>
      <c r="B20" s="11">
        <v>342</v>
      </c>
      <c r="C20" s="11">
        <v>473</v>
      </c>
      <c r="D20" s="45">
        <v>15</v>
      </c>
      <c r="E20" s="45">
        <v>256</v>
      </c>
      <c r="F20" s="11">
        <v>184</v>
      </c>
      <c r="G20" s="1035" t="s">
        <v>391</v>
      </c>
    </row>
    <row r="21" spans="1:7">
      <c r="A21" s="73" t="s">
        <v>460</v>
      </c>
      <c r="B21" s="74">
        <v>771</v>
      </c>
      <c r="C21" s="74">
        <v>727</v>
      </c>
      <c r="D21" s="74">
        <v>39</v>
      </c>
      <c r="E21" s="74">
        <v>496</v>
      </c>
      <c r="F21" s="78">
        <v>417</v>
      </c>
      <c r="G21" s="1042" t="s">
        <v>391</v>
      </c>
    </row>
    <row r="22" spans="1:7">
      <c r="A22" s="63"/>
      <c r="B22" s="45"/>
      <c r="C22" s="45"/>
      <c r="D22" s="45"/>
      <c r="E22" s="45"/>
      <c r="F22" s="11"/>
      <c r="G22" s="12"/>
    </row>
    <row r="23" spans="1:7">
      <c r="A23" s="73" t="s">
        <v>461</v>
      </c>
      <c r="B23" s="289">
        <v>3894</v>
      </c>
      <c r="C23" s="78">
        <v>4067</v>
      </c>
      <c r="D23" s="289">
        <v>7833</v>
      </c>
      <c r="E23" s="74">
        <v>390</v>
      </c>
      <c r="F23" s="289">
        <v>4756</v>
      </c>
      <c r="G23" s="79">
        <v>2858</v>
      </c>
    </row>
    <row r="24" spans="1:7">
      <c r="A24" s="63"/>
      <c r="B24" s="45"/>
      <c r="C24" s="45"/>
      <c r="D24" s="45"/>
      <c r="E24" s="45"/>
      <c r="F24" s="11"/>
      <c r="G24" s="12"/>
    </row>
    <row r="25" spans="1:7">
      <c r="A25" s="73" t="s">
        <v>462</v>
      </c>
      <c r="B25" s="74">
        <v>417</v>
      </c>
      <c r="C25" s="78">
        <v>430</v>
      </c>
      <c r="D25" s="74">
        <v>777</v>
      </c>
      <c r="E25" s="74">
        <v>227</v>
      </c>
      <c r="F25" s="74">
        <v>2717</v>
      </c>
      <c r="G25" s="79">
        <v>277</v>
      </c>
    </row>
    <row r="26" spans="1:7">
      <c r="A26" s="63"/>
      <c r="B26" s="45"/>
      <c r="C26" s="45"/>
      <c r="D26" s="45"/>
      <c r="E26" s="45"/>
      <c r="F26" s="11"/>
      <c r="G26" s="12"/>
    </row>
    <row r="27" spans="1:7">
      <c r="A27" s="63" t="s">
        <v>463</v>
      </c>
      <c r="B27" s="45">
        <v>136</v>
      </c>
      <c r="C27" s="45">
        <v>77</v>
      </c>
      <c r="D27" s="45">
        <v>5</v>
      </c>
      <c r="E27" s="45">
        <v>362</v>
      </c>
      <c r="F27" s="45">
        <v>3652</v>
      </c>
      <c r="G27" s="1035" t="s">
        <v>391</v>
      </c>
    </row>
    <row r="28" spans="1:7">
      <c r="A28" s="63" t="s">
        <v>464</v>
      </c>
      <c r="B28" s="82">
        <v>30</v>
      </c>
      <c r="C28" s="45">
        <v>23</v>
      </c>
      <c r="D28" s="45">
        <v>2</v>
      </c>
      <c r="E28" s="45">
        <v>33</v>
      </c>
      <c r="F28" s="46">
        <v>11</v>
      </c>
      <c r="G28" s="1035" t="s">
        <v>391</v>
      </c>
    </row>
    <row r="29" spans="1:7">
      <c r="A29" s="63" t="s">
        <v>465</v>
      </c>
      <c r="B29" s="82">
        <v>766</v>
      </c>
      <c r="C29" s="11">
        <v>877</v>
      </c>
      <c r="D29" s="45">
        <v>798</v>
      </c>
      <c r="E29" s="45">
        <v>1434</v>
      </c>
      <c r="F29" s="82">
        <v>853</v>
      </c>
      <c r="G29" s="12">
        <v>1279</v>
      </c>
    </row>
    <row r="30" spans="1:7">
      <c r="A30" s="73" t="s">
        <v>466</v>
      </c>
      <c r="B30" s="289">
        <v>932</v>
      </c>
      <c r="C30" s="74">
        <v>977</v>
      </c>
      <c r="D30" s="74">
        <v>805</v>
      </c>
      <c r="E30" s="74">
        <v>1829</v>
      </c>
      <c r="F30" s="289">
        <v>4516</v>
      </c>
      <c r="G30" s="79">
        <v>1279</v>
      </c>
    </row>
    <row r="31" spans="1:7">
      <c r="A31" s="63"/>
      <c r="B31" s="45"/>
      <c r="C31" s="45"/>
      <c r="D31" s="45"/>
      <c r="E31" s="45"/>
      <c r="F31" s="11"/>
      <c r="G31" s="12"/>
    </row>
    <row r="32" spans="1:7">
      <c r="A32" s="63" t="s">
        <v>467</v>
      </c>
      <c r="B32" s="80">
        <v>885</v>
      </c>
      <c r="C32" s="80">
        <v>776</v>
      </c>
      <c r="D32" s="45">
        <v>357</v>
      </c>
      <c r="E32" s="45">
        <v>519</v>
      </c>
      <c r="F32" s="80">
        <v>385</v>
      </c>
      <c r="G32" s="81">
        <v>1</v>
      </c>
    </row>
    <row r="33" spans="1:7">
      <c r="A33" s="63" t="s">
        <v>468</v>
      </c>
      <c r="B33" s="80">
        <v>299</v>
      </c>
      <c r="C33" s="80">
        <v>376</v>
      </c>
      <c r="D33" s="45">
        <v>53</v>
      </c>
      <c r="E33" s="45">
        <v>189</v>
      </c>
      <c r="F33" s="80">
        <v>416</v>
      </c>
      <c r="G33" s="1035" t="s">
        <v>391</v>
      </c>
    </row>
    <row r="34" spans="1:7">
      <c r="A34" s="63" t="s">
        <v>469</v>
      </c>
      <c r="B34" s="80">
        <v>269</v>
      </c>
      <c r="C34" s="80">
        <v>423</v>
      </c>
      <c r="D34" s="45">
        <v>32</v>
      </c>
      <c r="E34" s="45">
        <v>396</v>
      </c>
      <c r="F34" s="80">
        <v>116</v>
      </c>
      <c r="G34" s="1035" t="s">
        <v>391</v>
      </c>
    </row>
    <row r="35" spans="1:7">
      <c r="A35" s="63" t="s">
        <v>470</v>
      </c>
      <c r="B35" s="80">
        <v>1027</v>
      </c>
      <c r="C35" s="80">
        <v>1206</v>
      </c>
      <c r="D35" s="45">
        <v>759</v>
      </c>
      <c r="E35" s="45">
        <v>510</v>
      </c>
      <c r="F35" s="80">
        <v>241</v>
      </c>
      <c r="G35" s="81">
        <v>18</v>
      </c>
    </row>
    <row r="36" spans="1:7">
      <c r="A36" s="73" t="s">
        <v>471</v>
      </c>
      <c r="B36" s="74">
        <v>2480</v>
      </c>
      <c r="C36" s="74">
        <v>2781</v>
      </c>
      <c r="D36" s="74">
        <v>1201</v>
      </c>
      <c r="E36" s="74">
        <v>1614</v>
      </c>
      <c r="F36" s="78">
        <v>1158</v>
      </c>
      <c r="G36" s="79">
        <v>19</v>
      </c>
    </row>
    <row r="37" spans="1:7">
      <c r="A37" s="63"/>
      <c r="B37" s="45"/>
      <c r="C37" s="45"/>
      <c r="D37" s="45"/>
      <c r="E37" s="45"/>
      <c r="F37" s="11"/>
      <c r="G37" s="12"/>
    </row>
    <row r="38" spans="1:7">
      <c r="A38" s="73" t="s">
        <v>472</v>
      </c>
      <c r="B38" s="78">
        <v>366</v>
      </c>
      <c r="C38" s="78">
        <v>1159</v>
      </c>
      <c r="D38" s="74">
        <v>194</v>
      </c>
      <c r="E38" s="74">
        <v>310</v>
      </c>
      <c r="F38" s="78">
        <v>21</v>
      </c>
      <c r="G38" s="79">
        <v>14.48</v>
      </c>
    </row>
    <row r="39" spans="1:7">
      <c r="A39" s="63"/>
      <c r="B39" s="45"/>
      <c r="C39" s="45"/>
      <c r="D39" s="45"/>
      <c r="E39" s="45"/>
      <c r="F39" s="11"/>
      <c r="G39" s="12"/>
    </row>
    <row r="40" spans="1:7">
      <c r="A40" s="63" t="s">
        <v>536</v>
      </c>
      <c r="B40" s="82">
        <v>29</v>
      </c>
      <c r="C40" s="11">
        <v>385</v>
      </c>
      <c r="D40" s="45"/>
      <c r="E40" s="45">
        <v>576</v>
      </c>
      <c r="F40" s="82">
        <v>126</v>
      </c>
      <c r="G40" s="12">
        <v>169</v>
      </c>
    </row>
    <row r="41" spans="1:7">
      <c r="A41" s="63" t="s">
        <v>474</v>
      </c>
      <c r="B41" s="11">
        <v>112</v>
      </c>
      <c r="C41" s="11">
        <v>8</v>
      </c>
      <c r="D41" s="45">
        <v>28</v>
      </c>
      <c r="E41" s="45">
        <v>168</v>
      </c>
      <c r="F41" s="11">
        <v>158</v>
      </c>
      <c r="G41" s="46">
        <v>50</v>
      </c>
    </row>
    <row r="42" spans="1:7">
      <c r="A42" s="63" t="s">
        <v>475</v>
      </c>
      <c r="B42" s="11">
        <v>181</v>
      </c>
      <c r="C42" s="11">
        <v>116</v>
      </c>
      <c r="D42" s="45">
        <v>52</v>
      </c>
      <c r="E42" s="45">
        <v>97</v>
      </c>
      <c r="F42" s="11">
        <v>4</v>
      </c>
      <c r="G42" s="12">
        <v>55</v>
      </c>
    </row>
    <row r="43" spans="1:7">
      <c r="A43" s="63" t="s">
        <v>476</v>
      </c>
      <c r="B43" s="82">
        <v>12</v>
      </c>
      <c r="C43" s="11">
        <v>14</v>
      </c>
      <c r="D43" s="45">
        <v>3</v>
      </c>
      <c r="E43" s="45">
        <v>137</v>
      </c>
      <c r="F43" s="45">
        <v>167</v>
      </c>
      <c r="G43" s="12">
        <v>62</v>
      </c>
    </row>
    <row r="44" spans="1:7">
      <c r="A44" s="63" t="s">
        <v>477</v>
      </c>
      <c r="B44" s="11">
        <v>150</v>
      </c>
      <c r="C44" s="11">
        <v>81</v>
      </c>
      <c r="D44" s="45">
        <v>6</v>
      </c>
      <c r="E44" s="45">
        <v>59</v>
      </c>
      <c r="F44" s="11">
        <v>14</v>
      </c>
      <c r="G44" s="1035" t="s">
        <v>391</v>
      </c>
    </row>
    <row r="45" spans="1:7">
      <c r="A45" s="63" t="s">
        <v>478</v>
      </c>
      <c r="B45" s="45">
        <v>337</v>
      </c>
      <c r="C45" s="11">
        <v>426</v>
      </c>
      <c r="D45" s="45">
        <v>50</v>
      </c>
      <c r="E45" s="45">
        <v>2594</v>
      </c>
      <c r="F45" s="45">
        <v>75</v>
      </c>
      <c r="G45" s="12">
        <v>44</v>
      </c>
    </row>
    <row r="46" spans="1:7">
      <c r="A46" s="63" t="s">
        <v>479</v>
      </c>
      <c r="B46" s="11">
        <v>310</v>
      </c>
      <c r="C46" s="46">
        <v>16</v>
      </c>
      <c r="D46" s="45">
        <v>19</v>
      </c>
      <c r="E46" s="45">
        <v>78</v>
      </c>
      <c r="F46" s="11">
        <v>7</v>
      </c>
      <c r="G46" s="12">
        <v>19.72</v>
      </c>
    </row>
    <row r="47" spans="1:7">
      <c r="A47" s="63" t="s">
        <v>480</v>
      </c>
      <c r="B47" s="82">
        <v>620</v>
      </c>
      <c r="C47" s="11">
        <v>609</v>
      </c>
      <c r="D47" s="45">
        <v>14</v>
      </c>
      <c r="E47" s="45">
        <v>3166</v>
      </c>
      <c r="F47" s="82">
        <v>1578</v>
      </c>
      <c r="G47" s="46">
        <v>30</v>
      </c>
    </row>
    <row r="48" spans="1:7">
      <c r="A48" s="63" t="s">
        <v>481</v>
      </c>
      <c r="B48" s="11">
        <v>40</v>
      </c>
      <c r="C48" s="11">
        <v>108</v>
      </c>
      <c r="D48" s="46"/>
      <c r="E48" s="45">
        <v>299</v>
      </c>
      <c r="F48" s="11">
        <v>191</v>
      </c>
      <c r="G48" s="12">
        <v>130</v>
      </c>
    </row>
    <row r="49" spans="1:7">
      <c r="A49" s="73" t="s">
        <v>482</v>
      </c>
      <c r="B49" s="74">
        <v>1791</v>
      </c>
      <c r="C49" s="74">
        <v>1763</v>
      </c>
      <c r="D49" s="74">
        <v>172</v>
      </c>
      <c r="E49" s="74">
        <v>7174</v>
      </c>
      <c r="F49" s="78">
        <v>2320</v>
      </c>
      <c r="G49" s="79">
        <v>559.72</v>
      </c>
    </row>
    <row r="50" spans="1:7">
      <c r="A50" s="63"/>
      <c r="B50" s="45"/>
      <c r="C50" s="45"/>
      <c r="D50" s="45"/>
      <c r="E50" s="45"/>
      <c r="F50" s="11"/>
      <c r="G50" s="12"/>
    </row>
    <row r="51" spans="1:7">
      <c r="A51" s="73" t="s">
        <v>483</v>
      </c>
      <c r="B51" s="74">
        <v>392</v>
      </c>
      <c r="C51" s="78">
        <v>620</v>
      </c>
      <c r="D51" s="74">
        <v>31</v>
      </c>
      <c r="E51" s="74">
        <v>941</v>
      </c>
      <c r="F51" s="74">
        <v>38</v>
      </c>
      <c r="G51" s="79">
        <v>108</v>
      </c>
    </row>
    <row r="52" spans="1:7">
      <c r="A52" s="63"/>
      <c r="B52" s="45"/>
      <c r="C52" s="45"/>
      <c r="D52" s="45"/>
      <c r="E52" s="45"/>
      <c r="F52" s="11"/>
      <c r="G52" s="12"/>
    </row>
    <row r="53" spans="1:7">
      <c r="A53" s="63" t="s">
        <v>484</v>
      </c>
      <c r="B53" s="45">
        <v>1465</v>
      </c>
      <c r="C53" s="11">
        <v>742</v>
      </c>
      <c r="D53" s="45">
        <v>2105</v>
      </c>
      <c r="E53" s="45">
        <v>10568</v>
      </c>
      <c r="F53" s="45">
        <v>1645</v>
      </c>
      <c r="G53" s="12">
        <v>77</v>
      </c>
    </row>
    <row r="54" spans="1:7">
      <c r="A54" s="63" t="s">
        <v>485</v>
      </c>
      <c r="B54" s="45">
        <v>61</v>
      </c>
      <c r="C54" s="11">
        <v>9413</v>
      </c>
      <c r="D54" s="45">
        <v>124</v>
      </c>
      <c r="E54" s="45">
        <v>6202</v>
      </c>
      <c r="F54" s="45">
        <v>105</v>
      </c>
      <c r="G54" s="1035" t="s">
        <v>391</v>
      </c>
    </row>
    <row r="55" spans="1:7">
      <c r="A55" s="63" t="s">
        <v>486</v>
      </c>
      <c r="B55" s="45">
        <v>25</v>
      </c>
      <c r="C55" s="11">
        <v>117</v>
      </c>
      <c r="D55" s="46"/>
      <c r="E55" s="45">
        <v>5085</v>
      </c>
      <c r="F55" s="45">
        <v>34</v>
      </c>
      <c r="G55" s="12">
        <v>195</v>
      </c>
    </row>
    <row r="56" spans="1:7">
      <c r="A56" s="63" t="s">
        <v>487</v>
      </c>
      <c r="B56" s="45">
        <v>646</v>
      </c>
      <c r="C56" s="11">
        <v>45</v>
      </c>
      <c r="D56" s="45">
        <v>3</v>
      </c>
      <c r="E56" s="45">
        <v>75</v>
      </c>
      <c r="F56" s="45"/>
      <c r="G56" s="46">
        <v>145</v>
      </c>
    </row>
    <row r="57" spans="1:7">
      <c r="A57" s="63" t="s">
        <v>488</v>
      </c>
      <c r="B57" s="45">
        <v>281</v>
      </c>
      <c r="C57" s="11">
        <v>2436</v>
      </c>
      <c r="D57" s="45">
        <v>150</v>
      </c>
      <c r="E57" s="45">
        <v>1462</v>
      </c>
      <c r="F57" s="45">
        <v>580</v>
      </c>
      <c r="G57" s="1035" t="s">
        <v>391</v>
      </c>
    </row>
    <row r="58" spans="1:7">
      <c r="A58" s="73" t="s">
        <v>562</v>
      </c>
      <c r="B58" s="74">
        <v>2478</v>
      </c>
      <c r="C58" s="74">
        <v>12753</v>
      </c>
      <c r="D58" s="74">
        <v>2382</v>
      </c>
      <c r="E58" s="74">
        <v>23392</v>
      </c>
      <c r="F58" s="74">
        <v>2364</v>
      </c>
      <c r="G58" s="79">
        <v>417</v>
      </c>
    </row>
    <row r="59" spans="1:7">
      <c r="A59" s="63"/>
      <c r="B59" s="45"/>
      <c r="C59" s="45"/>
      <c r="D59" s="45"/>
      <c r="E59" s="45"/>
      <c r="F59" s="11"/>
      <c r="G59" s="12"/>
    </row>
    <row r="60" spans="1:7">
      <c r="A60" s="63" t="s">
        <v>490</v>
      </c>
      <c r="B60" s="45">
        <v>2287</v>
      </c>
      <c r="C60" s="11">
        <v>2768</v>
      </c>
      <c r="D60" s="11">
        <v>4243</v>
      </c>
      <c r="E60" s="45">
        <v>903</v>
      </c>
      <c r="F60" s="45">
        <v>656</v>
      </c>
      <c r="G60" s="12">
        <v>310</v>
      </c>
    </row>
    <row r="61" spans="1:7">
      <c r="A61" s="63" t="s">
        <v>491</v>
      </c>
      <c r="B61" s="11">
        <v>1025</v>
      </c>
      <c r="C61" s="11">
        <v>1969</v>
      </c>
      <c r="D61" s="45">
        <v>1385</v>
      </c>
      <c r="E61" s="45">
        <v>256</v>
      </c>
      <c r="F61" s="11">
        <v>411</v>
      </c>
      <c r="G61" s="375">
        <v>31</v>
      </c>
    </row>
    <row r="62" spans="1:7">
      <c r="A62" s="63" t="s">
        <v>492</v>
      </c>
      <c r="B62" s="45">
        <v>2021</v>
      </c>
      <c r="C62" s="11">
        <v>2595</v>
      </c>
      <c r="D62" s="45">
        <v>1377</v>
      </c>
      <c r="E62" s="45">
        <v>1208</v>
      </c>
      <c r="F62" s="45">
        <v>226</v>
      </c>
      <c r="G62" s="12">
        <v>1121</v>
      </c>
    </row>
    <row r="63" spans="1:7">
      <c r="A63" s="73" t="s">
        <v>493</v>
      </c>
      <c r="B63" s="74">
        <v>5333</v>
      </c>
      <c r="C63" s="74">
        <v>7332</v>
      </c>
      <c r="D63" s="74">
        <v>7005</v>
      </c>
      <c r="E63" s="74">
        <v>2367</v>
      </c>
      <c r="F63" s="78">
        <v>1293</v>
      </c>
      <c r="G63" s="79">
        <v>1462</v>
      </c>
    </row>
    <row r="64" spans="1:7">
      <c r="A64" s="63"/>
      <c r="B64" s="45"/>
      <c r="C64" s="45"/>
      <c r="D64" s="45"/>
      <c r="E64" s="45"/>
      <c r="F64" s="11"/>
      <c r="G64" s="12"/>
    </row>
    <row r="65" spans="1:7">
      <c r="A65" s="73" t="s">
        <v>494</v>
      </c>
      <c r="B65" s="74">
        <v>17394</v>
      </c>
      <c r="C65" s="78">
        <v>12101</v>
      </c>
      <c r="D65" s="289">
        <v>18924</v>
      </c>
      <c r="E65" s="74">
        <v>994</v>
      </c>
      <c r="F65" s="74">
        <v>651</v>
      </c>
      <c r="G65" s="79">
        <v>745</v>
      </c>
    </row>
    <row r="66" spans="1:7">
      <c r="A66" s="63"/>
      <c r="B66" s="45"/>
      <c r="C66" s="45"/>
      <c r="D66" s="45"/>
      <c r="E66" s="45"/>
      <c r="F66" s="11"/>
      <c r="G66" s="12"/>
    </row>
    <row r="67" spans="1:7">
      <c r="A67" s="63" t="s">
        <v>495</v>
      </c>
      <c r="B67" s="45">
        <v>820</v>
      </c>
      <c r="C67" s="11">
        <v>21876</v>
      </c>
      <c r="D67" s="45">
        <v>2354</v>
      </c>
      <c r="E67" s="45">
        <v>454</v>
      </c>
      <c r="F67" s="45">
        <v>228</v>
      </c>
      <c r="G67" s="1035" t="s">
        <v>391</v>
      </c>
    </row>
    <row r="68" spans="1:7">
      <c r="A68" s="63" t="s">
        <v>496</v>
      </c>
      <c r="B68" s="45">
        <v>327</v>
      </c>
      <c r="C68" s="11">
        <v>3117</v>
      </c>
      <c r="D68" s="45">
        <v>3</v>
      </c>
      <c r="E68" s="45">
        <v>36</v>
      </c>
      <c r="F68" s="45">
        <v>10</v>
      </c>
      <c r="G68" s="1035" t="s">
        <v>391</v>
      </c>
    </row>
    <row r="69" spans="1:7">
      <c r="A69" s="73" t="s">
        <v>497</v>
      </c>
      <c r="B69" s="74">
        <v>1147</v>
      </c>
      <c r="C69" s="74">
        <v>24993</v>
      </c>
      <c r="D69" s="74">
        <v>2357</v>
      </c>
      <c r="E69" s="74">
        <v>490</v>
      </c>
      <c r="F69" s="74">
        <v>238</v>
      </c>
      <c r="G69" s="1042" t="s">
        <v>391</v>
      </c>
    </row>
    <row r="70" spans="1:7">
      <c r="A70" s="63"/>
      <c r="B70" s="45"/>
      <c r="C70" s="45"/>
      <c r="D70" s="45"/>
      <c r="E70" s="45"/>
      <c r="F70" s="11"/>
      <c r="G70" s="12"/>
    </row>
    <row r="71" spans="1:7">
      <c r="A71" s="63" t="s">
        <v>498</v>
      </c>
      <c r="B71" s="45">
        <v>7894</v>
      </c>
      <c r="C71" s="11">
        <v>45931</v>
      </c>
      <c r="D71" s="11">
        <v>756</v>
      </c>
      <c r="E71" s="45">
        <v>169</v>
      </c>
      <c r="F71" s="45">
        <v>1862</v>
      </c>
      <c r="G71" s="12">
        <v>256</v>
      </c>
    </row>
    <row r="72" spans="1:7">
      <c r="A72" s="63" t="s">
        <v>499</v>
      </c>
      <c r="B72" s="45">
        <v>799</v>
      </c>
      <c r="C72" s="11">
        <v>2367</v>
      </c>
      <c r="D72" s="45">
        <v>700</v>
      </c>
      <c r="E72" s="45">
        <v>3097</v>
      </c>
      <c r="F72" s="45">
        <v>179</v>
      </c>
      <c r="G72" s="12">
        <v>408</v>
      </c>
    </row>
    <row r="73" spans="1:7">
      <c r="A73" s="63" t="s">
        <v>500</v>
      </c>
      <c r="B73" s="11">
        <v>819</v>
      </c>
      <c r="C73" s="11">
        <v>1599</v>
      </c>
      <c r="D73" s="45">
        <v>165</v>
      </c>
      <c r="E73" s="45">
        <v>3190</v>
      </c>
      <c r="F73" s="11">
        <v>458</v>
      </c>
      <c r="G73" s="1035" t="s">
        <v>391</v>
      </c>
    </row>
    <row r="74" spans="1:7">
      <c r="A74" s="63" t="s">
        <v>501</v>
      </c>
      <c r="B74" s="45">
        <v>10869</v>
      </c>
      <c r="C74" s="11">
        <v>8154</v>
      </c>
      <c r="D74" s="45">
        <v>2746</v>
      </c>
      <c r="E74" s="45">
        <v>1096</v>
      </c>
      <c r="F74" s="45">
        <v>2025</v>
      </c>
      <c r="G74" s="12">
        <v>47</v>
      </c>
    </row>
    <row r="75" spans="1:7">
      <c r="A75" s="63" t="s">
        <v>502</v>
      </c>
      <c r="B75" s="11">
        <v>105</v>
      </c>
      <c r="C75" s="11">
        <v>7652</v>
      </c>
      <c r="D75" s="45">
        <v>28</v>
      </c>
      <c r="E75" s="45">
        <v>230</v>
      </c>
      <c r="F75" s="11">
        <v>100</v>
      </c>
      <c r="G75" s="1035" t="s">
        <v>391</v>
      </c>
    </row>
    <row r="76" spans="1:7">
      <c r="A76" s="63" t="s">
        <v>503</v>
      </c>
      <c r="B76" s="11">
        <v>588</v>
      </c>
      <c r="C76" s="11">
        <v>613</v>
      </c>
      <c r="D76" s="45">
        <v>73</v>
      </c>
      <c r="E76" s="45">
        <v>610</v>
      </c>
      <c r="F76" s="11">
        <v>461</v>
      </c>
      <c r="G76" s="46">
        <v>68</v>
      </c>
    </row>
    <row r="77" spans="1:7">
      <c r="A77" s="63" t="s">
        <v>504</v>
      </c>
      <c r="B77" s="82">
        <v>1105</v>
      </c>
      <c r="C77" s="11">
        <v>2535</v>
      </c>
      <c r="D77" s="45">
        <v>359</v>
      </c>
      <c r="E77" s="45">
        <v>1431</v>
      </c>
      <c r="F77" s="45">
        <v>1167</v>
      </c>
      <c r="G77" s="1035" t="s">
        <v>391</v>
      </c>
    </row>
    <row r="78" spans="1:7">
      <c r="A78" s="63" t="s">
        <v>505</v>
      </c>
      <c r="B78" s="82">
        <v>855</v>
      </c>
      <c r="C78" s="11">
        <v>8303</v>
      </c>
      <c r="D78" s="45">
        <v>406</v>
      </c>
      <c r="E78" s="45">
        <v>2476</v>
      </c>
      <c r="F78" s="82">
        <v>408</v>
      </c>
      <c r="G78" s="12">
        <v>688</v>
      </c>
    </row>
    <row r="79" spans="1:7">
      <c r="A79" s="73" t="s">
        <v>506</v>
      </c>
      <c r="B79" s="1174">
        <v>23034</v>
      </c>
      <c r="C79" s="74">
        <v>77154</v>
      </c>
      <c r="D79" s="74">
        <v>5233</v>
      </c>
      <c r="E79" s="74">
        <v>12299</v>
      </c>
      <c r="F79" s="78">
        <v>6660</v>
      </c>
      <c r="G79" s="79">
        <v>1467</v>
      </c>
    </row>
    <row r="80" spans="1:7">
      <c r="A80" s="63"/>
      <c r="B80" s="45"/>
      <c r="C80" s="45"/>
      <c r="D80" s="45"/>
      <c r="E80" s="45"/>
      <c r="F80" s="11"/>
      <c r="G80" s="12"/>
    </row>
    <row r="81" spans="1:7">
      <c r="A81" s="63" t="s">
        <v>507</v>
      </c>
      <c r="B81" s="82">
        <v>577</v>
      </c>
      <c r="C81" s="11">
        <v>1992</v>
      </c>
      <c r="D81" s="82">
        <v>111</v>
      </c>
      <c r="E81" s="45">
        <v>424</v>
      </c>
      <c r="F81" s="82">
        <v>230</v>
      </c>
      <c r="G81" s="12">
        <v>188</v>
      </c>
    </row>
    <row r="82" spans="1:7">
      <c r="A82" s="63" t="s">
        <v>508</v>
      </c>
      <c r="B82" s="11">
        <v>589</v>
      </c>
      <c r="C82" s="11">
        <v>1209</v>
      </c>
      <c r="D82" s="82">
        <v>93</v>
      </c>
      <c r="E82" s="45">
        <v>514</v>
      </c>
      <c r="F82" s="11">
        <v>185</v>
      </c>
      <c r="G82" s="12">
        <v>160.6</v>
      </c>
    </row>
    <row r="83" spans="1:7">
      <c r="A83" s="73" t="s">
        <v>509</v>
      </c>
      <c r="B83" s="78">
        <v>1166</v>
      </c>
      <c r="C83" s="78">
        <v>3201</v>
      </c>
      <c r="D83" s="289">
        <v>204</v>
      </c>
      <c r="E83" s="74">
        <v>938</v>
      </c>
      <c r="F83" s="78">
        <v>415</v>
      </c>
      <c r="G83" s="79">
        <v>348.6</v>
      </c>
    </row>
    <row r="84" spans="1:7">
      <c r="A84" s="63"/>
      <c r="B84" s="45"/>
      <c r="C84" s="45"/>
      <c r="D84" s="45"/>
      <c r="E84" s="45"/>
      <c r="F84" s="11"/>
      <c r="G84" s="12"/>
    </row>
    <row r="85" spans="1:7" ht="13.5" thickBot="1">
      <c r="A85" s="66" t="s">
        <v>510</v>
      </c>
      <c r="B85" s="52">
        <v>70914</v>
      </c>
      <c r="C85" s="52">
        <v>152765</v>
      </c>
      <c r="D85" s="52">
        <v>47265</v>
      </c>
      <c r="E85" s="52">
        <v>55324</v>
      </c>
      <c r="F85" s="175">
        <v>29354</v>
      </c>
      <c r="G85" s="185">
        <v>9556.7999999999993</v>
      </c>
    </row>
    <row r="86" spans="1:7">
      <c r="A86" s="208" t="s">
        <v>953</v>
      </c>
    </row>
    <row r="92" spans="1:7">
      <c r="B92" s="376" t="s">
        <v>954</v>
      </c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Hoja195">
    <tabColor theme="0"/>
    <pageSetUpPr fitToPage="1"/>
  </sheetPr>
  <dimension ref="A1:K85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2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24" customFormat="1" ht="27" customHeight="1">
      <c r="A3" s="1667" t="s">
        <v>1393</v>
      </c>
      <c r="B3" s="1667"/>
      <c r="C3" s="1667"/>
      <c r="D3" s="1667"/>
      <c r="E3" s="1667"/>
      <c r="F3" s="1667"/>
      <c r="G3" s="1667"/>
      <c r="H3" s="1667"/>
      <c r="I3" s="1667"/>
      <c r="J3" s="759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1.75" customHeight="1">
      <c r="A5" s="1845" t="s">
        <v>446</v>
      </c>
      <c r="B5" s="805" t="s">
        <v>671</v>
      </c>
      <c r="C5" s="805"/>
      <c r="D5" s="805"/>
      <c r="E5" s="805"/>
      <c r="F5" s="805" t="s">
        <v>573</v>
      </c>
      <c r="G5" s="805"/>
      <c r="H5" s="805"/>
      <c r="I5" s="1095" t="s">
        <v>372</v>
      </c>
    </row>
    <row r="6" spans="1:11" s="681" customFormat="1" ht="21.75" customHeight="1">
      <c r="A6" s="1846"/>
      <c r="B6" s="1833" t="s">
        <v>385</v>
      </c>
      <c r="C6" s="867" t="s">
        <v>386</v>
      </c>
      <c r="D6" s="867"/>
      <c r="E6" s="1833" t="s">
        <v>387</v>
      </c>
      <c r="F6" s="1833" t="s">
        <v>385</v>
      </c>
      <c r="G6" s="867" t="s">
        <v>386</v>
      </c>
      <c r="H6" s="867"/>
      <c r="I6" s="740" t="s">
        <v>524</v>
      </c>
    </row>
    <row r="7" spans="1:11" s="681" customFormat="1" ht="21.75" customHeight="1" thickBot="1">
      <c r="A7" s="1848"/>
      <c r="B7" s="1838" t="s">
        <v>385</v>
      </c>
      <c r="C7" s="1098" t="s">
        <v>868</v>
      </c>
      <c r="D7" s="1098" t="s">
        <v>869</v>
      </c>
      <c r="E7" s="1838" t="s">
        <v>385</v>
      </c>
      <c r="F7" s="1838" t="s">
        <v>385</v>
      </c>
      <c r="G7" s="675" t="s">
        <v>868</v>
      </c>
      <c r="H7" s="1098" t="s">
        <v>869</v>
      </c>
      <c r="I7" s="1099"/>
    </row>
    <row r="8" spans="1:1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122" t="s">
        <v>391</v>
      </c>
      <c r="I8" s="131" t="s">
        <v>391</v>
      </c>
      <c r="J8" s="215"/>
      <c r="K8" s="215"/>
    </row>
    <row r="9" spans="1:11">
      <c r="A9" s="1031" t="s">
        <v>451</v>
      </c>
      <c r="B9" s="1033" t="s">
        <v>391</v>
      </c>
      <c r="C9" s="1033" t="s">
        <v>391</v>
      </c>
      <c r="D9" s="1033" t="s">
        <v>391</v>
      </c>
      <c r="E9" s="1033" t="s">
        <v>391</v>
      </c>
      <c r="F9" s="1032" t="s">
        <v>391</v>
      </c>
      <c r="G9" s="1032" t="s">
        <v>391</v>
      </c>
      <c r="H9" s="1033" t="s">
        <v>391</v>
      </c>
      <c r="I9" s="1035" t="s">
        <v>391</v>
      </c>
      <c r="J9" s="215"/>
      <c r="K9" s="215"/>
    </row>
    <row r="10" spans="1:11">
      <c r="A10" s="1031" t="s">
        <v>452</v>
      </c>
      <c r="B10" s="1038" t="s">
        <v>391</v>
      </c>
      <c r="C10" s="1033" t="s">
        <v>391</v>
      </c>
      <c r="D10" s="1033" t="s">
        <v>391</v>
      </c>
      <c r="E10" s="1033" t="s">
        <v>391</v>
      </c>
      <c r="F10" s="1038" t="s">
        <v>391</v>
      </c>
      <c r="G10" s="1032" t="s">
        <v>391</v>
      </c>
      <c r="H10" s="1033" t="s">
        <v>391</v>
      </c>
      <c r="I10" s="1035" t="s">
        <v>391</v>
      </c>
      <c r="J10" s="215"/>
      <c r="K10" s="215"/>
    </row>
    <row r="11" spans="1:11">
      <c r="A11" s="1031" t="s">
        <v>453</v>
      </c>
      <c r="B11" s="1038" t="s">
        <v>391</v>
      </c>
      <c r="C11" s="1033" t="s">
        <v>391</v>
      </c>
      <c r="D11" s="1033" t="s">
        <v>391</v>
      </c>
      <c r="E11" s="1033" t="s">
        <v>391</v>
      </c>
      <c r="F11" s="1038" t="s">
        <v>391</v>
      </c>
      <c r="G11" s="1032" t="s">
        <v>391</v>
      </c>
      <c r="H11" s="1033" t="s">
        <v>391</v>
      </c>
      <c r="I11" s="1035" t="s">
        <v>391</v>
      </c>
      <c r="J11" s="215"/>
      <c r="K11" s="215"/>
    </row>
    <row r="12" spans="1:11">
      <c r="A12" s="1039" t="s">
        <v>454</v>
      </c>
      <c r="B12" s="1040" t="s">
        <v>391</v>
      </c>
      <c r="C12" s="1040" t="s">
        <v>391</v>
      </c>
      <c r="D12" s="1058" t="s">
        <v>391</v>
      </c>
      <c r="E12" s="1040" t="s">
        <v>391</v>
      </c>
      <c r="F12" s="1041" t="s">
        <v>391</v>
      </c>
      <c r="G12" s="1041" t="s">
        <v>391</v>
      </c>
      <c r="H12" s="1058" t="s">
        <v>391</v>
      </c>
      <c r="I12" s="1042" t="s">
        <v>391</v>
      </c>
      <c r="J12" s="215"/>
      <c r="K12" s="215"/>
    </row>
    <row r="13" spans="1:11">
      <c r="A13" s="1031"/>
      <c r="B13" s="1033"/>
      <c r="C13" s="1033"/>
      <c r="D13" s="1033"/>
      <c r="E13" s="1033"/>
      <c r="F13" s="1032"/>
      <c r="G13" s="1032"/>
      <c r="H13" s="1032"/>
      <c r="I13" s="1035"/>
      <c r="J13" s="215"/>
      <c r="K13" s="215"/>
    </row>
    <row r="14" spans="1:11">
      <c r="A14" s="1039" t="s">
        <v>455</v>
      </c>
      <c r="B14" s="1040" t="s">
        <v>391</v>
      </c>
      <c r="C14" s="1040" t="s">
        <v>391</v>
      </c>
      <c r="D14" s="1058" t="s">
        <v>391</v>
      </c>
      <c r="E14" s="1040" t="s">
        <v>391</v>
      </c>
      <c r="F14" s="1041" t="s">
        <v>391</v>
      </c>
      <c r="G14" s="1041" t="s">
        <v>391</v>
      </c>
      <c r="H14" s="1058" t="s">
        <v>391</v>
      </c>
      <c r="I14" s="1042" t="s">
        <v>391</v>
      </c>
      <c r="J14" s="215"/>
      <c r="K14" s="215"/>
    </row>
    <row r="15" spans="1:11">
      <c r="A15" s="1031"/>
      <c r="B15" s="1037"/>
      <c r="C15" s="1037"/>
      <c r="D15" s="1038"/>
      <c r="E15" s="1033"/>
      <c r="F15" s="1037"/>
      <c r="G15" s="1037"/>
      <c r="H15" s="1038"/>
      <c r="I15" s="1034"/>
      <c r="J15" s="215"/>
      <c r="K15" s="215"/>
    </row>
    <row r="16" spans="1:11">
      <c r="A16" s="1039" t="s">
        <v>456</v>
      </c>
      <c r="B16" s="1040">
        <v>2</v>
      </c>
      <c r="C16" s="1040" t="s">
        <v>391</v>
      </c>
      <c r="D16" s="1058" t="s">
        <v>391</v>
      </c>
      <c r="E16" s="1040">
        <v>2</v>
      </c>
      <c r="F16" s="1041">
        <v>6500</v>
      </c>
      <c r="G16" s="1041" t="s">
        <v>391</v>
      </c>
      <c r="H16" s="1058" t="s">
        <v>391</v>
      </c>
      <c r="I16" s="1042">
        <v>12</v>
      </c>
      <c r="J16" s="215"/>
      <c r="K16" s="215"/>
    </row>
    <row r="17" spans="1:11">
      <c r="A17" s="1031"/>
      <c r="B17" s="1037"/>
      <c r="C17" s="1037"/>
      <c r="D17" s="1033"/>
      <c r="E17" s="1033"/>
      <c r="F17" s="1037"/>
      <c r="G17" s="1037"/>
      <c r="H17" s="1033"/>
      <c r="I17" s="1034"/>
      <c r="J17" s="215"/>
      <c r="K17" s="215"/>
    </row>
    <row r="18" spans="1:11">
      <c r="A18" s="1031" t="s">
        <v>535</v>
      </c>
      <c r="B18" s="1037" t="s">
        <v>391</v>
      </c>
      <c r="C18" s="1037" t="s">
        <v>391</v>
      </c>
      <c r="D18" s="1033" t="s">
        <v>391</v>
      </c>
      <c r="E18" s="1033" t="s">
        <v>391</v>
      </c>
      <c r="F18" s="1037" t="s">
        <v>391</v>
      </c>
      <c r="G18" s="1037" t="s">
        <v>391</v>
      </c>
      <c r="H18" s="1033" t="s">
        <v>391</v>
      </c>
      <c r="I18" s="1034" t="s">
        <v>391</v>
      </c>
      <c r="J18" s="215"/>
      <c r="K18" s="215"/>
    </row>
    <row r="19" spans="1:11">
      <c r="A19" s="1031" t="s">
        <v>458</v>
      </c>
      <c r="B19" s="1033" t="s">
        <v>391</v>
      </c>
      <c r="C19" s="1033" t="s">
        <v>391</v>
      </c>
      <c r="D19" s="1033" t="s">
        <v>391</v>
      </c>
      <c r="E19" s="1033" t="s">
        <v>391</v>
      </c>
      <c r="F19" s="1032" t="s">
        <v>391</v>
      </c>
      <c r="G19" s="1032" t="s">
        <v>391</v>
      </c>
      <c r="H19" s="1032" t="s">
        <v>391</v>
      </c>
      <c r="I19" s="1035" t="s">
        <v>391</v>
      </c>
      <c r="J19" s="215"/>
      <c r="K19" s="215"/>
    </row>
    <row r="20" spans="1:11">
      <c r="A20" s="1031" t="s">
        <v>459</v>
      </c>
      <c r="B20" s="1033" t="s">
        <v>391</v>
      </c>
      <c r="C20" s="1033" t="s">
        <v>391</v>
      </c>
      <c r="D20" s="1033" t="s">
        <v>391</v>
      </c>
      <c r="E20" s="1033" t="s">
        <v>391</v>
      </c>
      <c r="F20" s="1032" t="s">
        <v>391</v>
      </c>
      <c r="G20" s="1032" t="s">
        <v>391</v>
      </c>
      <c r="H20" s="1032" t="s">
        <v>391</v>
      </c>
      <c r="I20" s="1035" t="s">
        <v>391</v>
      </c>
      <c r="J20" s="215"/>
      <c r="K20" s="215"/>
    </row>
    <row r="21" spans="1:11">
      <c r="A21" s="1039" t="s">
        <v>460</v>
      </c>
      <c r="B21" s="1040" t="s">
        <v>391</v>
      </c>
      <c r="C21" s="1040" t="s">
        <v>391</v>
      </c>
      <c r="D21" s="1058" t="s">
        <v>391</v>
      </c>
      <c r="E21" s="1040" t="s">
        <v>391</v>
      </c>
      <c r="F21" s="1041" t="s">
        <v>391</v>
      </c>
      <c r="G21" s="1041" t="s">
        <v>391</v>
      </c>
      <c r="H21" s="1058" t="s">
        <v>391</v>
      </c>
      <c r="I21" s="1042" t="s">
        <v>391</v>
      </c>
      <c r="J21" s="215"/>
      <c r="K21" s="215"/>
    </row>
    <row r="22" spans="1:11">
      <c r="A22" s="1031"/>
      <c r="B22" s="1032"/>
      <c r="C22" s="1032"/>
      <c r="D22" s="1033"/>
      <c r="E22" s="1033"/>
      <c r="F22" s="1032"/>
      <c r="G22" s="1032"/>
      <c r="H22" s="1033"/>
      <c r="I22" s="1034"/>
      <c r="J22" s="215"/>
      <c r="K22" s="215"/>
    </row>
    <row r="23" spans="1:11">
      <c r="A23" s="1039" t="s">
        <v>461</v>
      </c>
      <c r="B23" s="1040">
        <v>204</v>
      </c>
      <c r="C23" s="1040">
        <v>2601</v>
      </c>
      <c r="D23" s="1058">
        <v>43</v>
      </c>
      <c r="E23" s="1040">
        <v>2848</v>
      </c>
      <c r="F23" s="1041">
        <v>4060</v>
      </c>
      <c r="G23" s="1041">
        <v>17183</v>
      </c>
      <c r="H23" s="1058">
        <v>38750</v>
      </c>
      <c r="I23" s="1042">
        <v>47187</v>
      </c>
      <c r="J23" s="215"/>
      <c r="K23" s="215"/>
    </row>
    <row r="24" spans="1:11">
      <c r="A24" s="1031"/>
      <c r="B24" s="1038"/>
      <c r="C24" s="1032"/>
      <c r="D24" s="1033"/>
      <c r="E24" s="1033"/>
      <c r="F24" s="1038"/>
      <c r="G24" s="1032"/>
      <c r="H24" s="1033"/>
      <c r="I24" s="1034"/>
      <c r="J24" s="215"/>
      <c r="K24" s="215"/>
    </row>
    <row r="25" spans="1:11">
      <c r="A25" s="1039" t="s">
        <v>462</v>
      </c>
      <c r="B25" s="1040" t="s">
        <v>391</v>
      </c>
      <c r="C25" s="1040" t="s">
        <v>391</v>
      </c>
      <c r="D25" s="1058" t="s">
        <v>391</v>
      </c>
      <c r="E25" s="1040" t="s">
        <v>391</v>
      </c>
      <c r="F25" s="1041" t="s">
        <v>391</v>
      </c>
      <c r="G25" s="1041" t="s">
        <v>391</v>
      </c>
      <c r="H25" s="1058" t="s">
        <v>391</v>
      </c>
      <c r="I25" s="1042" t="s">
        <v>391</v>
      </c>
      <c r="J25" s="215"/>
      <c r="K25" s="215"/>
    </row>
    <row r="26" spans="1:11">
      <c r="A26" s="1031"/>
      <c r="B26" s="1038"/>
      <c r="C26" s="1032"/>
      <c r="D26" s="1033"/>
      <c r="E26" s="1033"/>
      <c r="F26" s="1038"/>
      <c r="G26" s="1032"/>
      <c r="H26" s="1033"/>
      <c r="I26" s="1034"/>
      <c r="J26" s="215"/>
      <c r="K26" s="215"/>
    </row>
    <row r="27" spans="1:11">
      <c r="A27" s="1031" t="s">
        <v>463</v>
      </c>
      <c r="B27" s="1032" t="s">
        <v>391</v>
      </c>
      <c r="C27" s="1032" t="s">
        <v>391</v>
      </c>
      <c r="D27" s="1033" t="s">
        <v>391</v>
      </c>
      <c r="E27" s="1033" t="s">
        <v>391</v>
      </c>
      <c r="F27" s="1032" t="s">
        <v>391</v>
      </c>
      <c r="G27" s="1032" t="s">
        <v>391</v>
      </c>
      <c r="H27" s="1033" t="s">
        <v>391</v>
      </c>
      <c r="I27" s="1034" t="s">
        <v>391</v>
      </c>
      <c r="J27" s="215"/>
      <c r="K27" s="215"/>
    </row>
    <row r="28" spans="1:11">
      <c r="A28" s="1031" t="s">
        <v>464</v>
      </c>
      <c r="B28" s="1033" t="s">
        <v>391</v>
      </c>
      <c r="C28" s="1032" t="s">
        <v>391</v>
      </c>
      <c r="D28" s="1038" t="s">
        <v>391</v>
      </c>
      <c r="E28" s="1033" t="s">
        <v>391</v>
      </c>
      <c r="F28" s="1033" t="s">
        <v>391</v>
      </c>
      <c r="G28" s="1032" t="s">
        <v>391</v>
      </c>
      <c r="H28" s="1038" t="s">
        <v>391</v>
      </c>
      <c r="I28" s="1034" t="s">
        <v>391</v>
      </c>
      <c r="J28" s="215"/>
      <c r="K28" s="215"/>
    </row>
    <row r="29" spans="1:11">
      <c r="A29" s="1031" t="s">
        <v>465</v>
      </c>
      <c r="B29" s="1032" t="s">
        <v>391</v>
      </c>
      <c r="C29" s="1032">
        <v>1256</v>
      </c>
      <c r="D29" s="1033">
        <v>19</v>
      </c>
      <c r="E29" s="1033">
        <v>1275</v>
      </c>
      <c r="F29" s="1032" t="s">
        <v>391</v>
      </c>
      <c r="G29" s="1032">
        <v>10000</v>
      </c>
      <c r="H29" s="1033">
        <v>30000</v>
      </c>
      <c r="I29" s="1034">
        <v>13130</v>
      </c>
      <c r="J29" s="215"/>
      <c r="K29" s="215"/>
    </row>
    <row r="30" spans="1:11">
      <c r="A30" s="1039" t="s">
        <v>466</v>
      </c>
      <c r="B30" s="1040" t="s">
        <v>391</v>
      </c>
      <c r="C30" s="1040">
        <v>1256</v>
      </c>
      <c r="D30" s="1058">
        <v>19</v>
      </c>
      <c r="E30" s="1040">
        <v>1275</v>
      </c>
      <c r="F30" s="1041" t="s">
        <v>391</v>
      </c>
      <c r="G30" s="1041">
        <v>10000</v>
      </c>
      <c r="H30" s="1058">
        <v>30000</v>
      </c>
      <c r="I30" s="1042">
        <v>13130</v>
      </c>
      <c r="J30" s="215"/>
      <c r="K30" s="215"/>
    </row>
    <row r="31" spans="1:11">
      <c r="A31" s="1031"/>
      <c r="B31" s="1033"/>
      <c r="C31" s="1033"/>
      <c r="D31" s="1033"/>
      <c r="E31" s="1033"/>
      <c r="F31" s="1032"/>
      <c r="G31" s="1032"/>
      <c r="H31" s="1032"/>
      <c r="I31" s="1035"/>
      <c r="J31" s="215"/>
      <c r="K31" s="215"/>
    </row>
    <row r="32" spans="1:11">
      <c r="A32" s="1031" t="s">
        <v>467</v>
      </c>
      <c r="B32" s="1033" t="s">
        <v>391</v>
      </c>
      <c r="C32" s="1033" t="s">
        <v>391</v>
      </c>
      <c r="D32" s="1033">
        <v>1</v>
      </c>
      <c r="E32" s="1033">
        <v>1</v>
      </c>
      <c r="F32" s="1032" t="s">
        <v>391</v>
      </c>
      <c r="G32" s="1032" t="s">
        <v>391</v>
      </c>
      <c r="H32" s="1032">
        <v>40150</v>
      </c>
      <c r="I32" s="1035">
        <v>40</v>
      </c>
      <c r="J32" s="215"/>
      <c r="K32" s="215"/>
    </row>
    <row r="33" spans="1:11">
      <c r="A33" s="1031" t="s">
        <v>468</v>
      </c>
      <c r="B33" s="1033" t="s">
        <v>391</v>
      </c>
      <c r="C33" s="1033" t="s">
        <v>391</v>
      </c>
      <c r="D33" s="1033" t="s">
        <v>391</v>
      </c>
      <c r="E33" s="1033" t="s">
        <v>391</v>
      </c>
      <c r="F33" s="1032" t="s">
        <v>391</v>
      </c>
      <c r="G33" s="1032" t="s">
        <v>391</v>
      </c>
      <c r="H33" s="1032" t="s">
        <v>391</v>
      </c>
      <c r="I33" s="1035" t="s">
        <v>391</v>
      </c>
      <c r="J33" s="215"/>
      <c r="K33" s="215"/>
    </row>
    <row r="34" spans="1:11">
      <c r="A34" s="1031" t="s">
        <v>469</v>
      </c>
      <c r="B34" s="1033" t="s">
        <v>391</v>
      </c>
      <c r="C34" s="1032" t="s">
        <v>391</v>
      </c>
      <c r="D34" s="1032" t="s">
        <v>391</v>
      </c>
      <c r="E34" s="1033" t="s">
        <v>391</v>
      </c>
      <c r="F34" s="1033" t="s">
        <v>391</v>
      </c>
      <c r="G34" s="1032" t="s">
        <v>391</v>
      </c>
      <c r="H34" s="1032" t="s">
        <v>391</v>
      </c>
      <c r="I34" s="1034" t="s">
        <v>391</v>
      </c>
      <c r="J34" s="215"/>
      <c r="K34" s="215"/>
    </row>
    <row r="35" spans="1:11">
      <c r="A35" s="1031" t="s">
        <v>470</v>
      </c>
      <c r="B35" s="1032" t="s">
        <v>391</v>
      </c>
      <c r="C35" s="1032">
        <v>18</v>
      </c>
      <c r="D35" s="1033" t="s">
        <v>391</v>
      </c>
      <c r="E35" s="1033">
        <v>18</v>
      </c>
      <c r="F35" s="1032" t="s">
        <v>391</v>
      </c>
      <c r="G35" s="1032">
        <v>10000</v>
      </c>
      <c r="H35" s="1033" t="s">
        <v>391</v>
      </c>
      <c r="I35" s="1034">
        <v>180</v>
      </c>
      <c r="J35" s="215"/>
      <c r="K35" s="215"/>
    </row>
    <row r="36" spans="1:11">
      <c r="A36" s="1039" t="s">
        <v>471</v>
      </c>
      <c r="B36" s="1040" t="s">
        <v>391</v>
      </c>
      <c r="C36" s="1040">
        <v>18</v>
      </c>
      <c r="D36" s="1058">
        <v>1</v>
      </c>
      <c r="E36" s="1040">
        <v>19</v>
      </c>
      <c r="F36" s="1041" t="s">
        <v>391</v>
      </c>
      <c r="G36" s="1041">
        <v>10000</v>
      </c>
      <c r="H36" s="1058">
        <v>40150</v>
      </c>
      <c r="I36" s="1042">
        <v>220</v>
      </c>
      <c r="J36" s="215"/>
      <c r="K36" s="215"/>
    </row>
    <row r="37" spans="1:11">
      <c r="A37" s="1031"/>
      <c r="B37" s="1033"/>
      <c r="C37" s="1033"/>
      <c r="D37" s="1033"/>
      <c r="E37" s="1033"/>
      <c r="F37" s="1032"/>
      <c r="G37" s="1032"/>
      <c r="H37" s="1032"/>
      <c r="I37" s="1035"/>
      <c r="J37" s="215"/>
      <c r="K37" s="215"/>
    </row>
    <row r="38" spans="1:11">
      <c r="A38" s="1039" t="s">
        <v>472</v>
      </c>
      <c r="B38" s="1040" t="s">
        <v>391</v>
      </c>
      <c r="C38" s="1040">
        <v>4</v>
      </c>
      <c r="D38" s="1058" t="s">
        <v>391</v>
      </c>
      <c r="E38" s="1040">
        <v>4</v>
      </c>
      <c r="F38" s="1041" t="s">
        <v>391</v>
      </c>
      <c r="G38" s="1041">
        <v>7700</v>
      </c>
      <c r="H38" s="1058" t="s">
        <v>391</v>
      </c>
      <c r="I38" s="1042">
        <v>31</v>
      </c>
      <c r="J38" s="215"/>
      <c r="K38" s="215"/>
    </row>
    <row r="39" spans="1:11">
      <c r="A39" s="1031"/>
      <c r="B39" s="1033"/>
      <c r="C39" s="1033"/>
      <c r="D39" s="1033"/>
      <c r="E39" s="1033"/>
      <c r="F39" s="1032"/>
      <c r="G39" s="1032"/>
      <c r="H39" s="1032"/>
      <c r="I39" s="1035"/>
      <c r="J39" s="215"/>
      <c r="K39" s="215"/>
    </row>
    <row r="40" spans="1:11">
      <c r="A40" s="1031" t="s">
        <v>536</v>
      </c>
      <c r="B40" s="1033" t="s">
        <v>391</v>
      </c>
      <c r="C40" s="1033">
        <v>169</v>
      </c>
      <c r="D40" s="1033" t="s">
        <v>391</v>
      </c>
      <c r="E40" s="1033">
        <v>169</v>
      </c>
      <c r="F40" s="1032" t="s">
        <v>391</v>
      </c>
      <c r="G40" s="1032">
        <v>23200</v>
      </c>
      <c r="H40" s="1032" t="s">
        <v>391</v>
      </c>
      <c r="I40" s="1035">
        <v>3921</v>
      </c>
      <c r="J40" s="215"/>
      <c r="K40" s="215"/>
    </row>
    <row r="41" spans="1:11">
      <c r="A41" s="1031" t="s">
        <v>474</v>
      </c>
      <c r="B41" s="1033">
        <v>8</v>
      </c>
      <c r="C41" s="1032">
        <v>42</v>
      </c>
      <c r="D41" s="1033" t="s">
        <v>391</v>
      </c>
      <c r="E41" s="1033">
        <v>50</v>
      </c>
      <c r="F41" s="1033">
        <v>9500</v>
      </c>
      <c r="G41" s="1032">
        <v>25000</v>
      </c>
      <c r="H41" s="1033" t="s">
        <v>391</v>
      </c>
      <c r="I41" s="1034">
        <v>1126</v>
      </c>
      <c r="J41" s="215"/>
      <c r="K41" s="215"/>
    </row>
    <row r="42" spans="1:11">
      <c r="A42" s="1031" t="s">
        <v>475</v>
      </c>
      <c r="B42" s="1033" t="s">
        <v>391</v>
      </c>
      <c r="C42" s="1032">
        <v>50</v>
      </c>
      <c r="D42" s="1033">
        <v>5</v>
      </c>
      <c r="E42" s="1033">
        <v>55</v>
      </c>
      <c r="F42" s="1033" t="s">
        <v>391</v>
      </c>
      <c r="G42" s="1032">
        <v>10100</v>
      </c>
      <c r="H42" s="1033">
        <v>13000</v>
      </c>
      <c r="I42" s="1034">
        <v>570</v>
      </c>
      <c r="J42" s="215"/>
      <c r="K42" s="215"/>
    </row>
    <row r="43" spans="1:11">
      <c r="A43" s="1031" t="s">
        <v>476</v>
      </c>
      <c r="B43" s="1033">
        <v>17</v>
      </c>
      <c r="C43" s="1033">
        <v>45</v>
      </c>
      <c r="D43" s="1033" t="s">
        <v>391</v>
      </c>
      <c r="E43" s="1033">
        <v>62</v>
      </c>
      <c r="F43" s="1032">
        <v>20000</v>
      </c>
      <c r="G43" s="1032">
        <v>30000</v>
      </c>
      <c r="H43" s="1032" t="s">
        <v>391</v>
      </c>
      <c r="I43" s="1035">
        <v>1690</v>
      </c>
      <c r="J43" s="215"/>
      <c r="K43" s="215"/>
    </row>
    <row r="44" spans="1:11">
      <c r="A44" s="1031" t="s">
        <v>477</v>
      </c>
      <c r="B44" s="1033" t="s">
        <v>391</v>
      </c>
      <c r="C44" s="1033" t="s">
        <v>391</v>
      </c>
      <c r="D44" s="1033" t="s">
        <v>391</v>
      </c>
      <c r="E44" s="1033" t="s">
        <v>391</v>
      </c>
      <c r="F44" s="1032" t="s">
        <v>391</v>
      </c>
      <c r="G44" s="1032" t="s">
        <v>391</v>
      </c>
      <c r="H44" s="1032" t="s">
        <v>391</v>
      </c>
      <c r="I44" s="1035" t="s">
        <v>391</v>
      </c>
      <c r="J44" s="215"/>
      <c r="K44" s="215"/>
    </row>
    <row r="45" spans="1:11">
      <c r="A45" s="1031" t="s">
        <v>478</v>
      </c>
      <c r="B45" s="1033" t="s">
        <v>391</v>
      </c>
      <c r="C45" s="1032">
        <v>44</v>
      </c>
      <c r="D45" s="1032" t="s">
        <v>391</v>
      </c>
      <c r="E45" s="1033">
        <v>44</v>
      </c>
      <c r="F45" s="1033" t="s">
        <v>391</v>
      </c>
      <c r="G45" s="1032">
        <v>30000</v>
      </c>
      <c r="H45" s="1032" t="s">
        <v>391</v>
      </c>
      <c r="I45" s="1034">
        <v>1320</v>
      </c>
      <c r="J45" s="215"/>
      <c r="K45" s="215"/>
    </row>
    <row r="46" spans="1:11">
      <c r="A46" s="1031" t="s">
        <v>479</v>
      </c>
      <c r="B46" s="1033" t="s">
        <v>391</v>
      </c>
      <c r="C46" s="1032">
        <v>19</v>
      </c>
      <c r="D46" s="1033" t="s">
        <v>391</v>
      </c>
      <c r="E46" s="1033">
        <v>19</v>
      </c>
      <c r="F46" s="1033" t="s">
        <v>391</v>
      </c>
      <c r="G46" s="1032">
        <v>10000</v>
      </c>
      <c r="H46" s="1033" t="s">
        <v>391</v>
      </c>
      <c r="I46" s="1034">
        <v>190</v>
      </c>
      <c r="J46" s="215"/>
      <c r="K46" s="215"/>
    </row>
    <row r="47" spans="1:11">
      <c r="A47" s="1031" t="s">
        <v>480</v>
      </c>
      <c r="B47" s="1032" t="s">
        <v>391</v>
      </c>
      <c r="C47" s="1032">
        <v>28</v>
      </c>
      <c r="D47" s="1033">
        <v>2</v>
      </c>
      <c r="E47" s="1033">
        <v>30</v>
      </c>
      <c r="F47" s="1032" t="s">
        <v>391</v>
      </c>
      <c r="G47" s="1032">
        <v>18714</v>
      </c>
      <c r="H47" s="1033">
        <v>50000</v>
      </c>
      <c r="I47" s="1034">
        <v>624</v>
      </c>
      <c r="J47" s="215"/>
      <c r="K47" s="215"/>
    </row>
    <row r="48" spans="1:11">
      <c r="A48" s="1031" t="s">
        <v>481</v>
      </c>
      <c r="B48" s="1033" t="s">
        <v>391</v>
      </c>
      <c r="C48" s="1032">
        <v>130</v>
      </c>
      <c r="D48" s="1033" t="s">
        <v>391</v>
      </c>
      <c r="E48" s="1033">
        <v>130</v>
      </c>
      <c r="F48" s="1033" t="s">
        <v>391</v>
      </c>
      <c r="G48" s="1032">
        <v>18000</v>
      </c>
      <c r="H48" s="1033" t="s">
        <v>391</v>
      </c>
      <c r="I48" s="1034">
        <v>2340</v>
      </c>
      <c r="J48" s="215"/>
      <c r="K48" s="215"/>
    </row>
    <row r="49" spans="1:11">
      <c r="A49" s="1039" t="s">
        <v>482</v>
      </c>
      <c r="B49" s="1040">
        <v>25</v>
      </c>
      <c r="C49" s="1040">
        <v>527</v>
      </c>
      <c r="D49" s="1058">
        <v>7</v>
      </c>
      <c r="E49" s="1040">
        <v>559</v>
      </c>
      <c r="F49" s="1041">
        <v>16640</v>
      </c>
      <c r="G49" s="1041">
        <v>21252</v>
      </c>
      <c r="H49" s="1058">
        <v>23571</v>
      </c>
      <c r="I49" s="1042">
        <v>11781</v>
      </c>
      <c r="J49" s="215"/>
      <c r="K49" s="215"/>
    </row>
    <row r="50" spans="1:11">
      <c r="A50" s="1031"/>
      <c r="B50" s="1032"/>
      <c r="C50" s="1032"/>
      <c r="D50" s="1033"/>
      <c r="E50" s="1033"/>
      <c r="F50" s="1032"/>
      <c r="G50" s="1032"/>
      <c r="H50" s="1033"/>
      <c r="I50" s="1034"/>
      <c r="J50" s="215"/>
      <c r="K50" s="215"/>
    </row>
    <row r="51" spans="1:11">
      <c r="A51" s="1039" t="s">
        <v>483</v>
      </c>
      <c r="B51" s="1040">
        <v>22</v>
      </c>
      <c r="C51" s="1040">
        <v>86</v>
      </c>
      <c r="D51" s="1058" t="s">
        <v>391</v>
      </c>
      <c r="E51" s="1040">
        <v>108</v>
      </c>
      <c r="F51" s="1041">
        <v>10000</v>
      </c>
      <c r="G51" s="1041">
        <v>18000</v>
      </c>
      <c r="H51" s="1058" t="s">
        <v>391</v>
      </c>
      <c r="I51" s="1042">
        <v>1768</v>
      </c>
      <c r="J51" s="215"/>
      <c r="K51" s="215"/>
    </row>
    <row r="52" spans="1:11">
      <c r="A52" s="1031"/>
      <c r="B52" s="1038"/>
      <c r="C52" s="1032"/>
      <c r="D52" s="1038"/>
      <c r="E52" s="1033"/>
      <c r="F52" s="1038"/>
      <c r="G52" s="1032"/>
      <c r="H52" s="1038"/>
      <c r="I52" s="1034"/>
      <c r="J52" s="215"/>
      <c r="K52" s="215"/>
    </row>
    <row r="53" spans="1:11">
      <c r="A53" s="1031" t="s">
        <v>484</v>
      </c>
      <c r="B53" s="1033" t="s">
        <v>391</v>
      </c>
      <c r="C53" s="1033" t="s">
        <v>391</v>
      </c>
      <c r="D53" s="1033" t="s">
        <v>391</v>
      </c>
      <c r="E53" s="1033" t="s">
        <v>391</v>
      </c>
      <c r="F53" s="1032" t="s">
        <v>391</v>
      </c>
      <c r="G53" s="1032" t="s">
        <v>391</v>
      </c>
      <c r="H53" s="1032" t="s">
        <v>391</v>
      </c>
      <c r="I53" s="1035" t="s">
        <v>391</v>
      </c>
      <c r="J53" s="215"/>
      <c r="K53" s="215"/>
    </row>
    <row r="54" spans="1:11">
      <c r="A54" s="1031" t="s">
        <v>485</v>
      </c>
      <c r="B54" s="1033" t="s">
        <v>391</v>
      </c>
      <c r="C54" s="1033" t="s">
        <v>391</v>
      </c>
      <c r="D54" s="1033" t="s">
        <v>391</v>
      </c>
      <c r="E54" s="1033" t="s">
        <v>391</v>
      </c>
      <c r="F54" s="1032" t="s">
        <v>391</v>
      </c>
      <c r="G54" s="1032" t="s">
        <v>391</v>
      </c>
      <c r="H54" s="1032" t="s">
        <v>391</v>
      </c>
      <c r="I54" s="1035" t="s">
        <v>391</v>
      </c>
      <c r="J54" s="215"/>
      <c r="K54" s="215"/>
    </row>
    <row r="55" spans="1:11">
      <c r="A55" s="1031" t="s">
        <v>486</v>
      </c>
      <c r="B55" s="1033" t="s">
        <v>391</v>
      </c>
      <c r="C55" s="1032" t="s">
        <v>391</v>
      </c>
      <c r="D55" s="1038" t="s">
        <v>391</v>
      </c>
      <c r="E55" s="1033" t="s">
        <v>391</v>
      </c>
      <c r="F55" s="1033" t="s">
        <v>391</v>
      </c>
      <c r="G55" s="1032" t="s">
        <v>391</v>
      </c>
      <c r="H55" s="1038" t="s">
        <v>391</v>
      </c>
      <c r="I55" s="1034" t="s">
        <v>391</v>
      </c>
      <c r="J55" s="215"/>
      <c r="K55" s="215"/>
    </row>
    <row r="56" spans="1:11">
      <c r="A56" s="1031" t="s">
        <v>487</v>
      </c>
      <c r="B56" s="1032">
        <v>106</v>
      </c>
      <c r="C56" s="1032">
        <v>39</v>
      </c>
      <c r="D56" s="1038" t="s">
        <v>391</v>
      </c>
      <c r="E56" s="1033">
        <v>145</v>
      </c>
      <c r="F56" s="1032">
        <v>10000</v>
      </c>
      <c r="G56" s="1032">
        <v>15000</v>
      </c>
      <c r="H56" s="1038" t="s">
        <v>391</v>
      </c>
      <c r="I56" s="1034">
        <v>1645</v>
      </c>
      <c r="J56" s="215"/>
      <c r="K56" s="215"/>
    </row>
    <row r="57" spans="1:11">
      <c r="A57" s="1031" t="s">
        <v>488</v>
      </c>
      <c r="B57" s="1033" t="s">
        <v>391</v>
      </c>
      <c r="C57" s="1033" t="s">
        <v>391</v>
      </c>
      <c r="D57" s="1033" t="s">
        <v>391</v>
      </c>
      <c r="E57" s="1033" t="s">
        <v>391</v>
      </c>
      <c r="F57" s="1032" t="s">
        <v>391</v>
      </c>
      <c r="G57" s="1032" t="s">
        <v>391</v>
      </c>
      <c r="H57" s="1032" t="s">
        <v>391</v>
      </c>
      <c r="I57" s="1035" t="s">
        <v>391</v>
      </c>
      <c r="J57" s="215"/>
      <c r="K57" s="215"/>
    </row>
    <row r="58" spans="1:11">
      <c r="A58" s="1039" t="s">
        <v>562</v>
      </c>
      <c r="B58" s="1040">
        <v>106</v>
      </c>
      <c r="C58" s="1040">
        <v>39</v>
      </c>
      <c r="D58" s="1058" t="s">
        <v>391</v>
      </c>
      <c r="E58" s="1040">
        <v>145</v>
      </c>
      <c r="F58" s="1041">
        <v>10000</v>
      </c>
      <c r="G58" s="1041">
        <v>15000</v>
      </c>
      <c r="H58" s="1058" t="s">
        <v>391</v>
      </c>
      <c r="I58" s="1042">
        <v>1645</v>
      </c>
      <c r="J58" s="215"/>
      <c r="K58" s="215"/>
    </row>
    <row r="59" spans="1:11">
      <c r="A59" s="1031"/>
      <c r="B59" s="1033"/>
      <c r="C59" s="1033"/>
      <c r="D59" s="1033"/>
      <c r="E59" s="1033"/>
      <c r="F59" s="1032"/>
      <c r="G59" s="1032"/>
      <c r="H59" s="1032"/>
      <c r="I59" s="1035"/>
      <c r="J59" s="215"/>
      <c r="K59" s="215"/>
    </row>
    <row r="60" spans="1:11">
      <c r="A60" s="1031" t="s">
        <v>490</v>
      </c>
      <c r="B60" s="1033" t="s">
        <v>391</v>
      </c>
      <c r="C60" s="1033">
        <v>310</v>
      </c>
      <c r="D60" s="1033" t="s">
        <v>391</v>
      </c>
      <c r="E60" s="1033">
        <v>310</v>
      </c>
      <c r="F60" s="1032" t="s">
        <v>391</v>
      </c>
      <c r="G60" s="1032">
        <v>28065</v>
      </c>
      <c r="H60" s="1032" t="s">
        <v>391</v>
      </c>
      <c r="I60" s="1035">
        <v>8700</v>
      </c>
      <c r="J60" s="215"/>
      <c r="K60" s="215"/>
    </row>
    <row r="61" spans="1:11">
      <c r="A61" s="1031" t="s">
        <v>491</v>
      </c>
      <c r="B61" s="1033" t="s">
        <v>391</v>
      </c>
      <c r="C61" s="1033">
        <v>31</v>
      </c>
      <c r="D61" s="1033" t="s">
        <v>391</v>
      </c>
      <c r="E61" s="1033">
        <v>31</v>
      </c>
      <c r="F61" s="1032" t="s">
        <v>391</v>
      </c>
      <c r="G61" s="1032">
        <v>14000</v>
      </c>
      <c r="H61" s="1032" t="s">
        <v>391</v>
      </c>
      <c r="I61" s="1035">
        <v>434</v>
      </c>
      <c r="J61" s="215"/>
      <c r="K61" s="215"/>
    </row>
    <row r="62" spans="1:11">
      <c r="A62" s="1031" t="s">
        <v>492</v>
      </c>
      <c r="B62" s="1033" t="s">
        <v>391</v>
      </c>
      <c r="C62" s="1033">
        <v>1038</v>
      </c>
      <c r="D62" s="1033">
        <v>80</v>
      </c>
      <c r="E62" s="1033">
        <v>1118</v>
      </c>
      <c r="F62" s="1032" t="s">
        <v>391</v>
      </c>
      <c r="G62" s="1032">
        <v>12312</v>
      </c>
      <c r="H62" s="1032">
        <v>55000</v>
      </c>
      <c r="I62" s="1035">
        <v>17180</v>
      </c>
      <c r="J62" s="215"/>
      <c r="K62" s="215"/>
    </row>
    <row r="63" spans="1:11">
      <c r="A63" s="1039" t="s">
        <v>493</v>
      </c>
      <c r="B63" s="1040" t="s">
        <v>391</v>
      </c>
      <c r="C63" s="1040">
        <v>1379</v>
      </c>
      <c r="D63" s="1058">
        <v>80</v>
      </c>
      <c r="E63" s="1040">
        <v>1459</v>
      </c>
      <c r="F63" s="1041" t="s">
        <v>391</v>
      </c>
      <c r="G63" s="1041">
        <v>15891</v>
      </c>
      <c r="H63" s="1058">
        <v>55000</v>
      </c>
      <c r="I63" s="1042">
        <v>26314</v>
      </c>
      <c r="J63" s="215"/>
      <c r="K63" s="215"/>
    </row>
    <row r="64" spans="1:11">
      <c r="A64" s="1031"/>
      <c r="B64" s="1033"/>
      <c r="C64" s="1033"/>
      <c r="D64" s="1033"/>
      <c r="E64" s="1033"/>
      <c r="F64" s="1032"/>
      <c r="G64" s="1032"/>
      <c r="H64" s="1032"/>
      <c r="I64" s="1035"/>
      <c r="J64" s="215"/>
      <c r="K64" s="215"/>
    </row>
    <row r="65" spans="1:11">
      <c r="A65" s="1039" t="s">
        <v>494</v>
      </c>
      <c r="B65" s="1040">
        <v>55</v>
      </c>
      <c r="C65" s="1040">
        <v>583</v>
      </c>
      <c r="D65" s="1058">
        <v>107</v>
      </c>
      <c r="E65" s="1040">
        <v>745</v>
      </c>
      <c r="F65" s="1041">
        <v>4000</v>
      </c>
      <c r="G65" s="1041">
        <v>10098</v>
      </c>
      <c r="H65" s="1058">
        <v>25000</v>
      </c>
      <c r="I65" s="1042">
        <v>8782</v>
      </c>
      <c r="J65" s="215"/>
      <c r="K65" s="215"/>
    </row>
    <row r="66" spans="1:11">
      <c r="A66" s="1031"/>
      <c r="B66" s="1033"/>
      <c r="C66" s="1033"/>
      <c r="D66" s="1033"/>
      <c r="E66" s="1033"/>
      <c r="F66" s="1032"/>
      <c r="G66" s="1032"/>
      <c r="H66" s="1032"/>
      <c r="I66" s="1035"/>
      <c r="J66" s="215"/>
      <c r="K66" s="215"/>
    </row>
    <row r="67" spans="1:11">
      <c r="A67" s="1031" t="s">
        <v>495</v>
      </c>
      <c r="B67" s="1033" t="s">
        <v>391</v>
      </c>
      <c r="C67" s="1033" t="s">
        <v>391</v>
      </c>
      <c r="D67" s="1033" t="s">
        <v>391</v>
      </c>
      <c r="E67" s="1033" t="s">
        <v>391</v>
      </c>
      <c r="F67" s="1032" t="s">
        <v>391</v>
      </c>
      <c r="G67" s="1032" t="s">
        <v>391</v>
      </c>
      <c r="H67" s="1032" t="s">
        <v>391</v>
      </c>
      <c r="I67" s="1035" t="s">
        <v>391</v>
      </c>
      <c r="J67" s="215"/>
      <c r="K67" s="215"/>
    </row>
    <row r="68" spans="1:11">
      <c r="A68" s="1031" t="s">
        <v>496</v>
      </c>
      <c r="B68" s="1033" t="s">
        <v>391</v>
      </c>
      <c r="C68" s="1033" t="s">
        <v>391</v>
      </c>
      <c r="D68" s="1033" t="s">
        <v>391</v>
      </c>
      <c r="E68" s="1033" t="s">
        <v>391</v>
      </c>
      <c r="F68" s="1032" t="s">
        <v>391</v>
      </c>
      <c r="G68" s="1032" t="s">
        <v>391</v>
      </c>
      <c r="H68" s="1032" t="s">
        <v>391</v>
      </c>
      <c r="I68" s="1035" t="s">
        <v>391</v>
      </c>
      <c r="J68" s="215"/>
      <c r="K68" s="215"/>
    </row>
    <row r="69" spans="1:11">
      <c r="A69" s="1039" t="s">
        <v>497</v>
      </c>
      <c r="B69" s="1040" t="s">
        <v>391</v>
      </c>
      <c r="C69" s="1040" t="s">
        <v>391</v>
      </c>
      <c r="D69" s="1058" t="s">
        <v>391</v>
      </c>
      <c r="E69" s="1040" t="s">
        <v>391</v>
      </c>
      <c r="F69" s="1041" t="s">
        <v>391</v>
      </c>
      <c r="G69" s="1041" t="s">
        <v>391</v>
      </c>
      <c r="H69" s="1058" t="s">
        <v>391</v>
      </c>
      <c r="I69" s="1042" t="s">
        <v>391</v>
      </c>
      <c r="J69" s="215"/>
      <c r="K69" s="215"/>
    </row>
    <row r="70" spans="1:11">
      <c r="A70" s="1031"/>
      <c r="B70" s="1033"/>
      <c r="C70" s="1033"/>
      <c r="D70" s="1033"/>
      <c r="E70" s="1033"/>
      <c r="F70" s="1032"/>
      <c r="G70" s="1032"/>
      <c r="H70" s="1032"/>
      <c r="I70" s="1035"/>
      <c r="J70" s="215"/>
      <c r="K70" s="215"/>
    </row>
    <row r="71" spans="1:11">
      <c r="A71" s="1031" t="s">
        <v>498</v>
      </c>
      <c r="B71" s="1033" t="s">
        <v>391</v>
      </c>
      <c r="C71" s="1033">
        <v>245</v>
      </c>
      <c r="D71" s="1033">
        <v>10</v>
      </c>
      <c r="E71" s="1033">
        <v>255</v>
      </c>
      <c r="F71" s="1032" t="s">
        <v>391</v>
      </c>
      <c r="G71" s="1032">
        <v>13163</v>
      </c>
      <c r="H71" s="1032">
        <v>15000</v>
      </c>
      <c r="I71" s="1035">
        <v>3375</v>
      </c>
      <c r="J71" s="215"/>
      <c r="K71" s="215"/>
    </row>
    <row r="72" spans="1:11">
      <c r="A72" s="1031" t="s">
        <v>499</v>
      </c>
      <c r="B72" s="1033" t="s">
        <v>391</v>
      </c>
      <c r="C72" s="1033">
        <v>408</v>
      </c>
      <c r="D72" s="1033" t="s">
        <v>391</v>
      </c>
      <c r="E72" s="1033">
        <v>408</v>
      </c>
      <c r="F72" s="1032" t="s">
        <v>391</v>
      </c>
      <c r="G72" s="1032">
        <v>21350</v>
      </c>
      <c r="H72" s="1032" t="s">
        <v>391</v>
      </c>
      <c r="I72" s="1035">
        <v>8833</v>
      </c>
      <c r="J72" s="215"/>
      <c r="K72" s="215"/>
    </row>
    <row r="73" spans="1:11">
      <c r="A73" s="1031" t="s">
        <v>500</v>
      </c>
      <c r="B73" s="1033" t="s">
        <v>391</v>
      </c>
      <c r="C73" s="1033" t="s">
        <v>391</v>
      </c>
      <c r="D73" s="1033" t="s">
        <v>391</v>
      </c>
      <c r="E73" s="1033" t="s">
        <v>391</v>
      </c>
      <c r="F73" s="1032" t="s">
        <v>391</v>
      </c>
      <c r="G73" s="1032" t="s">
        <v>391</v>
      </c>
      <c r="H73" s="1032" t="s">
        <v>391</v>
      </c>
      <c r="I73" s="1035" t="s">
        <v>391</v>
      </c>
      <c r="J73" s="215"/>
      <c r="K73" s="215"/>
    </row>
    <row r="74" spans="1:11">
      <c r="A74" s="1031" t="s">
        <v>501</v>
      </c>
      <c r="B74" s="1033" t="s">
        <v>391</v>
      </c>
      <c r="C74" s="1033">
        <v>40</v>
      </c>
      <c r="D74" s="1033" t="s">
        <v>391</v>
      </c>
      <c r="E74" s="1033">
        <v>40</v>
      </c>
      <c r="F74" s="1032" t="s">
        <v>391</v>
      </c>
      <c r="G74" s="1032">
        <v>20000</v>
      </c>
      <c r="H74" s="1032" t="s">
        <v>391</v>
      </c>
      <c r="I74" s="1035">
        <v>800</v>
      </c>
      <c r="J74" s="215"/>
      <c r="K74" s="215"/>
    </row>
    <row r="75" spans="1:11">
      <c r="A75" s="1031" t="s">
        <v>502</v>
      </c>
      <c r="B75" s="1033" t="s">
        <v>391</v>
      </c>
      <c r="C75" s="1033" t="s">
        <v>391</v>
      </c>
      <c r="D75" s="1033" t="s">
        <v>391</v>
      </c>
      <c r="E75" s="1033" t="s">
        <v>391</v>
      </c>
      <c r="F75" s="1032" t="s">
        <v>391</v>
      </c>
      <c r="G75" s="1032" t="s">
        <v>391</v>
      </c>
      <c r="H75" s="1032" t="s">
        <v>391</v>
      </c>
      <c r="I75" s="1035" t="s">
        <v>391</v>
      </c>
      <c r="J75" s="215"/>
      <c r="K75" s="215"/>
    </row>
    <row r="76" spans="1:11">
      <c r="A76" s="1031" t="s">
        <v>503</v>
      </c>
      <c r="B76" s="1033">
        <v>3</v>
      </c>
      <c r="C76" s="1033">
        <v>65</v>
      </c>
      <c r="D76" s="1033" t="s">
        <v>391</v>
      </c>
      <c r="E76" s="1033">
        <v>68</v>
      </c>
      <c r="F76" s="1032">
        <v>5000</v>
      </c>
      <c r="G76" s="1032">
        <v>20000</v>
      </c>
      <c r="H76" s="1032" t="s">
        <v>391</v>
      </c>
      <c r="I76" s="1035">
        <v>1315</v>
      </c>
      <c r="J76" s="215"/>
      <c r="K76" s="215"/>
    </row>
    <row r="77" spans="1:11">
      <c r="A77" s="1031" t="s">
        <v>504</v>
      </c>
      <c r="B77" s="1033" t="s">
        <v>391</v>
      </c>
      <c r="C77" s="1033" t="s">
        <v>391</v>
      </c>
      <c r="D77" s="1033" t="s">
        <v>391</v>
      </c>
      <c r="E77" s="1033" t="s">
        <v>391</v>
      </c>
      <c r="F77" s="1032" t="s">
        <v>391</v>
      </c>
      <c r="G77" s="1032" t="s">
        <v>391</v>
      </c>
      <c r="H77" s="1032" t="s">
        <v>391</v>
      </c>
      <c r="I77" s="1035" t="s">
        <v>391</v>
      </c>
      <c r="J77" s="215"/>
      <c r="K77" s="215"/>
    </row>
    <row r="78" spans="1:11">
      <c r="A78" s="1031" t="s">
        <v>505</v>
      </c>
      <c r="B78" s="1033">
        <v>46</v>
      </c>
      <c r="C78" s="1033">
        <v>612</v>
      </c>
      <c r="D78" s="1033">
        <v>30</v>
      </c>
      <c r="E78" s="1033">
        <v>688</v>
      </c>
      <c r="F78" s="1032">
        <v>8708</v>
      </c>
      <c r="G78" s="1032">
        <v>24533</v>
      </c>
      <c r="H78" s="1032" t="s">
        <v>391</v>
      </c>
      <c r="I78" s="1035">
        <v>15415</v>
      </c>
      <c r="J78" s="215"/>
      <c r="K78" s="215"/>
    </row>
    <row r="79" spans="1:11">
      <c r="A79" s="1039" t="s">
        <v>506</v>
      </c>
      <c r="B79" s="1040">
        <v>49</v>
      </c>
      <c r="C79" s="1040">
        <v>1370</v>
      </c>
      <c r="D79" s="1058">
        <v>40</v>
      </c>
      <c r="E79" s="1040">
        <v>1459</v>
      </c>
      <c r="F79" s="1041">
        <v>8481</v>
      </c>
      <c r="G79" s="1041">
        <v>21204</v>
      </c>
      <c r="H79" s="1058">
        <v>3750</v>
      </c>
      <c r="I79" s="1042">
        <v>29738</v>
      </c>
      <c r="J79" s="215"/>
      <c r="K79" s="215"/>
    </row>
    <row r="80" spans="1:11">
      <c r="A80" s="1031"/>
      <c r="B80" s="1033"/>
      <c r="C80" s="1033"/>
      <c r="D80" s="1033"/>
      <c r="E80" s="1033"/>
      <c r="F80" s="1032"/>
      <c r="G80" s="1032"/>
      <c r="H80" s="1032"/>
      <c r="I80" s="1035"/>
      <c r="J80" s="215"/>
      <c r="K80" s="215"/>
    </row>
    <row r="81" spans="1:11">
      <c r="A81" s="1031" t="s">
        <v>507</v>
      </c>
      <c r="B81" s="1033" t="s">
        <v>391</v>
      </c>
      <c r="C81" s="1033">
        <v>179</v>
      </c>
      <c r="D81" s="1033">
        <v>9</v>
      </c>
      <c r="E81" s="1033">
        <v>188</v>
      </c>
      <c r="F81" s="1032" t="s">
        <v>391</v>
      </c>
      <c r="G81" s="1032">
        <v>34004</v>
      </c>
      <c r="H81" s="1032">
        <v>40000</v>
      </c>
      <c r="I81" s="1035">
        <v>6437</v>
      </c>
      <c r="J81" s="215"/>
      <c r="K81" s="215"/>
    </row>
    <row r="82" spans="1:11">
      <c r="A82" s="1031" t="s">
        <v>508</v>
      </c>
      <c r="B82" s="1033">
        <v>4</v>
      </c>
      <c r="C82" s="1033">
        <v>149</v>
      </c>
      <c r="D82" s="1033">
        <v>7</v>
      </c>
      <c r="E82" s="1033">
        <v>160</v>
      </c>
      <c r="F82" s="1032">
        <v>2000</v>
      </c>
      <c r="G82" s="1032">
        <v>15000</v>
      </c>
      <c r="H82" s="1032">
        <v>20000</v>
      </c>
      <c r="I82" s="1035">
        <v>2383</v>
      </c>
      <c r="J82" s="215"/>
      <c r="K82" s="215"/>
    </row>
    <row r="83" spans="1:11">
      <c r="A83" s="1039" t="s">
        <v>509</v>
      </c>
      <c r="B83" s="1040">
        <v>4</v>
      </c>
      <c r="C83" s="1040">
        <v>328</v>
      </c>
      <c r="D83" s="1058">
        <v>16</v>
      </c>
      <c r="E83" s="1040">
        <v>348</v>
      </c>
      <c r="F83" s="1041">
        <v>2000</v>
      </c>
      <c r="G83" s="1041">
        <v>25371</v>
      </c>
      <c r="H83" s="1058">
        <v>31250</v>
      </c>
      <c r="I83" s="1042">
        <v>8820</v>
      </c>
      <c r="J83" s="215"/>
      <c r="K83" s="215"/>
    </row>
    <row r="84" spans="1:11">
      <c r="A84" s="1031"/>
      <c r="B84" s="1033"/>
      <c r="C84" s="1033"/>
      <c r="D84" s="1033"/>
      <c r="E84" s="1033"/>
      <c r="F84" s="1032"/>
      <c r="G84" s="1032"/>
      <c r="H84" s="1032"/>
      <c r="I84" s="1035"/>
      <c r="J84" s="215"/>
      <c r="K84" s="215"/>
    </row>
    <row r="85" spans="1:11" ht="13.5" thickBot="1">
      <c r="A85" s="66" t="s">
        <v>510</v>
      </c>
      <c r="B85" s="52">
        <v>467</v>
      </c>
      <c r="C85" s="52">
        <v>8191</v>
      </c>
      <c r="D85" s="52">
        <v>313</v>
      </c>
      <c r="E85" s="52">
        <v>8971</v>
      </c>
      <c r="F85" s="175">
        <v>6811</v>
      </c>
      <c r="G85" s="185">
        <v>16600</v>
      </c>
      <c r="H85" s="185">
        <v>32481</v>
      </c>
      <c r="I85" s="185">
        <v>149428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94">
    <tabColor theme="0"/>
    <pageSetUpPr fitToPage="1"/>
  </sheetPr>
  <dimension ref="A1:J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5703125" style="34" customWidth="1"/>
    <col min="2" max="2" width="13" style="34" bestFit="1" customWidth="1"/>
    <col min="3" max="3" width="11.85546875" style="34" bestFit="1" customWidth="1"/>
    <col min="4" max="4" width="12.7109375" style="34" bestFit="1" customWidth="1"/>
    <col min="5" max="6" width="11.85546875" style="34" bestFit="1" customWidth="1"/>
    <col min="7" max="7" width="17.85546875" style="34" customWidth="1"/>
    <col min="8" max="8" width="15.285156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0" customHeight="1">
      <c r="A3" s="1667" t="s">
        <v>1336</v>
      </c>
      <c r="B3" s="1667"/>
      <c r="C3" s="1667"/>
      <c r="D3" s="1667"/>
      <c r="E3" s="1667"/>
      <c r="F3" s="1667"/>
      <c r="G3" s="1667"/>
      <c r="H3" s="1667"/>
      <c r="I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4.75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2.5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29.2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0" ht="27" customHeight="1">
      <c r="A8" s="72" t="s">
        <v>450</v>
      </c>
      <c r="B8" s="42">
        <v>22</v>
      </c>
      <c r="C8" s="122" t="s">
        <v>391</v>
      </c>
      <c r="D8" s="42">
        <v>22</v>
      </c>
      <c r="E8" s="131">
        <v>1430</v>
      </c>
      <c r="F8" s="122" t="s">
        <v>391</v>
      </c>
      <c r="G8" s="42">
        <v>31</v>
      </c>
      <c r="H8" s="131">
        <v>34</v>
      </c>
      <c r="I8" s="123"/>
      <c r="J8" s="123"/>
    </row>
    <row r="9" spans="1:10">
      <c r="A9" s="63" t="s">
        <v>451</v>
      </c>
      <c r="B9" s="45">
        <v>60</v>
      </c>
      <c r="C9" s="45" t="s">
        <v>391</v>
      </c>
      <c r="D9" s="45">
        <v>60</v>
      </c>
      <c r="E9" s="12">
        <v>1413</v>
      </c>
      <c r="F9" s="45" t="s">
        <v>391</v>
      </c>
      <c r="G9" s="45">
        <v>85</v>
      </c>
      <c r="H9" s="12">
        <v>97</v>
      </c>
      <c r="I9" s="123"/>
      <c r="J9" s="123"/>
    </row>
    <row r="10" spans="1:10">
      <c r="A10" s="63" t="s">
        <v>452</v>
      </c>
      <c r="B10" s="45">
        <v>7</v>
      </c>
      <c r="C10" s="45" t="s">
        <v>391</v>
      </c>
      <c r="D10" s="45">
        <v>7</v>
      </c>
      <c r="E10" s="12">
        <v>1430</v>
      </c>
      <c r="F10" s="45" t="s">
        <v>391</v>
      </c>
      <c r="G10" s="45">
        <v>10</v>
      </c>
      <c r="H10" s="12">
        <v>11</v>
      </c>
      <c r="I10" s="123"/>
      <c r="J10" s="123"/>
    </row>
    <row r="11" spans="1:10">
      <c r="A11" s="63" t="s">
        <v>453</v>
      </c>
      <c r="B11" s="45">
        <v>40</v>
      </c>
      <c r="C11" s="45" t="s">
        <v>391</v>
      </c>
      <c r="D11" s="45">
        <v>40</v>
      </c>
      <c r="E11" s="12">
        <v>1390</v>
      </c>
      <c r="F11" s="45" t="s">
        <v>391</v>
      </c>
      <c r="G11" s="45">
        <v>56</v>
      </c>
      <c r="H11" s="12">
        <v>44</v>
      </c>
      <c r="I11" s="123"/>
      <c r="J11" s="123"/>
    </row>
    <row r="12" spans="1:10">
      <c r="A12" s="73" t="s">
        <v>454</v>
      </c>
      <c r="B12" s="74">
        <v>129</v>
      </c>
      <c r="C12" s="74" t="s">
        <v>391</v>
      </c>
      <c r="D12" s="74">
        <v>129</v>
      </c>
      <c r="E12" s="75">
        <v>1410</v>
      </c>
      <c r="F12" s="74" t="s">
        <v>391</v>
      </c>
      <c r="G12" s="74">
        <v>182</v>
      </c>
      <c r="H12" s="75">
        <v>186</v>
      </c>
      <c r="I12" s="123"/>
      <c r="J12" s="123"/>
    </row>
    <row r="13" spans="1:10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9" t="s">
        <v>391</v>
      </c>
      <c r="F14" s="74" t="s">
        <v>391</v>
      </c>
      <c r="G14" s="74" t="s">
        <v>391</v>
      </c>
      <c r="H14" s="79" t="s">
        <v>391</v>
      </c>
      <c r="I14" s="123"/>
      <c r="J14" s="123"/>
    </row>
    <row r="15" spans="1:10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>
      <c r="A16" s="73" t="s">
        <v>456</v>
      </c>
      <c r="B16" s="74">
        <v>79</v>
      </c>
      <c r="C16" s="74" t="s">
        <v>391</v>
      </c>
      <c r="D16" s="74">
        <v>79</v>
      </c>
      <c r="E16" s="79">
        <v>1000</v>
      </c>
      <c r="F16" s="74" t="s">
        <v>391</v>
      </c>
      <c r="G16" s="74">
        <v>79</v>
      </c>
      <c r="H16" s="79">
        <v>5</v>
      </c>
      <c r="I16" s="123"/>
      <c r="J16" s="123"/>
    </row>
    <row r="17" spans="1:10">
      <c r="A17" s="63"/>
      <c r="B17" s="80"/>
      <c r="C17" s="80"/>
      <c r="D17" s="45"/>
      <c r="E17" s="81"/>
      <c r="F17" s="80"/>
      <c r="G17" s="45"/>
      <c r="H17" s="81"/>
      <c r="I17" s="123"/>
      <c r="J17" s="123"/>
    </row>
    <row r="18" spans="1:10">
      <c r="A18" s="63" t="s">
        <v>535</v>
      </c>
      <c r="B18" s="70">
        <v>5681</v>
      </c>
      <c r="C18" s="70" t="s">
        <v>391</v>
      </c>
      <c r="D18" s="70">
        <v>5681</v>
      </c>
      <c r="E18" s="77">
        <v>3800</v>
      </c>
      <c r="F18" s="70" t="s">
        <v>391</v>
      </c>
      <c r="G18" s="70">
        <v>21588</v>
      </c>
      <c r="H18" s="77">
        <v>12370</v>
      </c>
      <c r="I18" s="123"/>
      <c r="J18" s="123"/>
    </row>
    <row r="19" spans="1:10">
      <c r="A19" s="63" t="s">
        <v>458</v>
      </c>
      <c r="B19" s="45" t="s">
        <v>391</v>
      </c>
      <c r="C19" s="45" t="s">
        <v>391</v>
      </c>
      <c r="D19" s="45" t="s">
        <v>391</v>
      </c>
      <c r="E19" s="12" t="s">
        <v>391</v>
      </c>
      <c r="F19" s="45" t="s">
        <v>391</v>
      </c>
      <c r="G19" s="45" t="s">
        <v>391</v>
      </c>
      <c r="H19" s="12" t="s">
        <v>391</v>
      </c>
      <c r="I19" s="123"/>
      <c r="J19" s="123"/>
    </row>
    <row r="20" spans="1:10">
      <c r="A20" s="63" t="s">
        <v>459</v>
      </c>
      <c r="B20" s="45" t="s">
        <v>391</v>
      </c>
      <c r="C20" s="45" t="s">
        <v>391</v>
      </c>
      <c r="D20" s="45" t="s">
        <v>391</v>
      </c>
      <c r="E20" s="12" t="s">
        <v>391</v>
      </c>
      <c r="F20" s="45" t="s">
        <v>391</v>
      </c>
      <c r="G20" s="45" t="s">
        <v>391</v>
      </c>
      <c r="H20" s="12" t="s">
        <v>391</v>
      </c>
      <c r="I20" s="123"/>
      <c r="J20" s="123"/>
    </row>
    <row r="21" spans="1:10">
      <c r="A21" s="73" t="s">
        <v>460</v>
      </c>
      <c r="B21" s="74">
        <v>5681</v>
      </c>
      <c r="C21" s="74" t="s">
        <v>391</v>
      </c>
      <c r="D21" s="74">
        <v>5681</v>
      </c>
      <c r="E21" s="79">
        <v>3800</v>
      </c>
      <c r="F21" s="74" t="s">
        <v>391</v>
      </c>
      <c r="G21" s="74">
        <v>21588</v>
      </c>
      <c r="H21" s="79">
        <v>12370</v>
      </c>
      <c r="I21" s="123"/>
      <c r="J21" s="123"/>
    </row>
    <row r="22" spans="1:10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>
      <c r="A23" s="73" t="s">
        <v>461</v>
      </c>
      <c r="B23" s="74">
        <v>8480</v>
      </c>
      <c r="C23" s="74">
        <v>586</v>
      </c>
      <c r="D23" s="74">
        <v>9066</v>
      </c>
      <c r="E23" s="75">
        <v>3366</v>
      </c>
      <c r="F23" s="74">
        <v>4346</v>
      </c>
      <c r="G23" s="74">
        <v>31093</v>
      </c>
      <c r="H23" s="75">
        <v>26055</v>
      </c>
      <c r="I23" s="123"/>
      <c r="J23" s="123"/>
    </row>
    <row r="24" spans="1:10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>
      <c r="A25" s="73" t="s">
        <v>462</v>
      </c>
      <c r="B25" s="74">
        <v>278</v>
      </c>
      <c r="C25" s="74">
        <v>70</v>
      </c>
      <c r="D25" s="74">
        <v>348</v>
      </c>
      <c r="E25" s="75">
        <v>2917</v>
      </c>
      <c r="F25" s="74">
        <v>4500</v>
      </c>
      <c r="G25" s="74">
        <v>1126</v>
      </c>
      <c r="H25" s="75">
        <v>800</v>
      </c>
      <c r="I25" s="123"/>
      <c r="J25" s="123"/>
    </row>
    <row r="26" spans="1:10">
      <c r="A26" s="63"/>
      <c r="B26" s="80"/>
      <c r="C26" s="80"/>
      <c r="D26" s="45"/>
      <c r="E26" s="81"/>
      <c r="F26" s="80"/>
      <c r="G26" s="45"/>
      <c r="H26" s="81"/>
      <c r="I26" s="123"/>
      <c r="J26" s="123"/>
    </row>
    <row r="27" spans="1:10">
      <c r="A27" s="63" t="s">
        <v>463</v>
      </c>
      <c r="B27" s="45">
        <v>1920</v>
      </c>
      <c r="C27" s="45">
        <v>466</v>
      </c>
      <c r="D27" s="45">
        <v>2386</v>
      </c>
      <c r="E27" s="12">
        <v>2700</v>
      </c>
      <c r="F27" s="45">
        <v>3700</v>
      </c>
      <c r="G27" s="45">
        <v>6908</v>
      </c>
      <c r="H27" s="12">
        <v>4973</v>
      </c>
      <c r="I27" s="123"/>
      <c r="J27" s="123"/>
    </row>
    <row r="28" spans="1:10">
      <c r="A28" s="63" t="s">
        <v>464</v>
      </c>
      <c r="B28" s="80">
        <v>15648</v>
      </c>
      <c r="C28" s="80">
        <v>566</v>
      </c>
      <c r="D28" s="45">
        <v>16214</v>
      </c>
      <c r="E28" s="81">
        <v>1931</v>
      </c>
      <c r="F28" s="80">
        <v>3142</v>
      </c>
      <c r="G28" s="45">
        <v>31994</v>
      </c>
      <c r="H28" s="81">
        <v>2400</v>
      </c>
      <c r="I28" s="123"/>
      <c r="J28" s="123"/>
    </row>
    <row r="29" spans="1:10">
      <c r="A29" s="63" t="s">
        <v>465</v>
      </c>
      <c r="B29" s="80">
        <v>7247</v>
      </c>
      <c r="C29" s="80">
        <v>315</v>
      </c>
      <c r="D29" s="45">
        <v>7562</v>
      </c>
      <c r="E29" s="81">
        <v>1011</v>
      </c>
      <c r="F29" s="80">
        <v>2305</v>
      </c>
      <c r="G29" s="45">
        <v>8052</v>
      </c>
      <c r="H29" s="81">
        <v>8052</v>
      </c>
      <c r="I29" s="123"/>
      <c r="J29" s="123"/>
    </row>
    <row r="30" spans="1:10">
      <c r="A30" s="73" t="s">
        <v>466</v>
      </c>
      <c r="B30" s="74">
        <v>24815</v>
      </c>
      <c r="C30" s="74">
        <v>1347</v>
      </c>
      <c r="D30" s="74">
        <v>26162</v>
      </c>
      <c r="E30" s="75">
        <v>1722</v>
      </c>
      <c r="F30" s="74">
        <v>3139</v>
      </c>
      <c r="G30" s="74">
        <v>46954</v>
      </c>
      <c r="H30" s="75">
        <v>15425</v>
      </c>
      <c r="I30" s="123"/>
      <c r="J30" s="123"/>
    </row>
    <row r="31" spans="1:10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>
      <c r="A32" s="63" t="s">
        <v>467</v>
      </c>
      <c r="B32" s="45">
        <v>2195</v>
      </c>
      <c r="C32" s="45">
        <v>100</v>
      </c>
      <c r="D32" s="45">
        <v>2295</v>
      </c>
      <c r="E32" s="12">
        <v>1270</v>
      </c>
      <c r="F32" s="45">
        <v>2032</v>
      </c>
      <c r="G32" s="45">
        <v>2991</v>
      </c>
      <c r="H32" s="12">
        <v>836</v>
      </c>
      <c r="I32" s="123"/>
      <c r="J32" s="123"/>
    </row>
    <row r="33" spans="1:10">
      <c r="A33" s="63" t="s">
        <v>468</v>
      </c>
      <c r="B33" s="45">
        <v>3395</v>
      </c>
      <c r="C33" s="45">
        <v>750</v>
      </c>
      <c r="D33" s="45">
        <v>4145</v>
      </c>
      <c r="E33" s="12">
        <v>2067</v>
      </c>
      <c r="F33" s="45">
        <v>2619</v>
      </c>
      <c r="G33" s="45">
        <v>8982</v>
      </c>
      <c r="H33" s="12" t="s">
        <v>391</v>
      </c>
      <c r="I33" s="123"/>
      <c r="J33" s="123"/>
    </row>
    <row r="34" spans="1:10">
      <c r="A34" s="63" t="s">
        <v>469</v>
      </c>
      <c r="B34" s="45">
        <v>1245</v>
      </c>
      <c r="C34" s="45">
        <v>516</v>
      </c>
      <c r="D34" s="45">
        <v>1761</v>
      </c>
      <c r="E34" s="12">
        <v>1511</v>
      </c>
      <c r="F34" s="45">
        <v>2292</v>
      </c>
      <c r="G34" s="45">
        <v>3064</v>
      </c>
      <c r="H34" s="12">
        <v>1532</v>
      </c>
      <c r="I34" s="123"/>
      <c r="J34" s="123"/>
    </row>
    <row r="35" spans="1:10">
      <c r="A35" s="63" t="s">
        <v>470</v>
      </c>
      <c r="B35" s="45">
        <v>1254</v>
      </c>
      <c r="C35" s="45">
        <v>285</v>
      </c>
      <c r="D35" s="45">
        <v>1539</v>
      </c>
      <c r="E35" s="12">
        <v>1647</v>
      </c>
      <c r="F35" s="45">
        <v>2471</v>
      </c>
      <c r="G35" s="45">
        <v>2770</v>
      </c>
      <c r="H35" s="12">
        <v>1385</v>
      </c>
      <c r="I35" s="123"/>
      <c r="J35" s="123"/>
    </row>
    <row r="36" spans="1:10">
      <c r="A36" s="73" t="s">
        <v>471</v>
      </c>
      <c r="B36" s="74">
        <v>8089</v>
      </c>
      <c r="C36" s="74">
        <v>1651</v>
      </c>
      <c r="D36" s="74">
        <v>9740</v>
      </c>
      <c r="E36" s="75">
        <v>1700</v>
      </c>
      <c r="F36" s="74">
        <v>2456</v>
      </c>
      <c r="G36" s="74">
        <v>17807</v>
      </c>
      <c r="H36" s="75">
        <v>3753</v>
      </c>
      <c r="I36" s="123"/>
      <c r="J36" s="123"/>
    </row>
    <row r="37" spans="1:10">
      <c r="A37" s="63"/>
      <c r="B37" s="45"/>
      <c r="C37" s="45"/>
      <c r="D37" s="45"/>
      <c r="E37" s="12"/>
      <c r="F37" s="45"/>
      <c r="G37" s="45"/>
      <c r="H37" s="12"/>
      <c r="I37" s="123"/>
      <c r="J37" s="123"/>
    </row>
    <row r="38" spans="1:10">
      <c r="A38" s="73" t="s">
        <v>472</v>
      </c>
      <c r="B38" s="74">
        <v>14467</v>
      </c>
      <c r="C38" s="74" t="s">
        <v>391</v>
      </c>
      <c r="D38" s="74">
        <v>14467</v>
      </c>
      <c r="E38" s="75">
        <v>565</v>
      </c>
      <c r="F38" s="74" t="s">
        <v>391</v>
      </c>
      <c r="G38" s="74">
        <v>8174</v>
      </c>
      <c r="H38" s="75">
        <v>10626</v>
      </c>
      <c r="I38" s="123"/>
      <c r="J38" s="123"/>
    </row>
    <row r="39" spans="1:10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>
      <c r="A40" s="63" t="s">
        <v>536</v>
      </c>
      <c r="B40" s="11">
        <v>1486</v>
      </c>
      <c r="C40" s="11">
        <v>81</v>
      </c>
      <c r="D40" s="45">
        <v>1567</v>
      </c>
      <c r="E40" s="12">
        <v>1767</v>
      </c>
      <c r="F40" s="11">
        <v>3098</v>
      </c>
      <c r="G40" s="45">
        <v>2877</v>
      </c>
      <c r="H40" s="12">
        <v>1438</v>
      </c>
      <c r="I40" s="123"/>
      <c r="J40" s="123"/>
    </row>
    <row r="41" spans="1:10">
      <c r="A41" s="63" t="s">
        <v>474</v>
      </c>
      <c r="B41" s="11">
        <v>7620</v>
      </c>
      <c r="C41" s="11">
        <v>162</v>
      </c>
      <c r="D41" s="45">
        <v>7782</v>
      </c>
      <c r="E41" s="12">
        <v>3106</v>
      </c>
      <c r="F41" s="11">
        <v>4150</v>
      </c>
      <c r="G41" s="45">
        <v>24340</v>
      </c>
      <c r="H41" s="12">
        <v>14604</v>
      </c>
      <c r="I41" s="123"/>
      <c r="J41" s="123"/>
    </row>
    <row r="42" spans="1:10">
      <c r="A42" s="63" t="s">
        <v>475</v>
      </c>
      <c r="B42" s="11">
        <v>10008</v>
      </c>
      <c r="C42" s="11">
        <v>3009</v>
      </c>
      <c r="D42" s="45">
        <v>13017</v>
      </c>
      <c r="E42" s="12">
        <v>1900</v>
      </c>
      <c r="F42" s="11">
        <v>3550</v>
      </c>
      <c r="G42" s="45">
        <v>29697</v>
      </c>
      <c r="H42" s="12">
        <v>10393</v>
      </c>
      <c r="I42" s="123"/>
      <c r="J42" s="123"/>
    </row>
    <row r="43" spans="1:10">
      <c r="A43" s="63" t="s">
        <v>476</v>
      </c>
      <c r="B43" s="11">
        <v>15045</v>
      </c>
      <c r="C43" s="11">
        <v>1518</v>
      </c>
      <c r="D43" s="45">
        <v>16563</v>
      </c>
      <c r="E43" s="12">
        <v>2704</v>
      </c>
      <c r="F43" s="11">
        <v>4071</v>
      </c>
      <c r="G43" s="45">
        <v>46861</v>
      </c>
      <c r="H43" s="12">
        <v>35146</v>
      </c>
      <c r="I43" s="123"/>
      <c r="J43" s="123"/>
    </row>
    <row r="44" spans="1:10">
      <c r="A44" s="63" t="s">
        <v>477</v>
      </c>
      <c r="B44" s="11">
        <v>9616</v>
      </c>
      <c r="C44" s="11">
        <v>1230</v>
      </c>
      <c r="D44" s="45">
        <v>10846</v>
      </c>
      <c r="E44" s="12">
        <v>1764</v>
      </c>
      <c r="F44" s="11">
        <v>2285</v>
      </c>
      <c r="G44" s="45">
        <v>19773</v>
      </c>
      <c r="H44" s="12">
        <v>8898</v>
      </c>
      <c r="I44" s="123"/>
      <c r="J44" s="123"/>
    </row>
    <row r="45" spans="1:10">
      <c r="A45" s="63" t="s">
        <v>478</v>
      </c>
      <c r="B45" s="45">
        <v>2280</v>
      </c>
      <c r="C45" s="45">
        <v>70</v>
      </c>
      <c r="D45" s="45">
        <v>2350</v>
      </c>
      <c r="E45" s="12">
        <v>1185</v>
      </c>
      <c r="F45" s="45">
        <v>3000</v>
      </c>
      <c r="G45" s="45">
        <v>2912</v>
      </c>
      <c r="H45" s="12">
        <v>1456</v>
      </c>
      <c r="I45" s="123"/>
      <c r="J45" s="123"/>
    </row>
    <row r="46" spans="1:10">
      <c r="A46" s="63" t="s">
        <v>479</v>
      </c>
      <c r="B46" s="45">
        <v>816</v>
      </c>
      <c r="C46" s="45">
        <v>43</v>
      </c>
      <c r="D46" s="45">
        <v>859</v>
      </c>
      <c r="E46" s="12">
        <v>1362</v>
      </c>
      <c r="F46" s="45">
        <v>2278</v>
      </c>
      <c r="G46" s="45">
        <v>1209</v>
      </c>
      <c r="H46" s="12">
        <v>846</v>
      </c>
      <c r="I46" s="123"/>
      <c r="J46" s="123"/>
    </row>
    <row r="47" spans="1:10">
      <c r="A47" s="63" t="s">
        <v>480</v>
      </c>
      <c r="B47" s="45">
        <v>7317</v>
      </c>
      <c r="C47" s="45">
        <v>645</v>
      </c>
      <c r="D47" s="45">
        <v>7962</v>
      </c>
      <c r="E47" s="12">
        <v>1250</v>
      </c>
      <c r="F47" s="45">
        <v>2590</v>
      </c>
      <c r="G47" s="45">
        <v>10817</v>
      </c>
      <c r="H47" s="12">
        <v>3246</v>
      </c>
      <c r="I47" s="123"/>
      <c r="J47" s="123"/>
    </row>
    <row r="48" spans="1:10">
      <c r="A48" s="63" t="s">
        <v>481</v>
      </c>
      <c r="B48" s="45">
        <v>8809</v>
      </c>
      <c r="C48" s="45">
        <v>1073</v>
      </c>
      <c r="D48" s="45">
        <v>9882</v>
      </c>
      <c r="E48" s="12">
        <v>1486</v>
      </c>
      <c r="F48" s="45">
        <v>4000</v>
      </c>
      <c r="G48" s="45">
        <v>17382</v>
      </c>
      <c r="H48" s="12">
        <v>5215</v>
      </c>
      <c r="I48" s="123"/>
      <c r="J48" s="123"/>
    </row>
    <row r="49" spans="1:10">
      <c r="A49" s="73" t="s">
        <v>482</v>
      </c>
      <c r="B49" s="74">
        <v>62997</v>
      </c>
      <c r="C49" s="74">
        <v>7831</v>
      </c>
      <c r="D49" s="74">
        <v>70828</v>
      </c>
      <c r="E49" s="75">
        <v>2048</v>
      </c>
      <c r="F49" s="74">
        <v>3431</v>
      </c>
      <c r="G49" s="74">
        <v>155868</v>
      </c>
      <c r="H49" s="75">
        <v>81242</v>
      </c>
      <c r="I49" s="123"/>
      <c r="J49" s="123"/>
    </row>
    <row r="50" spans="1:10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>
      <c r="A51" s="73" t="s">
        <v>483</v>
      </c>
      <c r="B51" s="74">
        <v>4521</v>
      </c>
      <c r="C51" s="74">
        <v>253</v>
      </c>
      <c r="D51" s="74">
        <v>4774</v>
      </c>
      <c r="E51" s="75">
        <v>1686</v>
      </c>
      <c r="F51" s="74">
        <v>2200</v>
      </c>
      <c r="G51" s="74">
        <v>8179</v>
      </c>
      <c r="H51" s="75">
        <v>12269</v>
      </c>
      <c r="I51" s="123"/>
      <c r="J51" s="123"/>
    </row>
    <row r="52" spans="1:10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>
      <c r="A53" s="63" t="s">
        <v>484</v>
      </c>
      <c r="B53" s="45">
        <v>33316</v>
      </c>
      <c r="C53" s="45">
        <v>3978</v>
      </c>
      <c r="D53" s="45">
        <v>37294</v>
      </c>
      <c r="E53" s="12">
        <v>1150</v>
      </c>
      <c r="F53" s="45">
        <v>5000</v>
      </c>
      <c r="G53" s="45">
        <v>58203</v>
      </c>
      <c r="H53" s="12">
        <v>11641</v>
      </c>
      <c r="I53" s="123"/>
      <c r="J53" s="123"/>
    </row>
    <row r="54" spans="1:10">
      <c r="A54" s="63" t="s">
        <v>485</v>
      </c>
      <c r="B54" s="45">
        <v>74926</v>
      </c>
      <c r="C54" s="45">
        <v>4282</v>
      </c>
      <c r="D54" s="45">
        <v>79208</v>
      </c>
      <c r="E54" s="12">
        <v>1510</v>
      </c>
      <c r="F54" s="45">
        <v>3012</v>
      </c>
      <c r="G54" s="45">
        <v>126036</v>
      </c>
      <c r="H54" s="12">
        <v>83058</v>
      </c>
      <c r="I54" s="123"/>
      <c r="J54" s="123"/>
    </row>
    <row r="55" spans="1:10">
      <c r="A55" s="63" t="s">
        <v>486</v>
      </c>
      <c r="B55" s="45">
        <v>6965</v>
      </c>
      <c r="C55" s="45">
        <v>376</v>
      </c>
      <c r="D55" s="45">
        <v>7341</v>
      </c>
      <c r="E55" s="12">
        <v>2650</v>
      </c>
      <c r="F55" s="45">
        <v>4100</v>
      </c>
      <c r="G55" s="45">
        <v>19999</v>
      </c>
      <c r="H55" s="12">
        <v>3600</v>
      </c>
      <c r="I55" s="123"/>
      <c r="J55" s="123"/>
    </row>
    <row r="56" spans="1:10">
      <c r="A56" s="63" t="s">
        <v>487</v>
      </c>
      <c r="B56" s="11">
        <v>4148</v>
      </c>
      <c r="C56" s="11">
        <v>144</v>
      </c>
      <c r="D56" s="45">
        <v>4292</v>
      </c>
      <c r="E56" s="12">
        <v>700</v>
      </c>
      <c r="F56" s="11">
        <v>1250</v>
      </c>
      <c r="G56" s="45">
        <v>3084</v>
      </c>
      <c r="H56" s="12">
        <v>1850</v>
      </c>
      <c r="I56" s="123"/>
      <c r="J56" s="123"/>
    </row>
    <row r="57" spans="1:10">
      <c r="A57" s="63" t="s">
        <v>488</v>
      </c>
      <c r="B57" s="11">
        <v>39059</v>
      </c>
      <c r="C57" s="11">
        <v>2990</v>
      </c>
      <c r="D57" s="45">
        <v>42049</v>
      </c>
      <c r="E57" s="12">
        <v>580</v>
      </c>
      <c r="F57" s="11">
        <v>3200</v>
      </c>
      <c r="G57" s="45">
        <v>32222</v>
      </c>
      <c r="H57" s="12">
        <v>17722</v>
      </c>
      <c r="I57" s="123"/>
      <c r="J57" s="123"/>
    </row>
    <row r="58" spans="1:10">
      <c r="A58" s="73" t="s">
        <v>537</v>
      </c>
      <c r="B58" s="74">
        <v>158414</v>
      </c>
      <c r="C58" s="74">
        <v>11770</v>
      </c>
      <c r="D58" s="74">
        <v>170184</v>
      </c>
      <c r="E58" s="75">
        <v>1234</v>
      </c>
      <c r="F58" s="74">
        <v>3745</v>
      </c>
      <c r="G58" s="74">
        <v>239544</v>
      </c>
      <c r="H58" s="75">
        <v>117871</v>
      </c>
      <c r="I58" s="123"/>
      <c r="J58" s="123"/>
    </row>
    <row r="59" spans="1:10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>
      <c r="A60" s="63" t="s">
        <v>490</v>
      </c>
      <c r="B60" s="45">
        <v>1732</v>
      </c>
      <c r="C60" s="45">
        <v>1292</v>
      </c>
      <c r="D60" s="45">
        <v>3024</v>
      </c>
      <c r="E60" s="12">
        <v>600</v>
      </c>
      <c r="F60" s="45">
        <v>3200</v>
      </c>
      <c r="G60" s="45">
        <v>5174</v>
      </c>
      <c r="H60" s="12">
        <v>1720</v>
      </c>
      <c r="I60" s="123"/>
      <c r="J60" s="123"/>
    </row>
    <row r="61" spans="1:10">
      <c r="A61" s="63" t="s">
        <v>491</v>
      </c>
      <c r="B61" s="45">
        <v>1002</v>
      </c>
      <c r="C61" s="45">
        <v>25</v>
      </c>
      <c r="D61" s="45">
        <v>1027</v>
      </c>
      <c r="E61" s="12">
        <v>1650</v>
      </c>
      <c r="F61" s="45">
        <v>3100</v>
      </c>
      <c r="G61" s="45">
        <v>1731</v>
      </c>
      <c r="H61" s="12">
        <v>1385</v>
      </c>
      <c r="I61" s="123"/>
      <c r="J61" s="123"/>
    </row>
    <row r="62" spans="1:10">
      <c r="A62" s="63" t="s">
        <v>492</v>
      </c>
      <c r="B62" s="45">
        <v>1898</v>
      </c>
      <c r="C62" s="45">
        <v>161</v>
      </c>
      <c r="D62" s="45">
        <v>2059</v>
      </c>
      <c r="E62" s="12">
        <v>1000</v>
      </c>
      <c r="F62" s="45">
        <v>3040</v>
      </c>
      <c r="G62" s="45">
        <v>2387</v>
      </c>
      <c r="H62" s="12" t="s">
        <v>391</v>
      </c>
      <c r="I62" s="123"/>
      <c r="J62" s="123"/>
    </row>
    <row r="63" spans="1:10">
      <c r="A63" s="73" t="s">
        <v>493</v>
      </c>
      <c r="B63" s="74">
        <v>4632</v>
      </c>
      <c r="C63" s="74">
        <v>1478</v>
      </c>
      <c r="D63" s="74">
        <v>6110</v>
      </c>
      <c r="E63" s="75">
        <v>991</v>
      </c>
      <c r="F63" s="74">
        <v>3181</v>
      </c>
      <c r="G63" s="74">
        <v>9292</v>
      </c>
      <c r="H63" s="75">
        <v>3105</v>
      </c>
      <c r="I63" s="123"/>
      <c r="J63" s="123"/>
    </row>
    <row r="64" spans="1:10">
      <c r="A64" s="63"/>
      <c r="B64" s="11"/>
      <c r="C64" s="11"/>
      <c r="D64" s="45"/>
      <c r="E64" s="12"/>
      <c r="F64" s="11"/>
      <c r="G64" s="45"/>
      <c r="H64" s="12"/>
      <c r="I64" s="123"/>
      <c r="J64" s="123"/>
    </row>
    <row r="65" spans="1:10">
      <c r="A65" s="73" t="s">
        <v>494</v>
      </c>
      <c r="B65" s="74">
        <v>15423</v>
      </c>
      <c r="C65" s="74">
        <v>1565</v>
      </c>
      <c r="D65" s="74">
        <v>16988</v>
      </c>
      <c r="E65" s="75">
        <v>520</v>
      </c>
      <c r="F65" s="74">
        <v>2900</v>
      </c>
      <c r="G65" s="74">
        <v>12558</v>
      </c>
      <c r="H65" s="75">
        <v>8415</v>
      </c>
      <c r="I65" s="123"/>
      <c r="J65" s="123"/>
    </row>
    <row r="66" spans="1:10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>
      <c r="A67" s="63" t="s">
        <v>495</v>
      </c>
      <c r="B67" s="45">
        <v>44466</v>
      </c>
      <c r="C67" s="45" t="s">
        <v>391</v>
      </c>
      <c r="D67" s="45">
        <v>44466</v>
      </c>
      <c r="E67" s="12">
        <v>1484</v>
      </c>
      <c r="F67" s="45" t="s">
        <v>391</v>
      </c>
      <c r="G67" s="45">
        <v>65988</v>
      </c>
      <c r="H67" s="12">
        <v>39500</v>
      </c>
      <c r="I67" s="123"/>
      <c r="J67" s="123"/>
    </row>
    <row r="68" spans="1:10">
      <c r="A68" s="63" t="s">
        <v>496</v>
      </c>
      <c r="B68" s="45">
        <v>7484</v>
      </c>
      <c r="C68" s="45" t="s">
        <v>391</v>
      </c>
      <c r="D68" s="45">
        <v>7484</v>
      </c>
      <c r="E68" s="12">
        <v>1040</v>
      </c>
      <c r="F68" s="45" t="s">
        <v>391</v>
      </c>
      <c r="G68" s="45">
        <v>7783</v>
      </c>
      <c r="H68" s="12">
        <v>4600</v>
      </c>
      <c r="I68" s="123"/>
      <c r="J68" s="123"/>
    </row>
    <row r="69" spans="1:10">
      <c r="A69" s="73" t="s">
        <v>497</v>
      </c>
      <c r="B69" s="74">
        <v>51950</v>
      </c>
      <c r="C69" s="74" t="s">
        <v>391</v>
      </c>
      <c r="D69" s="74">
        <v>51950</v>
      </c>
      <c r="E69" s="75">
        <v>1420</v>
      </c>
      <c r="F69" s="74" t="s">
        <v>391</v>
      </c>
      <c r="G69" s="74">
        <v>73771</v>
      </c>
      <c r="H69" s="75">
        <v>44100</v>
      </c>
      <c r="I69" s="123"/>
      <c r="J69" s="123"/>
    </row>
    <row r="70" spans="1:10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>
      <c r="A71" s="63" t="s">
        <v>498</v>
      </c>
      <c r="B71" s="45">
        <v>4652</v>
      </c>
      <c r="C71" s="45">
        <v>106</v>
      </c>
      <c r="D71" s="45">
        <v>4758</v>
      </c>
      <c r="E71" s="12">
        <v>1262</v>
      </c>
      <c r="F71" s="45">
        <v>2321</v>
      </c>
      <c r="G71" s="45">
        <v>6119</v>
      </c>
      <c r="H71" s="12">
        <v>5507</v>
      </c>
      <c r="I71" s="123"/>
      <c r="J71" s="123"/>
    </row>
    <row r="72" spans="1:10">
      <c r="A72" s="63" t="s">
        <v>499</v>
      </c>
      <c r="B72" s="45">
        <v>10570</v>
      </c>
      <c r="C72" s="45">
        <v>696</v>
      </c>
      <c r="D72" s="45">
        <v>11266</v>
      </c>
      <c r="E72" s="12">
        <v>2200</v>
      </c>
      <c r="F72" s="45">
        <v>3333</v>
      </c>
      <c r="G72" s="45">
        <v>25574</v>
      </c>
      <c r="H72" s="12">
        <v>23451</v>
      </c>
      <c r="I72" s="123"/>
      <c r="J72" s="123"/>
    </row>
    <row r="73" spans="1:10">
      <c r="A73" s="63" t="s">
        <v>500</v>
      </c>
      <c r="B73" s="45">
        <v>24059</v>
      </c>
      <c r="C73" s="45">
        <v>1288</v>
      </c>
      <c r="D73" s="45">
        <v>25347</v>
      </c>
      <c r="E73" s="12">
        <v>1400</v>
      </c>
      <c r="F73" s="45">
        <v>2800</v>
      </c>
      <c r="G73" s="45">
        <v>37289</v>
      </c>
      <c r="H73" s="12">
        <v>24080</v>
      </c>
      <c r="I73" s="123"/>
      <c r="J73" s="123"/>
    </row>
    <row r="74" spans="1:10">
      <c r="A74" s="63" t="s">
        <v>501</v>
      </c>
      <c r="B74" s="11">
        <v>22490</v>
      </c>
      <c r="C74" s="11">
        <v>3466</v>
      </c>
      <c r="D74" s="45">
        <v>25956</v>
      </c>
      <c r="E74" s="12">
        <v>811</v>
      </c>
      <c r="F74" s="11">
        <v>2309</v>
      </c>
      <c r="G74" s="45">
        <v>26247</v>
      </c>
      <c r="H74" s="12">
        <v>14699</v>
      </c>
      <c r="I74" s="123"/>
      <c r="J74" s="123"/>
    </row>
    <row r="75" spans="1:10">
      <c r="A75" s="63" t="s">
        <v>502</v>
      </c>
      <c r="B75" s="45">
        <v>1836</v>
      </c>
      <c r="C75" s="45">
        <v>96</v>
      </c>
      <c r="D75" s="45">
        <v>1932</v>
      </c>
      <c r="E75" s="12">
        <v>2400</v>
      </c>
      <c r="F75" s="45">
        <v>4500</v>
      </c>
      <c r="G75" s="45">
        <v>4838</v>
      </c>
      <c r="H75" s="12">
        <v>1449</v>
      </c>
      <c r="I75" s="123"/>
      <c r="J75" s="123"/>
    </row>
    <row r="76" spans="1:10">
      <c r="A76" s="63" t="s">
        <v>503</v>
      </c>
      <c r="B76" s="45">
        <v>4310</v>
      </c>
      <c r="C76" s="45">
        <v>660</v>
      </c>
      <c r="D76" s="45">
        <v>4970</v>
      </c>
      <c r="E76" s="12">
        <v>2270</v>
      </c>
      <c r="F76" s="45">
        <v>3000</v>
      </c>
      <c r="G76" s="45">
        <v>11764</v>
      </c>
      <c r="H76" s="12">
        <v>3976</v>
      </c>
      <c r="I76" s="123"/>
      <c r="J76" s="123"/>
    </row>
    <row r="77" spans="1:10">
      <c r="A77" s="63" t="s">
        <v>504</v>
      </c>
      <c r="B77" s="45">
        <v>8778</v>
      </c>
      <c r="C77" s="45">
        <v>951</v>
      </c>
      <c r="D77" s="45">
        <v>9729</v>
      </c>
      <c r="E77" s="12">
        <v>2000</v>
      </c>
      <c r="F77" s="45">
        <v>3400</v>
      </c>
      <c r="G77" s="45">
        <v>20789</v>
      </c>
      <c r="H77" s="12">
        <v>8523</v>
      </c>
      <c r="I77" s="123"/>
      <c r="J77" s="123"/>
    </row>
    <row r="78" spans="1:10">
      <c r="A78" s="63" t="s">
        <v>505</v>
      </c>
      <c r="B78" s="45">
        <v>11085</v>
      </c>
      <c r="C78" s="45">
        <v>1806</v>
      </c>
      <c r="D78" s="45">
        <v>12891</v>
      </c>
      <c r="E78" s="12">
        <v>1573</v>
      </c>
      <c r="F78" s="45">
        <v>2500</v>
      </c>
      <c r="G78" s="45">
        <v>21952</v>
      </c>
      <c r="H78" s="12">
        <v>8017</v>
      </c>
      <c r="I78" s="123"/>
      <c r="J78" s="123"/>
    </row>
    <row r="79" spans="1:10">
      <c r="A79" s="73" t="s">
        <v>506</v>
      </c>
      <c r="B79" s="74">
        <v>87780</v>
      </c>
      <c r="C79" s="74">
        <v>9069</v>
      </c>
      <c r="D79" s="74">
        <v>96849</v>
      </c>
      <c r="E79" s="75">
        <v>1484</v>
      </c>
      <c r="F79" s="74">
        <v>2683</v>
      </c>
      <c r="G79" s="74">
        <v>154572</v>
      </c>
      <c r="H79" s="75">
        <v>89702</v>
      </c>
      <c r="I79" s="123"/>
      <c r="J79" s="123"/>
    </row>
    <row r="80" spans="1:10">
      <c r="A80" s="63"/>
      <c r="B80" s="45"/>
      <c r="C80" s="45"/>
      <c r="D80" s="45"/>
      <c r="E80" s="12"/>
      <c r="F80" s="45"/>
      <c r="G80" s="70"/>
      <c r="H80" s="71"/>
      <c r="I80" s="123"/>
      <c r="J80" s="123"/>
    </row>
    <row r="81" spans="1:10">
      <c r="A81" s="63" t="s">
        <v>507</v>
      </c>
      <c r="B81" s="45">
        <v>145</v>
      </c>
      <c r="C81" s="45" t="s">
        <v>391</v>
      </c>
      <c r="D81" s="45">
        <v>145</v>
      </c>
      <c r="E81" s="12">
        <v>700</v>
      </c>
      <c r="F81" s="45" t="s">
        <v>391</v>
      </c>
      <c r="G81" s="45">
        <v>102</v>
      </c>
      <c r="H81" s="12">
        <v>122</v>
      </c>
      <c r="I81" s="123"/>
      <c r="J81" s="123"/>
    </row>
    <row r="82" spans="1:10">
      <c r="A82" s="63" t="s">
        <v>508</v>
      </c>
      <c r="B82" s="45">
        <v>227</v>
      </c>
      <c r="C82" s="45" t="s">
        <v>391</v>
      </c>
      <c r="D82" s="45">
        <v>227</v>
      </c>
      <c r="E82" s="12">
        <v>700</v>
      </c>
      <c r="F82" s="45">
        <v>1000</v>
      </c>
      <c r="G82" s="45">
        <v>159</v>
      </c>
      <c r="H82" s="12">
        <v>191</v>
      </c>
      <c r="I82" s="123"/>
      <c r="J82" s="123"/>
    </row>
    <row r="83" spans="1:10">
      <c r="A83" s="73" t="s">
        <v>509</v>
      </c>
      <c r="B83" s="74">
        <v>372</v>
      </c>
      <c r="C83" s="74" t="s">
        <v>391</v>
      </c>
      <c r="D83" s="74">
        <v>372</v>
      </c>
      <c r="E83" s="75">
        <v>700</v>
      </c>
      <c r="F83" s="74" t="s">
        <v>391</v>
      </c>
      <c r="G83" s="74">
        <v>261</v>
      </c>
      <c r="H83" s="75">
        <v>313</v>
      </c>
      <c r="I83" s="123"/>
      <c r="J83" s="123"/>
    </row>
    <row r="84" spans="1:10">
      <c r="A84" s="63"/>
      <c r="B84" s="45"/>
      <c r="C84" s="45"/>
      <c r="D84" s="45"/>
      <c r="E84" s="12"/>
      <c r="F84" s="45"/>
      <c r="G84" s="45"/>
      <c r="H84" s="12"/>
      <c r="I84" s="123"/>
      <c r="J84" s="123"/>
    </row>
    <row r="85" spans="1:10" ht="13.5" thickBot="1">
      <c r="A85" s="66" t="s">
        <v>510</v>
      </c>
      <c r="B85" s="52">
        <v>448107</v>
      </c>
      <c r="C85" s="52">
        <v>35620</v>
      </c>
      <c r="D85" s="52">
        <v>483727</v>
      </c>
      <c r="E85" s="52">
        <v>1484</v>
      </c>
      <c r="F85" s="52">
        <v>3263</v>
      </c>
      <c r="G85" s="52">
        <v>781048</v>
      </c>
      <c r="H85" s="53">
        <v>426237</v>
      </c>
      <c r="I85" s="123"/>
      <c r="J85" s="123"/>
    </row>
    <row r="86" spans="1:10">
      <c r="A86" s="44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Hoja78">
    <tabColor theme="0"/>
    <pageSetUpPr fitToPage="1"/>
  </sheetPr>
  <dimension ref="A1:I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20.5703125" style="347" customWidth="1"/>
    <col min="7" max="7" width="14.7109375" style="347" customWidth="1"/>
    <col min="8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9" s="377" customFormat="1" ht="18">
      <c r="A1" s="1696" t="s">
        <v>367</v>
      </c>
      <c r="B1" s="1696"/>
      <c r="C1" s="1696"/>
      <c r="D1" s="1696"/>
      <c r="E1" s="1696"/>
      <c r="F1" s="1696"/>
    </row>
    <row r="2" spans="1:9" s="378" customFormat="1" ht="12.75" customHeight="1"/>
    <row r="3" spans="1:9" s="378" customFormat="1" ht="15">
      <c r="A3" s="1704" t="s">
        <v>955</v>
      </c>
      <c r="B3" s="1704"/>
      <c r="C3" s="1704"/>
      <c r="D3" s="1704"/>
      <c r="E3" s="1704"/>
      <c r="F3" s="1704"/>
      <c r="G3" s="222"/>
      <c r="H3" s="222"/>
      <c r="I3" s="222"/>
    </row>
    <row r="4" spans="1:9" s="378" customFormat="1" ht="15">
      <c r="A4" s="1704" t="s">
        <v>660</v>
      </c>
      <c r="B4" s="1704"/>
      <c r="C4" s="1704"/>
      <c r="D4" s="1704"/>
      <c r="E4" s="1704"/>
      <c r="F4" s="1704"/>
      <c r="G4" s="257"/>
      <c r="H4" s="222"/>
      <c r="I4" s="222"/>
    </row>
    <row r="5" spans="1:9" s="378" customFormat="1" ht="13.5" customHeight="1" thickBot="1">
      <c r="A5" s="379"/>
      <c r="B5" s="380"/>
      <c r="C5" s="380"/>
      <c r="D5" s="380"/>
      <c r="E5" s="380"/>
      <c r="F5" s="380"/>
    </row>
    <row r="6" spans="1:9" ht="19.5" customHeight="1">
      <c r="A6" s="1705" t="s">
        <v>370</v>
      </c>
      <c r="B6" s="1052"/>
      <c r="C6" s="1052"/>
      <c r="D6" s="1052"/>
      <c r="E6" s="761" t="s">
        <v>512</v>
      </c>
      <c r="F6" s="688"/>
    </row>
    <row r="7" spans="1:9" ht="18" customHeight="1">
      <c r="A7" s="1706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9" ht="16.5" customHeight="1">
      <c r="A8" s="1706"/>
      <c r="B8" s="724" t="s">
        <v>374</v>
      </c>
      <c r="C8" s="724" t="s">
        <v>515</v>
      </c>
      <c r="D8" s="1097" t="s">
        <v>375</v>
      </c>
      <c r="E8" s="724" t="s">
        <v>516</v>
      </c>
      <c r="F8" s="740" t="s">
        <v>376</v>
      </c>
    </row>
    <row r="9" spans="1:9" ht="13.5" thickBot="1">
      <c r="A9" s="1707"/>
      <c r="B9" s="692"/>
      <c r="C9" s="692"/>
      <c r="D9" s="692"/>
      <c r="E9" s="727" t="s">
        <v>517</v>
      </c>
      <c r="F9" s="945"/>
    </row>
    <row r="10" spans="1:9">
      <c r="A10" s="1617">
        <v>2005</v>
      </c>
      <c r="B10" s="1281">
        <v>8.6479999999999997</v>
      </c>
      <c r="C10" s="1270">
        <v>326.09042553191489</v>
      </c>
      <c r="D10" s="1281">
        <v>282.00299999999999</v>
      </c>
      <c r="E10" s="1282">
        <v>32.200000000000003</v>
      </c>
      <c r="F10" s="1283">
        <v>90804.966</v>
      </c>
    </row>
    <row r="11" spans="1:9">
      <c r="A11" s="1617">
        <v>2006</v>
      </c>
      <c r="B11" s="1281">
        <v>8.2609999999999992</v>
      </c>
      <c r="C11" s="1270">
        <v>313.71383609732482</v>
      </c>
      <c r="D11" s="1281">
        <v>259.15899999999999</v>
      </c>
      <c r="E11" s="1282">
        <v>30.04</v>
      </c>
      <c r="F11" s="1283">
        <v>77851.363599999997</v>
      </c>
    </row>
    <row r="12" spans="1:9">
      <c r="A12" s="1617">
        <v>2007</v>
      </c>
      <c r="B12" s="1281">
        <v>7.8570000000000002</v>
      </c>
      <c r="C12" s="1270">
        <v>305.42573501336386</v>
      </c>
      <c r="D12" s="1281">
        <v>239.97300000000001</v>
      </c>
      <c r="E12" s="1282">
        <v>29.9</v>
      </c>
      <c r="F12" s="1283">
        <v>71751.926999999996</v>
      </c>
    </row>
    <row r="13" spans="1:9">
      <c r="A13" s="1617">
        <v>2008</v>
      </c>
      <c r="B13" s="1281">
        <v>8.9870000000000001</v>
      </c>
      <c r="C13" s="1270">
        <v>280.39390230332702</v>
      </c>
      <c r="D13" s="1281">
        <v>251.99</v>
      </c>
      <c r="E13" s="1282">
        <v>29.97</v>
      </c>
      <c r="F13" s="1283">
        <v>75521.403000000006</v>
      </c>
    </row>
    <row r="14" spans="1:9">
      <c r="A14" s="1617">
        <v>2009</v>
      </c>
      <c r="B14" s="1281">
        <v>7.8949999999999996</v>
      </c>
      <c r="C14" s="1270">
        <v>296.22039265357824</v>
      </c>
      <c r="D14" s="1281">
        <v>233.86600000000001</v>
      </c>
      <c r="E14" s="1282">
        <v>29.26</v>
      </c>
      <c r="F14" s="1283">
        <v>68429.191600000006</v>
      </c>
    </row>
    <row r="15" spans="1:9">
      <c r="A15" s="1617">
        <v>2010</v>
      </c>
      <c r="B15" s="1281">
        <v>7.43</v>
      </c>
      <c r="C15" s="1270">
        <v>319.73082099596235</v>
      </c>
      <c r="D15" s="1281">
        <v>237.56</v>
      </c>
      <c r="E15" s="1282">
        <v>25.07</v>
      </c>
      <c r="F15" s="1283">
        <v>59556.292000000001</v>
      </c>
    </row>
    <row r="16" spans="1:9">
      <c r="A16" s="1617">
        <v>2011</v>
      </c>
      <c r="B16" s="1281">
        <v>6.1079999999999997</v>
      </c>
      <c r="C16" s="1270">
        <v>348.93091028159796</v>
      </c>
      <c r="D16" s="1281">
        <v>213.12700000000001</v>
      </c>
      <c r="E16" s="1282">
        <v>24.7</v>
      </c>
      <c r="F16" s="1283">
        <v>52642.368999999999</v>
      </c>
    </row>
    <row r="17" spans="1:6">
      <c r="A17" s="1617">
        <v>2012</v>
      </c>
      <c r="B17" s="1281">
        <v>6.6689999999999996</v>
      </c>
      <c r="C17" s="1270">
        <v>323.71420002998951</v>
      </c>
      <c r="D17" s="1281">
        <v>215.88499999999999</v>
      </c>
      <c r="E17" s="1282">
        <v>30.28</v>
      </c>
      <c r="F17" s="1283">
        <v>65369.978000000003</v>
      </c>
    </row>
    <row r="18" spans="1:6">
      <c r="A18" s="1617">
        <v>2013</v>
      </c>
      <c r="B18" s="1281">
        <v>6.2240000000000002</v>
      </c>
      <c r="C18" s="1270">
        <v>313.78695372750644</v>
      </c>
      <c r="D18" s="1281">
        <v>195.30099999999999</v>
      </c>
      <c r="E18" s="1282">
        <v>29.48</v>
      </c>
      <c r="F18" s="1283">
        <v>57574.734799999998</v>
      </c>
    </row>
    <row r="19" spans="1:6">
      <c r="A19" s="1617">
        <v>2014</v>
      </c>
      <c r="B19" s="1467">
        <v>5.4889999999999999</v>
      </c>
      <c r="C19" s="1458">
        <v>316.00291492075064</v>
      </c>
      <c r="D19" s="1467">
        <v>173.45400000000001</v>
      </c>
      <c r="E19" s="1468">
        <v>27.03</v>
      </c>
      <c r="F19" s="1469">
        <v>46884.616200000004</v>
      </c>
    </row>
    <row r="20" spans="1:6" ht="13.5" thickBot="1">
      <c r="A20" s="1618">
        <v>2015</v>
      </c>
      <c r="B20" s="1281">
        <v>5.8609999999999998</v>
      </c>
      <c r="C20" s="1270">
        <f>D20</f>
        <v>186.202</v>
      </c>
      <c r="D20" s="1281">
        <v>186.202</v>
      </c>
      <c r="E20" s="1578">
        <v>44.29</v>
      </c>
      <c r="F20" s="1579">
        <v>82468.899999999994</v>
      </c>
    </row>
    <row r="21" spans="1:6">
      <c r="A21" s="384"/>
      <c r="B21" s="384"/>
      <c r="C21" s="384"/>
      <c r="D21" s="384"/>
      <c r="E21" s="384"/>
      <c r="F21" s="384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Hoja79">
    <tabColor theme="0"/>
    <pageSetUpPr fitToPage="1"/>
  </sheetPr>
  <dimension ref="A1:I19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4.7109375" style="347" customWidth="1"/>
    <col min="2" max="9" width="21.42578125" style="347" customWidth="1"/>
    <col min="10" max="10" width="11.42578125" style="347" customWidth="1"/>
    <col min="11" max="11" width="11.140625" style="347" customWidth="1"/>
    <col min="12" max="19" width="12" style="347" customWidth="1"/>
    <col min="20" max="16384" width="11.42578125" style="347"/>
  </cols>
  <sheetData>
    <row r="1" spans="1:9" s="377" customFormat="1" ht="18">
      <c r="A1" s="1696" t="s">
        <v>367</v>
      </c>
      <c r="B1" s="1696"/>
      <c r="C1" s="1696"/>
      <c r="D1" s="1696"/>
      <c r="E1" s="1696"/>
      <c r="F1" s="1696"/>
      <c r="G1" s="1696"/>
      <c r="H1" s="1696"/>
      <c r="I1" s="1696"/>
    </row>
    <row r="2" spans="1:9" s="378" customFormat="1" ht="12.75" customHeight="1"/>
    <row r="3" spans="1:9" ht="15">
      <c r="A3" s="1704" t="s">
        <v>956</v>
      </c>
      <c r="B3" s="1704"/>
      <c r="C3" s="1704"/>
      <c r="D3" s="1704"/>
      <c r="E3" s="1704"/>
      <c r="F3" s="1704"/>
      <c r="G3" s="1704"/>
      <c r="H3" s="1704"/>
      <c r="I3" s="1704"/>
    </row>
    <row r="4" spans="1:9" ht="13.5" thickBot="1">
      <c r="A4" s="385"/>
      <c r="B4" s="386"/>
      <c r="C4" s="386"/>
      <c r="D4" s="386"/>
      <c r="E4" s="386"/>
      <c r="F4" s="386"/>
      <c r="G4" s="386"/>
      <c r="H4" s="386"/>
      <c r="I4" s="386"/>
    </row>
    <row r="5" spans="1:9" ht="21.75" customHeight="1">
      <c r="A5" s="1705" t="s">
        <v>370</v>
      </c>
      <c r="B5" s="733" t="s">
        <v>957</v>
      </c>
      <c r="C5" s="735"/>
      <c r="D5" s="733" t="s">
        <v>957</v>
      </c>
      <c r="E5" s="734"/>
      <c r="F5" s="1722" t="s">
        <v>958</v>
      </c>
      <c r="G5" s="1674"/>
      <c r="H5" s="1722" t="s">
        <v>959</v>
      </c>
      <c r="I5" s="1673"/>
    </row>
    <row r="6" spans="1:9" ht="15" customHeight="1">
      <c r="A6" s="1706"/>
      <c r="B6" s="737" t="s">
        <v>960</v>
      </c>
      <c r="C6" s="738"/>
      <c r="D6" s="737" t="s">
        <v>961</v>
      </c>
      <c r="E6" s="738"/>
      <c r="F6" s="1804"/>
      <c r="G6" s="1806"/>
      <c r="H6" s="1804"/>
      <c r="I6" s="1805"/>
    </row>
    <row r="7" spans="1:9" ht="22.5" customHeight="1">
      <c r="A7" s="1706"/>
      <c r="B7" s="723" t="s">
        <v>371</v>
      </c>
      <c r="C7" s="723" t="s">
        <v>372</v>
      </c>
      <c r="D7" s="723" t="s">
        <v>371</v>
      </c>
      <c r="E7" s="723" t="s">
        <v>372</v>
      </c>
      <c r="F7" s="723" t="s">
        <v>371</v>
      </c>
      <c r="G7" s="723" t="s">
        <v>372</v>
      </c>
      <c r="H7" s="723" t="s">
        <v>371</v>
      </c>
      <c r="I7" s="739" t="s">
        <v>372</v>
      </c>
    </row>
    <row r="8" spans="1:9" ht="18.75" customHeight="1" thickBot="1">
      <c r="A8" s="1707"/>
      <c r="B8" s="727" t="s">
        <v>374</v>
      </c>
      <c r="C8" s="727" t="s">
        <v>375</v>
      </c>
      <c r="D8" s="727" t="s">
        <v>374</v>
      </c>
      <c r="E8" s="727" t="s">
        <v>375</v>
      </c>
      <c r="F8" s="727" t="s">
        <v>374</v>
      </c>
      <c r="G8" s="727" t="s">
        <v>375</v>
      </c>
      <c r="H8" s="727" t="s">
        <v>374</v>
      </c>
      <c r="I8" s="668" t="s">
        <v>375</v>
      </c>
    </row>
    <row r="9" spans="1:9">
      <c r="A9" s="1617">
        <v>2005</v>
      </c>
      <c r="B9" s="381">
        <v>4.5540000000000003</v>
      </c>
      <c r="C9" s="381">
        <v>149.07499999999999</v>
      </c>
      <c r="D9" s="381">
        <v>1.5</v>
      </c>
      <c r="E9" s="381">
        <v>44.667999999999999</v>
      </c>
      <c r="F9" s="381">
        <v>8.5999999999999993E-2</v>
      </c>
      <c r="G9" s="381">
        <v>2.1960000000000002</v>
      </c>
      <c r="H9" s="381">
        <v>2.5089999999999999</v>
      </c>
      <c r="I9" s="382">
        <v>86.063999999999993</v>
      </c>
    </row>
    <row r="10" spans="1:9">
      <c r="A10" s="1617">
        <v>2006</v>
      </c>
      <c r="B10" s="381">
        <v>4.3140000000000001</v>
      </c>
      <c r="C10" s="381">
        <v>153.99199999999999</v>
      </c>
      <c r="D10" s="381">
        <v>1.1359999999999999</v>
      </c>
      <c r="E10" s="381">
        <v>33.232999999999997</v>
      </c>
      <c r="F10" s="381">
        <v>0.14099999999999999</v>
      </c>
      <c r="G10" s="381">
        <v>6.7279999999999998</v>
      </c>
      <c r="H10" s="381">
        <v>2.67</v>
      </c>
      <c r="I10" s="382">
        <v>65.206000000000003</v>
      </c>
    </row>
    <row r="11" spans="1:9">
      <c r="A11" s="1617">
        <v>2007</v>
      </c>
      <c r="B11" s="381">
        <v>4.2610000000000001</v>
      </c>
      <c r="C11" s="381">
        <v>143.47</v>
      </c>
      <c r="D11" s="381">
        <v>1.43</v>
      </c>
      <c r="E11" s="381">
        <v>40.048999999999999</v>
      </c>
      <c r="F11" s="381">
        <v>6.4000000000000001E-2</v>
      </c>
      <c r="G11" s="381">
        <v>1.6319999999999999</v>
      </c>
      <c r="H11" s="381">
        <v>2.1019999999999999</v>
      </c>
      <c r="I11" s="382">
        <v>54.822000000000003</v>
      </c>
    </row>
    <row r="12" spans="1:9">
      <c r="A12" s="1617">
        <v>2008</v>
      </c>
      <c r="B12" s="381">
        <v>3.923</v>
      </c>
      <c r="C12" s="381">
        <v>141.86699999999999</v>
      </c>
      <c r="D12" s="381">
        <v>1.194</v>
      </c>
      <c r="E12" s="381">
        <v>34.216000000000001</v>
      </c>
      <c r="F12" s="381">
        <v>0.68200000000000005</v>
      </c>
      <c r="G12" s="381">
        <v>14.143000000000001</v>
      </c>
      <c r="H12" s="381">
        <v>3.1890000000000001</v>
      </c>
      <c r="I12" s="382">
        <v>61.764000000000003</v>
      </c>
    </row>
    <row r="13" spans="1:9">
      <c r="A13" s="1617">
        <v>2009</v>
      </c>
      <c r="B13" s="381">
        <v>2.8820000000000001</v>
      </c>
      <c r="C13" s="381">
        <v>105.759</v>
      </c>
      <c r="D13" s="381">
        <v>1.738</v>
      </c>
      <c r="E13" s="381">
        <v>70.664000000000001</v>
      </c>
      <c r="F13" s="381">
        <v>7.8E-2</v>
      </c>
      <c r="G13" s="381">
        <v>2.0049999999999999</v>
      </c>
      <c r="H13" s="381">
        <v>3.1970000000000001</v>
      </c>
      <c r="I13" s="382">
        <v>55.438000000000002</v>
      </c>
    </row>
    <row r="14" spans="1:9">
      <c r="A14" s="1617">
        <v>2010</v>
      </c>
      <c r="B14" s="381">
        <v>3.008</v>
      </c>
      <c r="C14" s="381">
        <v>112.708</v>
      </c>
      <c r="D14" s="381">
        <v>1.9870000000000001</v>
      </c>
      <c r="E14" s="381">
        <v>80.921999999999997</v>
      </c>
      <c r="F14" s="381">
        <v>8.3000000000000004E-2</v>
      </c>
      <c r="G14" s="381">
        <v>1.972</v>
      </c>
      <c r="H14" s="381">
        <v>2.3519999999999999</v>
      </c>
      <c r="I14" s="382">
        <v>41.957999999999998</v>
      </c>
    </row>
    <row r="15" spans="1:9">
      <c r="A15" s="1617">
        <v>2011</v>
      </c>
      <c r="B15" s="381">
        <v>2.6480000000000001</v>
      </c>
      <c r="C15" s="381">
        <v>94.724000000000004</v>
      </c>
      <c r="D15" s="381">
        <v>2.008</v>
      </c>
      <c r="E15" s="381">
        <v>73.590999999999994</v>
      </c>
      <c r="F15" s="381">
        <v>9.8000000000000004E-2</v>
      </c>
      <c r="G15" s="381">
        <v>2.2370000000000001</v>
      </c>
      <c r="H15" s="381">
        <v>1.3540000000000001</v>
      </c>
      <c r="I15" s="382">
        <v>42.575000000000003</v>
      </c>
    </row>
    <row r="16" spans="1:9">
      <c r="A16" s="1617">
        <v>2012</v>
      </c>
      <c r="B16" s="381">
        <v>2.7069999999999999</v>
      </c>
      <c r="C16" s="381">
        <v>93.549000000000007</v>
      </c>
      <c r="D16" s="381">
        <v>2.0139999999999998</v>
      </c>
      <c r="E16" s="381">
        <v>70.007999999999996</v>
      </c>
      <c r="F16" s="381">
        <v>5.2999999999999999E-2</v>
      </c>
      <c r="G16" s="381">
        <v>0.73099999999999998</v>
      </c>
      <c r="H16" s="381">
        <v>1.895</v>
      </c>
      <c r="I16" s="382">
        <v>51.595999999999997</v>
      </c>
    </row>
    <row r="17" spans="1:9">
      <c r="A17" s="1617">
        <v>2013</v>
      </c>
      <c r="B17" s="381">
        <v>2.6309999999999998</v>
      </c>
      <c r="C17" s="381">
        <v>85.206999999999994</v>
      </c>
      <c r="D17" s="381">
        <v>1.962</v>
      </c>
      <c r="E17" s="381">
        <v>68.536000000000001</v>
      </c>
      <c r="F17" s="381">
        <v>4.2999999999999997E-2</v>
      </c>
      <c r="G17" s="381">
        <v>0.96499999999999997</v>
      </c>
      <c r="H17" s="381">
        <v>1.5880000000000001</v>
      </c>
      <c r="I17" s="382">
        <v>40.593000000000004</v>
      </c>
    </row>
    <row r="18" spans="1:9">
      <c r="A18" s="1617">
        <v>2014</v>
      </c>
      <c r="B18" s="1465">
        <v>2.4500000000000002</v>
      </c>
      <c r="C18" s="1465">
        <v>82.165000000000006</v>
      </c>
      <c r="D18" s="1465">
        <v>2.0670000000000002</v>
      </c>
      <c r="E18" s="1465">
        <v>69.097999999999999</v>
      </c>
      <c r="F18" s="1465">
        <v>4.8000000000000001E-2</v>
      </c>
      <c r="G18" s="1465">
        <v>1.0249999999999999</v>
      </c>
      <c r="H18" s="1465">
        <v>0.91400000000000003</v>
      </c>
      <c r="I18" s="1466">
        <v>21.166</v>
      </c>
    </row>
    <row r="19" spans="1:9" ht="13.5" thickBot="1">
      <c r="A19" s="1618">
        <v>2015</v>
      </c>
      <c r="B19" s="387">
        <v>2.7069999999999999</v>
      </c>
      <c r="C19" s="387">
        <v>91.025000000000006</v>
      </c>
      <c r="D19" s="387">
        <v>2.2879999999999998</v>
      </c>
      <c r="E19" s="387">
        <v>74.745999999999995</v>
      </c>
      <c r="F19" s="387">
        <v>0.08</v>
      </c>
      <c r="G19" s="387">
        <v>1.371</v>
      </c>
      <c r="H19" s="387">
        <v>0.78600000000000003</v>
      </c>
      <c r="I19" s="383">
        <v>19.059999999999999</v>
      </c>
    </row>
  </sheetData>
  <mergeCells count="5">
    <mergeCell ref="A3:I3"/>
    <mergeCell ref="A1:I1"/>
    <mergeCell ref="F5:G6"/>
    <mergeCell ref="H5:I6"/>
    <mergeCell ref="A5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Hoja126">
    <tabColor theme="0"/>
    <pageSetUpPr fitToPage="1"/>
  </sheetPr>
  <dimension ref="A1:J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.5703125" style="208" customWidth="1"/>
    <col min="2" max="9" width="15.140625" style="208" customWidth="1"/>
    <col min="10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0" s="88" customFormat="1" ht="12.75" customHeight="1">
      <c r="A2" s="350"/>
    </row>
    <row r="3" spans="1:10" s="88" customFormat="1" ht="15">
      <c r="A3" s="1684" t="s">
        <v>1394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6"/>
      <c r="I5" s="1095" t="s">
        <v>372</v>
      </c>
    </row>
    <row r="6" spans="1:10" ht="24" customHeight="1">
      <c r="A6" s="1688"/>
      <c r="B6" s="802"/>
      <c r="C6" s="230" t="s">
        <v>386</v>
      </c>
      <c r="D6" s="232"/>
      <c r="E6" s="1102" t="s">
        <v>821</v>
      </c>
      <c r="F6" s="997"/>
      <c r="G6" s="230" t="s">
        <v>386</v>
      </c>
      <c r="H6" s="232"/>
      <c r="I6" s="740" t="s">
        <v>524</v>
      </c>
    </row>
    <row r="7" spans="1:10" ht="25.5" customHeight="1" thickBot="1">
      <c r="A7" s="1688"/>
      <c r="B7" s="1097" t="s">
        <v>385</v>
      </c>
      <c r="C7" s="1098" t="s">
        <v>868</v>
      </c>
      <c r="D7" s="1098" t="s">
        <v>869</v>
      </c>
      <c r="E7" s="1097" t="s">
        <v>387</v>
      </c>
      <c r="F7" s="1097" t="s">
        <v>385</v>
      </c>
      <c r="G7" s="1098" t="s">
        <v>868</v>
      </c>
      <c r="H7" s="1098" t="s">
        <v>869</v>
      </c>
      <c r="I7" s="1099"/>
    </row>
    <row r="8" spans="1:10" ht="22.5" customHeight="1">
      <c r="A8" s="72" t="s">
        <v>450</v>
      </c>
      <c r="B8" s="122">
        <v>187</v>
      </c>
      <c r="C8" s="122">
        <v>313</v>
      </c>
      <c r="D8" s="42" t="s">
        <v>391</v>
      </c>
      <c r="E8" s="42">
        <v>500</v>
      </c>
      <c r="F8" s="122">
        <v>41930</v>
      </c>
      <c r="G8" s="122">
        <v>40580</v>
      </c>
      <c r="H8" s="42" t="s">
        <v>391</v>
      </c>
      <c r="I8" s="131">
        <v>20542</v>
      </c>
    </row>
    <row r="9" spans="1:10">
      <c r="A9" s="63" t="s">
        <v>451</v>
      </c>
      <c r="B9" s="11">
        <v>87</v>
      </c>
      <c r="C9" s="11">
        <v>125</v>
      </c>
      <c r="D9" s="45" t="s">
        <v>391</v>
      </c>
      <c r="E9" s="45">
        <v>212</v>
      </c>
      <c r="F9" s="11">
        <v>42030</v>
      </c>
      <c r="G9" s="11">
        <v>60000</v>
      </c>
      <c r="H9" s="45" t="s">
        <v>391</v>
      </c>
      <c r="I9" s="12">
        <v>11157</v>
      </c>
    </row>
    <row r="10" spans="1:10">
      <c r="A10" s="63" t="s">
        <v>452</v>
      </c>
      <c r="B10" s="45">
        <v>159</v>
      </c>
      <c r="C10" s="45">
        <v>239</v>
      </c>
      <c r="D10" s="45" t="s">
        <v>391</v>
      </c>
      <c r="E10" s="45">
        <v>398</v>
      </c>
      <c r="F10" s="11">
        <v>34220</v>
      </c>
      <c r="G10" s="11">
        <v>60000</v>
      </c>
      <c r="H10" s="45" t="s">
        <v>391</v>
      </c>
      <c r="I10" s="46">
        <v>19781</v>
      </c>
    </row>
    <row r="11" spans="1:10">
      <c r="A11" s="63" t="s">
        <v>453</v>
      </c>
      <c r="B11" s="11">
        <v>149</v>
      </c>
      <c r="C11" s="11">
        <v>126</v>
      </c>
      <c r="D11" s="45" t="s">
        <v>391</v>
      </c>
      <c r="E11" s="45">
        <v>275</v>
      </c>
      <c r="F11" s="11">
        <v>31230</v>
      </c>
      <c r="G11" s="11">
        <v>32390</v>
      </c>
      <c r="H11" s="45" t="s">
        <v>391</v>
      </c>
      <c r="I11" s="12">
        <v>8734</v>
      </c>
    </row>
    <row r="12" spans="1:10">
      <c r="A12" s="73" t="s">
        <v>454</v>
      </c>
      <c r="B12" s="74">
        <v>582</v>
      </c>
      <c r="C12" s="74">
        <v>803</v>
      </c>
      <c r="D12" s="74" t="s">
        <v>391</v>
      </c>
      <c r="E12" s="74">
        <v>1385</v>
      </c>
      <c r="F12" s="78">
        <v>37099</v>
      </c>
      <c r="G12" s="78">
        <v>48098</v>
      </c>
      <c r="H12" s="74" t="s">
        <v>391</v>
      </c>
      <c r="I12" s="75">
        <v>60214</v>
      </c>
    </row>
    <row r="13" spans="1:10">
      <c r="A13" s="63"/>
      <c r="B13" s="45"/>
      <c r="C13" s="45"/>
      <c r="D13" s="45"/>
      <c r="E13" s="45"/>
      <c r="F13" s="11"/>
      <c r="G13" s="11"/>
      <c r="H13" s="45"/>
      <c r="I13" s="46"/>
    </row>
    <row r="14" spans="1:10">
      <c r="A14" s="73" t="s">
        <v>455</v>
      </c>
      <c r="B14" s="74">
        <v>5</v>
      </c>
      <c r="C14" s="74" t="s">
        <v>391</v>
      </c>
      <c r="D14" s="74" t="s">
        <v>391</v>
      </c>
      <c r="E14" s="74">
        <v>5</v>
      </c>
      <c r="F14" s="78">
        <v>20000</v>
      </c>
      <c r="G14" s="78" t="s">
        <v>391</v>
      </c>
      <c r="H14" s="74" t="s">
        <v>391</v>
      </c>
      <c r="I14" s="75">
        <v>100</v>
      </c>
    </row>
    <row r="15" spans="1:10">
      <c r="A15" s="63"/>
      <c r="B15" s="45"/>
      <c r="C15" s="45"/>
      <c r="D15" s="45"/>
      <c r="E15" s="45"/>
      <c r="F15" s="11"/>
      <c r="G15" s="11"/>
      <c r="H15" s="45"/>
      <c r="I15" s="46"/>
    </row>
    <row r="16" spans="1:10">
      <c r="A16" s="73" t="s">
        <v>456</v>
      </c>
      <c r="B16" s="74">
        <v>8</v>
      </c>
      <c r="C16" s="74" t="s">
        <v>391</v>
      </c>
      <c r="D16" s="74" t="s">
        <v>391</v>
      </c>
      <c r="E16" s="74">
        <v>8</v>
      </c>
      <c r="F16" s="78">
        <v>23000</v>
      </c>
      <c r="G16" s="78" t="s">
        <v>391</v>
      </c>
      <c r="H16" s="74" t="s">
        <v>391</v>
      </c>
      <c r="I16" s="75">
        <v>184</v>
      </c>
    </row>
    <row r="17" spans="1:9">
      <c r="A17" s="63"/>
      <c r="B17" s="45"/>
      <c r="C17" s="45"/>
      <c r="D17" s="45"/>
      <c r="E17" s="45"/>
      <c r="F17" s="11"/>
      <c r="G17" s="11"/>
      <c r="H17" s="45"/>
      <c r="I17" s="46"/>
    </row>
    <row r="18" spans="1:9">
      <c r="A18" s="63" t="s">
        <v>535</v>
      </c>
      <c r="B18" s="11">
        <v>10</v>
      </c>
      <c r="C18" s="11">
        <v>21</v>
      </c>
      <c r="D18" s="45" t="s">
        <v>391</v>
      </c>
      <c r="E18" s="45">
        <v>31</v>
      </c>
      <c r="F18" s="11">
        <v>18150</v>
      </c>
      <c r="G18" s="11">
        <v>31900</v>
      </c>
      <c r="H18" s="45" t="s">
        <v>391</v>
      </c>
      <c r="I18" s="12">
        <v>851</v>
      </c>
    </row>
    <row r="19" spans="1:9">
      <c r="A19" s="63" t="s">
        <v>458</v>
      </c>
      <c r="B19" s="11">
        <v>15</v>
      </c>
      <c r="C19" s="45" t="s">
        <v>391</v>
      </c>
      <c r="D19" s="45" t="s">
        <v>391</v>
      </c>
      <c r="E19" s="45">
        <v>15</v>
      </c>
      <c r="F19" s="11">
        <v>26950</v>
      </c>
      <c r="G19" s="45" t="s">
        <v>391</v>
      </c>
      <c r="H19" s="45" t="s">
        <v>391</v>
      </c>
      <c r="I19" s="12">
        <v>404</v>
      </c>
    </row>
    <row r="20" spans="1:9">
      <c r="A20" s="63" t="s">
        <v>459</v>
      </c>
      <c r="B20" s="11">
        <v>30</v>
      </c>
      <c r="C20" s="11">
        <v>15</v>
      </c>
      <c r="D20" s="45" t="s">
        <v>391</v>
      </c>
      <c r="E20" s="45">
        <v>45</v>
      </c>
      <c r="F20" s="11">
        <v>22550</v>
      </c>
      <c r="G20" s="11">
        <v>37500</v>
      </c>
      <c r="H20" s="45" t="s">
        <v>391</v>
      </c>
      <c r="I20" s="12">
        <v>1239</v>
      </c>
    </row>
    <row r="21" spans="1:9">
      <c r="A21" s="73" t="s">
        <v>460</v>
      </c>
      <c r="B21" s="74">
        <v>55</v>
      </c>
      <c r="C21" s="74">
        <v>36</v>
      </c>
      <c r="D21" s="74" t="s">
        <v>391</v>
      </c>
      <c r="E21" s="74">
        <v>91</v>
      </c>
      <c r="F21" s="78">
        <v>22950</v>
      </c>
      <c r="G21" s="78">
        <v>34233</v>
      </c>
      <c r="H21" s="74" t="s">
        <v>391</v>
      </c>
      <c r="I21" s="75">
        <v>2494</v>
      </c>
    </row>
    <row r="22" spans="1:9">
      <c r="A22" s="63"/>
      <c r="B22" s="45"/>
      <c r="C22" s="45"/>
      <c r="D22" s="45"/>
      <c r="E22" s="45"/>
      <c r="F22" s="11"/>
      <c r="G22" s="11"/>
      <c r="H22" s="45"/>
      <c r="I22" s="46"/>
    </row>
    <row r="23" spans="1:9">
      <c r="A23" s="73" t="s">
        <v>461</v>
      </c>
      <c r="B23" s="74" t="s">
        <v>391</v>
      </c>
      <c r="C23" s="74">
        <v>162</v>
      </c>
      <c r="D23" s="74" t="s">
        <v>391</v>
      </c>
      <c r="E23" s="74">
        <v>162</v>
      </c>
      <c r="F23" s="78" t="s">
        <v>391</v>
      </c>
      <c r="G23" s="78">
        <v>21605</v>
      </c>
      <c r="H23" s="74" t="s">
        <v>391</v>
      </c>
      <c r="I23" s="75">
        <v>3500</v>
      </c>
    </row>
    <row r="24" spans="1:9">
      <c r="A24" s="63"/>
      <c r="B24" s="45"/>
      <c r="C24" s="45"/>
      <c r="D24" s="45"/>
      <c r="E24" s="45"/>
      <c r="F24" s="11"/>
      <c r="G24" s="11"/>
      <c r="H24" s="45"/>
      <c r="I24" s="46"/>
    </row>
    <row r="25" spans="1:9">
      <c r="A25" s="73" t="s">
        <v>462</v>
      </c>
      <c r="B25" s="74" t="s">
        <v>391</v>
      </c>
      <c r="C25" s="74">
        <v>100</v>
      </c>
      <c r="D25" s="74" t="s">
        <v>391</v>
      </c>
      <c r="E25" s="74">
        <v>100</v>
      </c>
      <c r="F25" s="78" t="s">
        <v>391</v>
      </c>
      <c r="G25" s="78">
        <v>36000</v>
      </c>
      <c r="H25" s="74" t="s">
        <v>391</v>
      </c>
      <c r="I25" s="75">
        <v>3600</v>
      </c>
    </row>
    <row r="26" spans="1:9">
      <c r="A26" s="63"/>
      <c r="B26" s="45"/>
      <c r="C26" s="45"/>
      <c r="D26" s="45"/>
      <c r="E26" s="45"/>
      <c r="F26" s="11"/>
      <c r="G26" s="11"/>
      <c r="H26" s="45"/>
      <c r="I26" s="46"/>
    </row>
    <row r="27" spans="1:9">
      <c r="A27" s="63" t="s">
        <v>463</v>
      </c>
      <c r="B27" s="45" t="s">
        <v>391</v>
      </c>
      <c r="C27" s="45">
        <v>1</v>
      </c>
      <c r="D27" s="45" t="s">
        <v>391</v>
      </c>
      <c r="E27" s="45">
        <v>1</v>
      </c>
      <c r="F27" s="45" t="s">
        <v>391</v>
      </c>
      <c r="G27" s="11">
        <v>14000</v>
      </c>
      <c r="H27" s="45" t="s">
        <v>391</v>
      </c>
      <c r="I27" s="46">
        <v>14</v>
      </c>
    </row>
    <row r="28" spans="1:9">
      <c r="A28" s="63" t="s">
        <v>464</v>
      </c>
      <c r="B28" s="45" t="s">
        <v>391</v>
      </c>
      <c r="C28" s="45">
        <v>13</v>
      </c>
      <c r="D28" s="45" t="s">
        <v>391</v>
      </c>
      <c r="E28" s="45">
        <v>13</v>
      </c>
      <c r="F28" s="45" t="s">
        <v>391</v>
      </c>
      <c r="G28" s="11">
        <v>33000</v>
      </c>
      <c r="H28" s="45" t="s">
        <v>391</v>
      </c>
      <c r="I28" s="46">
        <v>429</v>
      </c>
    </row>
    <row r="29" spans="1:9">
      <c r="A29" s="63" t="s">
        <v>465</v>
      </c>
      <c r="B29" s="45">
        <v>12</v>
      </c>
      <c r="C29" s="11">
        <v>407</v>
      </c>
      <c r="D29" s="45" t="s">
        <v>391</v>
      </c>
      <c r="E29" s="45">
        <v>419</v>
      </c>
      <c r="F29" s="45">
        <v>15250</v>
      </c>
      <c r="G29" s="11">
        <v>30000</v>
      </c>
      <c r="H29" s="45" t="s">
        <v>391</v>
      </c>
      <c r="I29" s="12">
        <v>13000</v>
      </c>
    </row>
    <row r="30" spans="1:9">
      <c r="A30" s="73" t="s">
        <v>466</v>
      </c>
      <c r="B30" s="74">
        <v>12</v>
      </c>
      <c r="C30" s="74">
        <v>421</v>
      </c>
      <c r="D30" s="74" t="s">
        <v>391</v>
      </c>
      <c r="E30" s="74">
        <v>433</v>
      </c>
      <c r="F30" s="78">
        <v>15250</v>
      </c>
      <c r="G30" s="78">
        <v>30055</v>
      </c>
      <c r="H30" s="74" t="s">
        <v>391</v>
      </c>
      <c r="I30" s="75">
        <v>13443</v>
      </c>
    </row>
    <row r="31" spans="1:9">
      <c r="A31" s="63"/>
      <c r="B31" s="45"/>
      <c r="C31" s="45"/>
      <c r="D31" s="45"/>
      <c r="E31" s="45"/>
      <c r="F31" s="11"/>
      <c r="G31" s="11"/>
      <c r="H31" s="45"/>
      <c r="I31" s="46"/>
    </row>
    <row r="32" spans="1:9">
      <c r="A32" s="63" t="s">
        <v>467</v>
      </c>
      <c r="B32" s="80">
        <v>1</v>
      </c>
      <c r="C32" s="80">
        <v>150</v>
      </c>
      <c r="D32" s="45" t="s">
        <v>391</v>
      </c>
      <c r="E32" s="45">
        <v>151</v>
      </c>
      <c r="F32" s="80">
        <v>11300</v>
      </c>
      <c r="G32" s="80">
        <v>25385</v>
      </c>
      <c r="H32" s="45" t="s">
        <v>391</v>
      </c>
      <c r="I32" s="12">
        <v>3819</v>
      </c>
    </row>
    <row r="33" spans="1:9">
      <c r="A33" s="63" t="s">
        <v>468</v>
      </c>
      <c r="B33" s="80">
        <v>1</v>
      </c>
      <c r="C33" s="80">
        <v>31</v>
      </c>
      <c r="D33" s="45" t="s">
        <v>391</v>
      </c>
      <c r="E33" s="45">
        <v>32</v>
      </c>
      <c r="F33" s="80">
        <v>12000</v>
      </c>
      <c r="G33" s="80">
        <v>27000</v>
      </c>
      <c r="H33" s="45" t="s">
        <v>391</v>
      </c>
      <c r="I33" s="12">
        <v>849</v>
      </c>
    </row>
    <row r="34" spans="1:9">
      <c r="A34" s="63" t="s">
        <v>469</v>
      </c>
      <c r="B34" s="80" t="s">
        <v>391</v>
      </c>
      <c r="C34" s="80">
        <v>27</v>
      </c>
      <c r="D34" s="45" t="s">
        <v>391</v>
      </c>
      <c r="E34" s="45">
        <v>27</v>
      </c>
      <c r="F34" s="80" t="s">
        <v>391</v>
      </c>
      <c r="G34" s="80">
        <v>27251</v>
      </c>
      <c r="H34" s="45" t="s">
        <v>391</v>
      </c>
      <c r="I34" s="12">
        <v>736</v>
      </c>
    </row>
    <row r="35" spans="1:9">
      <c r="A35" s="63" t="s">
        <v>470</v>
      </c>
      <c r="B35" s="80" t="s">
        <v>391</v>
      </c>
      <c r="C35" s="80">
        <v>244</v>
      </c>
      <c r="D35" s="45" t="s">
        <v>391</v>
      </c>
      <c r="E35" s="45">
        <v>244</v>
      </c>
      <c r="F35" s="80" t="s">
        <v>391</v>
      </c>
      <c r="G35" s="80">
        <v>25000</v>
      </c>
      <c r="H35" s="45" t="s">
        <v>391</v>
      </c>
      <c r="I35" s="12">
        <v>6100</v>
      </c>
    </row>
    <row r="36" spans="1:9">
      <c r="A36" s="73" t="s">
        <v>471</v>
      </c>
      <c r="B36" s="74">
        <v>2</v>
      </c>
      <c r="C36" s="74">
        <v>452</v>
      </c>
      <c r="D36" s="74" t="s">
        <v>391</v>
      </c>
      <c r="E36" s="74">
        <v>454</v>
      </c>
      <c r="F36" s="78">
        <v>11650</v>
      </c>
      <c r="G36" s="78">
        <v>25399</v>
      </c>
      <c r="H36" s="74" t="s">
        <v>391</v>
      </c>
      <c r="I36" s="75">
        <v>11504</v>
      </c>
    </row>
    <row r="37" spans="1:9">
      <c r="A37" s="63"/>
      <c r="B37" s="45"/>
      <c r="C37" s="45"/>
      <c r="D37" s="45"/>
      <c r="E37" s="45"/>
      <c r="F37" s="11"/>
      <c r="G37" s="11"/>
      <c r="H37" s="11"/>
      <c r="I37" s="46"/>
    </row>
    <row r="38" spans="1:9">
      <c r="A38" s="73" t="s">
        <v>472</v>
      </c>
      <c r="B38" s="74" t="s">
        <v>391</v>
      </c>
      <c r="C38" s="74">
        <v>75</v>
      </c>
      <c r="D38" s="74" t="s">
        <v>391</v>
      </c>
      <c r="E38" s="74">
        <v>75</v>
      </c>
      <c r="F38" s="78" t="s">
        <v>391</v>
      </c>
      <c r="G38" s="78">
        <v>27330</v>
      </c>
      <c r="H38" s="74" t="s">
        <v>391</v>
      </c>
      <c r="I38" s="75">
        <v>2050</v>
      </c>
    </row>
    <row r="39" spans="1:9">
      <c r="A39" s="63"/>
      <c r="B39" s="45"/>
      <c r="C39" s="45"/>
      <c r="D39" s="45"/>
      <c r="E39" s="45"/>
      <c r="F39" s="11"/>
      <c r="G39" s="11"/>
      <c r="H39" s="11"/>
      <c r="I39" s="46"/>
    </row>
    <row r="40" spans="1:9">
      <c r="A40" s="63" t="s">
        <v>536</v>
      </c>
      <c r="B40" s="45" t="s">
        <v>391</v>
      </c>
      <c r="C40" s="11">
        <v>3</v>
      </c>
      <c r="D40" s="45" t="s">
        <v>391</v>
      </c>
      <c r="E40" s="45">
        <v>3</v>
      </c>
      <c r="F40" s="45" t="s">
        <v>391</v>
      </c>
      <c r="G40" s="11">
        <v>24100</v>
      </c>
      <c r="H40" s="45" t="s">
        <v>391</v>
      </c>
      <c r="I40" s="12">
        <v>72</v>
      </c>
    </row>
    <row r="41" spans="1:9">
      <c r="A41" s="63" t="s">
        <v>474</v>
      </c>
      <c r="B41" s="11" t="s">
        <v>391</v>
      </c>
      <c r="C41" s="11">
        <v>50</v>
      </c>
      <c r="D41" s="45" t="s">
        <v>391</v>
      </c>
      <c r="E41" s="45">
        <v>50</v>
      </c>
      <c r="F41" s="11" t="s">
        <v>391</v>
      </c>
      <c r="G41" s="11">
        <v>30000</v>
      </c>
      <c r="H41" s="45" t="s">
        <v>391</v>
      </c>
      <c r="I41" s="12">
        <v>1500</v>
      </c>
    </row>
    <row r="42" spans="1:9">
      <c r="A42" s="63" t="s">
        <v>475</v>
      </c>
      <c r="B42" s="11" t="s">
        <v>391</v>
      </c>
      <c r="C42" s="11">
        <v>60</v>
      </c>
      <c r="D42" s="45" t="s">
        <v>391</v>
      </c>
      <c r="E42" s="45">
        <v>60</v>
      </c>
      <c r="F42" s="11" t="s">
        <v>391</v>
      </c>
      <c r="G42" s="11">
        <v>38000</v>
      </c>
      <c r="H42" s="45" t="s">
        <v>391</v>
      </c>
      <c r="I42" s="12">
        <v>2280</v>
      </c>
    </row>
    <row r="43" spans="1:9">
      <c r="A43" s="63" t="s">
        <v>476</v>
      </c>
      <c r="B43" s="45" t="s">
        <v>391</v>
      </c>
      <c r="C43" s="11">
        <v>4</v>
      </c>
      <c r="D43" s="45" t="s">
        <v>391</v>
      </c>
      <c r="E43" s="45">
        <v>4</v>
      </c>
      <c r="F43" s="45" t="s">
        <v>391</v>
      </c>
      <c r="G43" s="11">
        <v>60000</v>
      </c>
      <c r="H43" s="45" t="s">
        <v>391</v>
      </c>
      <c r="I43" s="12">
        <v>240</v>
      </c>
    </row>
    <row r="44" spans="1:9">
      <c r="A44" s="63" t="s">
        <v>477</v>
      </c>
      <c r="B44" s="11" t="s">
        <v>391</v>
      </c>
      <c r="C44" s="11">
        <v>52</v>
      </c>
      <c r="D44" s="45" t="s">
        <v>391</v>
      </c>
      <c r="E44" s="45">
        <v>52</v>
      </c>
      <c r="F44" s="11" t="s">
        <v>391</v>
      </c>
      <c r="G44" s="11">
        <v>28000</v>
      </c>
      <c r="H44" s="45" t="s">
        <v>391</v>
      </c>
      <c r="I44" s="12">
        <v>1456</v>
      </c>
    </row>
    <row r="45" spans="1:9">
      <c r="A45" s="63" t="s">
        <v>478</v>
      </c>
      <c r="B45" s="45" t="s">
        <v>391</v>
      </c>
      <c r="C45" s="11">
        <v>32</v>
      </c>
      <c r="D45" s="45" t="s">
        <v>391</v>
      </c>
      <c r="E45" s="45">
        <v>32</v>
      </c>
      <c r="F45" s="45" t="s">
        <v>391</v>
      </c>
      <c r="G45" s="11">
        <v>40000</v>
      </c>
      <c r="H45" s="45" t="s">
        <v>391</v>
      </c>
      <c r="I45" s="12">
        <v>1280</v>
      </c>
    </row>
    <row r="46" spans="1:9">
      <c r="A46" s="63" t="s">
        <v>479</v>
      </c>
      <c r="B46" s="11" t="s">
        <v>391</v>
      </c>
      <c r="C46" s="11">
        <v>1</v>
      </c>
      <c r="D46" s="45" t="s">
        <v>391</v>
      </c>
      <c r="E46" s="45">
        <v>1</v>
      </c>
      <c r="F46" s="11" t="s">
        <v>391</v>
      </c>
      <c r="G46" s="11">
        <v>20000</v>
      </c>
      <c r="H46" s="45" t="s">
        <v>391</v>
      </c>
      <c r="I46" s="12">
        <v>20</v>
      </c>
    </row>
    <row r="47" spans="1:9">
      <c r="A47" s="63" t="s">
        <v>480</v>
      </c>
      <c r="B47" s="45" t="s">
        <v>391</v>
      </c>
      <c r="C47" s="11">
        <v>8</v>
      </c>
      <c r="D47" s="45" t="s">
        <v>391</v>
      </c>
      <c r="E47" s="45">
        <v>8</v>
      </c>
      <c r="F47" s="45" t="s">
        <v>391</v>
      </c>
      <c r="G47" s="11">
        <v>50000</v>
      </c>
      <c r="H47" s="45" t="s">
        <v>391</v>
      </c>
      <c r="I47" s="12">
        <v>400</v>
      </c>
    </row>
    <row r="48" spans="1:9">
      <c r="A48" s="63" t="s">
        <v>481</v>
      </c>
      <c r="B48" s="11" t="s">
        <v>391</v>
      </c>
      <c r="C48" s="11">
        <v>3</v>
      </c>
      <c r="D48" s="45" t="s">
        <v>391</v>
      </c>
      <c r="E48" s="45">
        <v>3</v>
      </c>
      <c r="F48" s="11" t="s">
        <v>391</v>
      </c>
      <c r="G48" s="11">
        <v>35000</v>
      </c>
      <c r="H48" s="45" t="s">
        <v>391</v>
      </c>
      <c r="I48" s="12">
        <v>105</v>
      </c>
    </row>
    <row r="49" spans="1:9">
      <c r="A49" s="73" t="s">
        <v>482</v>
      </c>
      <c r="B49" s="74" t="s">
        <v>391</v>
      </c>
      <c r="C49" s="74">
        <v>213</v>
      </c>
      <c r="D49" s="74" t="s">
        <v>391</v>
      </c>
      <c r="E49" s="74">
        <v>213</v>
      </c>
      <c r="F49" s="78" t="s">
        <v>391</v>
      </c>
      <c r="G49" s="78">
        <v>34523</v>
      </c>
      <c r="H49" s="74" t="s">
        <v>391</v>
      </c>
      <c r="I49" s="75">
        <v>7353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483</v>
      </c>
      <c r="B51" s="74" t="s">
        <v>391</v>
      </c>
      <c r="C51" s="74">
        <v>96</v>
      </c>
      <c r="D51" s="74" t="s">
        <v>391</v>
      </c>
      <c r="E51" s="74">
        <v>96</v>
      </c>
      <c r="F51" s="78" t="s">
        <v>391</v>
      </c>
      <c r="G51" s="78">
        <v>28000</v>
      </c>
      <c r="H51" s="74" t="s">
        <v>391</v>
      </c>
      <c r="I51" s="75">
        <v>2688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484</v>
      </c>
      <c r="B53" s="45" t="s">
        <v>391</v>
      </c>
      <c r="C53" s="11">
        <v>15</v>
      </c>
      <c r="D53" s="45" t="s">
        <v>391</v>
      </c>
      <c r="E53" s="45">
        <v>15</v>
      </c>
      <c r="F53" s="45" t="s">
        <v>391</v>
      </c>
      <c r="G53" s="11">
        <v>25000</v>
      </c>
      <c r="H53" s="45" t="s">
        <v>391</v>
      </c>
      <c r="I53" s="12">
        <v>375</v>
      </c>
    </row>
    <row r="54" spans="1:9">
      <c r="A54" s="63" t="s">
        <v>485</v>
      </c>
      <c r="B54" s="45" t="s">
        <v>391</v>
      </c>
      <c r="C54" s="11">
        <v>13</v>
      </c>
      <c r="D54" s="45" t="s">
        <v>391</v>
      </c>
      <c r="E54" s="45">
        <v>13</v>
      </c>
      <c r="F54" s="45" t="s">
        <v>391</v>
      </c>
      <c r="G54" s="11">
        <v>13100</v>
      </c>
      <c r="H54" s="45" t="s">
        <v>391</v>
      </c>
      <c r="I54" s="12">
        <v>170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82" t="s">
        <v>391</v>
      </c>
      <c r="G56" s="11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45" t="s">
        <v>391</v>
      </c>
      <c r="C57" s="11">
        <v>46</v>
      </c>
      <c r="D57" s="45" t="s">
        <v>391</v>
      </c>
      <c r="E57" s="45">
        <v>46</v>
      </c>
      <c r="F57" s="45" t="s">
        <v>391</v>
      </c>
      <c r="G57" s="11">
        <v>30550</v>
      </c>
      <c r="H57" s="45" t="s">
        <v>391</v>
      </c>
      <c r="I57" s="12">
        <v>1375</v>
      </c>
    </row>
    <row r="58" spans="1:9">
      <c r="A58" s="73" t="s">
        <v>562</v>
      </c>
      <c r="B58" s="74" t="s">
        <v>391</v>
      </c>
      <c r="C58" s="74">
        <v>74</v>
      </c>
      <c r="D58" s="74" t="s">
        <v>391</v>
      </c>
      <c r="E58" s="74">
        <v>74</v>
      </c>
      <c r="F58" s="78" t="s">
        <v>391</v>
      </c>
      <c r="G58" s="78">
        <v>26359</v>
      </c>
      <c r="H58" s="74" t="s">
        <v>391</v>
      </c>
      <c r="I58" s="75">
        <v>1920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490</v>
      </c>
      <c r="B60" s="45" t="s">
        <v>391</v>
      </c>
      <c r="C60" s="11">
        <v>262</v>
      </c>
      <c r="D60" s="11" t="s">
        <v>391</v>
      </c>
      <c r="E60" s="45">
        <v>262</v>
      </c>
      <c r="F60" s="45" t="s">
        <v>391</v>
      </c>
      <c r="G60" s="11">
        <v>32462</v>
      </c>
      <c r="H60" s="11" t="s">
        <v>391</v>
      </c>
      <c r="I60" s="12">
        <v>8505</v>
      </c>
    </row>
    <row r="61" spans="1:9">
      <c r="A61" s="63" t="s">
        <v>491</v>
      </c>
      <c r="B61" s="11">
        <v>8</v>
      </c>
      <c r="C61" s="11">
        <v>123</v>
      </c>
      <c r="D61" s="45" t="s">
        <v>391</v>
      </c>
      <c r="E61" s="45">
        <v>131</v>
      </c>
      <c r="F61" s="11">
        <v>9000</v>
      </c>
      <c r="G61" s="11">
        <v>33028</v>
      </c>
      <c r="H61" s="45" t="s">
        <v>391</v>
      </c>
      <c r="I61" s="12">
        <v>4135</v>
      </c>
    </row>
    <row r="62" spans="1:9">
      <c r="A62" s="63" t="s">
        <v>492</v>
      </c>
      <c r="B62" s="45" t="s">
        <v>391</v>
      </c>
      <c r="C62" s="11">
        <v>831</v>
      </c>
      <c r="D62" s="45" t="s">
        <v>391</v>
      </c>
      <c r="E62" s="45">
        <v>831</v>
      </c>
      <c r="F62" s="45" t="s">
        <v>391</v>
      </c>
      <c r="G62" s="11">
        <v>25271</v>
      </c>
      <c r="H62" s="45" t="s">
        <v>391</v>
      </c>
      <c r="I62" s="12">
        <v>21000</v>
      </c>
    </row>
    <row r="63" spans="1:9">
      <c r="A63" s="73" t="s">
        <v>493</v>
      </c>
      <c r="B63" s="74">
        <v>8</v>
      </c>
      <c r="C63" s="74">
        <v>1216</v>
      </c>
      <c r="D63" s="74" t="s">
        <v>391</v>
      </c>
      <c r="E63" s="74">
        <v>1224</v>
      </c>
      <c r="F63" s="78">
        <v>9000</v>
      </c>
      <c r="G63" s="78">
        <v>27605</v>
      </c>
      <c r="H63" s="74" t="s">
        <v>391</v>
      </c>
      <c r="I63" s="75">
        <v>33640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494</v>
      </c>
      <c r="B65" s="74" t="s">
        <v>391</v>
      </c>
      <c r="C65" s="74">
        <v>241</v>
      </c>
      <c r="D65" s="74" t="s">
        <v>391</v>
      </c>
      <c r="E65" s="74">
        <v>241</v>
      </c>
      <c r="F65" s="78" t="s">
        <v>391</v>
      </c>
      <c r="G65" s="78">
        <v>22108</v>
      </c>
      <c r="H65" s="74" t="s">
        <v>391</v>
      </c>
      <c r="I65" s="75">
        <v>5328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495</v>
      </c>
      <c r="B67" s="45" t="s">
        <v>391</v>
      </c>
      <c r="C67" s="11">
        <v>4</v>
      </c>
      <c r="D67" s="45" t="s">
        <v>391</v>
      </c>
      <c r="E67" s="45">
        <v>4</v>
      </c>
      <c r="F67" s="45" t="s">
        <v>391</v>
      </c>
      <c r="G67" s="11">
        <v>31000</v>
      </c>
      <c r="H67" s="45" t="s">
        <v>391</v>
      </c>
      <c r="I67" s="12">
        <v>124</v>
      </c>
    </row>
    <row r="68" spans="1:9">
      <c r="A68" s="63" t="s">
        <v>496</v>
      </c>
      <c r="B68" s="45" t="s">
        <v>391</v>
      </c>
      <c r="C68" s="11">
        <v>8</v>
      </c>
      <c r="D68" s="45" t="s">
        <v>391</v>
      </c>
      <c r="E68" s="45">
        <v>8</v>
      </c>
      <c r="F68" s="45" t="s">
        <v>391</v>
      </c>
      <c r="G68" s="11">
        <v>35000</v>
      </c>
      <c r="H68" s="45" t="s">
        <v>391</v>
      </c>
      <c r="I68" s="12">
        <v>280</v>
      </c>
    </row>
    <row r="69" spans="1:9">
      <c r="A69" s="73" t="s">
        <v>497</v>
      </c>
      <c r="B69" s="74" t="s">
        <v>391</v>
      </c>
      <c r="C69" s="74">
        <v>12</v>
      </c>
      <c r="D69" s="74" t="s">
        <v>391</v>
      </c>
      <c r="E69" s="74">
        <v>12</v>
      </c>
      <c r="F69" s="78" t="s">
        <v>391</v>
      </c>
      <c r="G69" s="78">
        <v>33667</v>
      </c>
      <c r="H69" s="74" t="s">
        <v>391</v>
      </c>
      <c r="I69" s="75">
        <v>404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498</v>
      </c>
      <c r="B71" s="45" t="s">
        <v>391</v>
      </c>
      <c r="C71" s="11">
        <v>98</v>
      </c>
      <c r="D71" s="11">
        <v>53</v>
      </c>
      <c r="E71" s="45">
        <v>151</v>
      </c>
      <c r="F71" s="45" t="s">
        <v>391</v>
      </c>
      <c r="G71" s="11">
        <v>29102</v>
      </c>
      <c r="H71" s="11">
        <v>15000</v>
      </c>
      <c r="I71" s="12">
        <v>3647</v>
      </c>
    </row>
    <row r="72" spans="1:9">
      <c r="A72" s="63" t="s">
        <v>499</v>
      </c>
      <c r="B72" s="45" t="s">
        <v>391</v>
      </c>
      <c r="C72" s="11">
        <v>102</v>
      </c>
      <c r="D72" s="45" t="s">
        <v>391</v>
      </c>
      <c r="E72" s="45">
        <v>102</v>
      </c>
      <c r="F72" s="45" t="s">
        <v>391</v>
      </c>
      <c r="G72" s="11">
        <v>58627</v>
      </c>
      <c r="H72" s="45" t="s">
        <v>391</v>
      </c>
      <c r="I72" s="12">
        <v>5980</v>
      </c>
    </row>
    <row r="73" spans="1:9">
      <c r="A73" s="63" t="s">
        <v>500</v>
      </c>
      <c r="B73" s="11">
        <v>6</v>
      </c>
      <c r="C73" s="11">
        <v>76</v>
      </c>
      <c r="D73" s="45" t="s">
        <v>391</v>
      </c>
      <c r="E73" s="45">
        <v>82</v>
      </c>
      <c r="F73" s="11">
        <v>12000</v>
      </c>
      <c r="G73" s="11">
        <v>25000</v>
      </c>
      <c r="H73" s="45" t="s">
        <v>391</v>
      </c>
      <c r="I73" s="12">
        <v>1972</v>
      </c>
    </row>
    <row r="74" spans="1:9">
      <c r="A74" s="63" t="s">
        <v>501</v>
      </c>
      <c r="B74" s="82" t="s">
        <v>391</v>
      </c>
      <c r="C74" s="11">
        <v>347</v>
      </c>
      <c r="D74" s="45" t="s">
        <v>391</v>
      </c>
      <c r="E74" s="45">
        <v>347</v>
      </c>
      <c r="F74" s="82" t="s">
        <v>391</v>
      </c>
      <c r="G74" s="11">
        <v>20701</v>
      </c>
      <c r="H74" s="45" t="s">
        <v>391</v>
      </c>
      <c r="I74" s="12">
        <v>7183</v>
      </c>
    </row>
    <row r="75" spans="1:9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11" t="s">
        <v>391</v>
      </c>
      <c r="C76" s="11">
        <v>15</v>
      </c>
      <c r="D76" s="45" t="s">
        <v>391</v>
      </c>
      <c r="E76" s="45">
        <v>15</v>
      </c>
      <c r="F76" s="11" t="s">
        <v>391</v>
      </c>
      <c r="G76" s="11">
        <v>25500</v>
      </c>
      <c r="H76" s="45" t="s">
        <v>391</v>
      </c>
      <c r="I76" s="12">
        <v>382</v>
      </c>
    </row>
    <row r="77" spans="1:9">
      <c r="A77" s="63" t="s">
        <v>504</v>
      </c>
      <c r="B77" s="45" t="s">
        <v>391</v>
      </c>
      <c r="C77" s="11">
        <v>143</v>
      </c>
      <c r="D77" s="45" t="s">
        <v>391</v>
      </c>
      <c r="E77" s="45">
        <v>143</v>
      </c>
      <c r="F77" s="45" t="s">
        <v>391</v>
      </c>
      <c r="G77" s="11">
        <v>40000</v>
      </c>
      <c r="H77" s="45" t="s">
        <v>391</v>
      </c>
      <c r="I77" s="12">
        <v>5720</v>
      </c>
    </row>
    <row r="78" spans="1:9">
      <c r="A78" s="63" t="s">
        <v>505</v>
      </c>
      <c r="B78" s="82" t="s">
        <v>391</v>
      </c>
      <c r="C78" s="11">
        <v>50</v>
      </c>
      <c r="D78" s="45" t="s">
        <v>391</v>
      </c>
      <c r="E78" s="45">
        <v>50</v>
      </c>
      <c r="F78" s="82" t="s">
        <v>391</v>
      </c>
      <c r="G78" s="11">
        <v>21000</v>
      </c>
      <c r="H78" s="45" t="s">
        <v>391</v>
      </c>
      <c r="I78" s="12">
        <v>1050</v>
      </c>
    </row>
    <row r="79" spans="1:9">
      <c r="A79" s="73" t="s">
        <v>506</v>
      </c>
      <c r="B79" s="74">
        <v>6</v>
      </c>
      <c r="C79" s="74">
        <v>831</v>
      </c>
      <c r="D79" s="74">
        <v>53</v>
      </c>
      <c r="E79" s="74">
        <v>890</v>
      </c>
      <c r="F79" s="78">
        <v>12000</v>
      </c>
      <c r="G79" s="78">
        <v>30166</v>
      </c>
      <c r="H79" s="74">
        <v>15000</v>
      </c>
      <c r="I79" s="75">
        <v>25934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82">
        <v>2</v>
      </c>
      <c r="C81" s="11">
        <v>176</v>
      </c>
      <c r="D81" s="45">
        <v>1</v>
      </c>
      <c r="E81" s="45">
        <v>179</v>
      </c>
      <c r="F81" s="82">
        <v>25000</v>
      </c>
      <c r="G81" s="11">
        <v>36242</v>
      </c>
      <c r="H81" s="45">
        <v>40000</v>
      </c>
      <c r="I81" s="12">
        <v>6468</v>
      </c>
    </row>
    <row r="82" spans="1:9">
      <c r="A82" s="63" t="s">
        <v>508</v>
      </c>
      <c r="B82" s="11">
        <v>11</v>
      </c>
      <c r="C82" s="11">
        <v>207</v>
      </c>
      <c r="D82" s="45">
        <v>1</v>
      </c>
      <c r="E82" s="45">
        <v>219</v>
      </c>
      <c r="F82" s="11">
        <v>15000</v>
      </c>
      <c r="G82" s="11">
        <v>25000</v>
      </c>
      <c r="H82" s="45">
        <v>35000</v>
      </c>
      <c r="I82" s="12">
        <v>5378</v>
      </c>
    </row>
    <row r="83" spans="1:9">
      <c r="A83" s="73" t="s">
        <v>509</v>
      </c>
      <c r="B83" s="74">
        <v>13</v>
      </c>
      <c r="C83" s="74">
        <v>383</v>
      </c>
      <c r="D83" s="74">
        <v>2</v>
      </c>
      <c r="E83" s="74">
        <v>398</v>
      </c>
      <c r="F83" s="78">
        <v>16538</v>
      </c>
      <c r="G83" s="78">
        <v>30166</v>
      </c>
      <c r="H83" s="74">
        <v>37500</v>
      </c>
      <c r="I83" s="75">
        <v>11846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691</v>
      </c>
      <c r="C85" s="52">
        <v>5115</v>
      </c>
      <c r="D85" s="52">
        <v>55</v>
      </c>
      <c r="E85" s="52">
        <v>5861</v>
      </c>
      <c r="F85" s="175">
        <v>34303</v>
      </c>
      <c r="G85" s="175">
        <v>31486</v>
      </c>
      <c r="H85" s="175">
        <v>15818</v>
      </c>
      <c r="I85" s="53">
        <v>186202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Hoja155">
    <tabColor theme="0"/>
    <pageSetUpPr fitToPage="1"/>
  </sheetPr>
  <dimension ref="A1:K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.5703125" style="208" customWidth="1"/>
    <col min="2" max="9" width="17.140625" style="208" customWidth="1"/>
    <col min="10" max="10" width="0" style="208" hidden="1" customWidth="1"/>
    <col min="11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255"/>
      <c r="B2" s="255"/>
      <c r="C2" s="255"/>
      <c r="D2" s="255"/>
      <c r="E2" s="255"/>
      <c r="F2" s="255"/>
      <c r="G2" s="255"/>
      <c r="H2" s="255"/>
      <c r="I2" s="255"/>
    </row>
    <row r="3" spans="1:11" s="88" customFormat="1" ht="15">
      <c r="A3" s="1684" t="s">
        <v>1395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4.25" customHeight="1" thickBot="1">
      <c r="A4" s="264"/>
      <c r="B4" s="264"/>
      <c r="C4" s="264"/>
      <c r="D4" s="264"/>
      <c r="E4" s="264"/>
      <c r="F4" s="264"/>
      <c r="G4" s="264"/>
      <c r="H4" s="264"/>
      <c r="I4" s="264"/>
    </row>
    <row r="5" spans="1:11" ht="41.25" customHeight="1">
      <c r="A5" s="680"/>
      <c r="B5" s="733" t="s">
        <v>957</v>
      </c>
      <c r="C5" s="735"/>
      <c r="D5" s="733" t="s">
        <v>957</v>
      </c>
      <c r="E5" s="735"/>
      <c r="F5" s="1722" t="s">
        <v>958</v>
      </c>
      <c r="G5" s="1674"/>
      <c r="H5" s="1722" t="s">
        <v>959</v>
      </c>
      <c r="I5" s="1673"/>
    </row>
    <row r="6" spans="1:11" ht="14.25" customHeight="1">
      <c r="A6" s="1092" t="s">
        <v>549</v>
      </c>
      <c r="B6" s="737" t="s">
        <v>960</v>
      </c>
      <c r="C6" s="738"/>
      <c r="D6" s="737" t="s">
        <v>961</v>
      </c>
      <c r="E6" s="738"/>
      <c r="F6" s="1804"/>
      <c r="G6" s="1806"/>
      <c r="H6" s="1804"/>
      <c r="I6" s="1805"/>
    </row>
    <row r="7" spans="1:11" ht="23.25" customHeight="1">
      <c r="A7" s="1092" t="s">
        <v>529</v>
      </c>
      <c r="B7" s="1098" t="s">
        <v>371</v>
      </c>
      <c r="C7" s="723" t="s">
        <v>372</v>
      </c>
      <c r="D7" s="1098" t="s">
        <v>371</v>
      </c>
      <c r="E7" s="723" t="s">
        <v>372</v>
      </c>
      <c r="F7" s="1098" t="s">
        <v>371</v>
      </c>
      <c r="G7" s="723" t="s">
        <v>372</v>
      </c>
      <c r="H7" s="1098" t="s">
        <v>371</v>
      </c>
      <c r="I7" s="739" t="s">
        <v>372</v>
      </c>
    </row>
    <row r="8" spans="1:11" ht="31.5" customHeight="1" thickBot="1">
      <c r="A8" s="1092"/>
      <c r="B8" s="724" t="s">
        <v>381</v>
      </c>
      <c r="C8" s="1097" t="s">
        <v>524</v>
      </c>
      <c r="D8" s="724" t="s">
        <v>381</v>
      </c>
      <c r="E8" s="1097" t="s">
        <v>524</v>
      </c>
      <c r="F8" s="724" t="s">
        <v>381</v>
      </c>
      <c r="G8" s="1097" t="s">
        <v>524</v>
      </c>
      <c r="H8" s="724" t="s">
        <v>381</v>
      </c>
      <c r="I8" s="1099" t="s">
        <v>524</v>
      </c>
    </row>
    <row r="9" spans="1:11" ht="21.75" customHeight="1">
      <c r="A9" s="72" t="s">
        <v>450</v>
      </c>
      <c r="B9" s="200">
        <v>251</v>
      </c>
      <c r="C9" s="200">
        <v>10312</v>
      </c>
      <c r="D9" s="200">
        <v>249</v>
      </c>
      <c r="E9" s="200">
        <v>10230</v>
      </c>
      <c r="F9" s="42" t="s">
        <v>391</v>
      </c>
      <c r="G9" s="42" t="s">
        <v>391</v>
      </c>
      <c r="H9" s="122" t="s">
        <v>391</v>
      </c>
      <c r="I9" s="131" t="s">
        <v>391</v>
      </c>
    </row>
    <row r="10" spans="1:11">
      <c r="A10" s="63" t="s">
        <v>451</v>
      </c>
      <c r="B10" s="11">
        <v>108</v>
      </c>
      <c r="C10" s="11">
        <v>5659</v>
      </c>
      <c r="D10" s="82">
        <v>104</v>
      </c>
      <c r="E10" s="82">
        <v>5498</v>
      </c>
      <c r="F10" s="45" t="s">
        <v>391</v>
      </c>
      <c r="G10" s="45" t="s">
        <v>391</v>
      </c>
      <c r="H10" s="45" t="s">
        <v>391</v>
      </c>
      <c r="I10" s="46" t="s">
        <v>391</v>
      </c>
    </row>
    <row r="11" spans="1:11">
      <c r="A11" s="63" t="s">
        <v>452</v>
      </c>
      <c r="B11" s="82">
        <v>200</v>
      </c>
      <c r="C11" s="82">
        <v>9965</v>
      </c>
      <c r="D11" s="82">
        <v>198</v>
      </c>
      <c r="E11" s="82">
        <v>9816</v>
      </c>
      <c r="F11" s="45" t="s">
        <v>391</v>
      </c>
      <c r="G11" s="45" t="s">
        <v>391</v>
      </c>
      <c r="H11" s="45" t="s">
        <v>391</v>
      </c>
      <c r="I11" s="46" t="s">
        <v>391</v>
      </c>
    </row>
    <row r="12" spans="1:11">
      <c r="A12" s="63" t="s">
        <v>453</v>
      </c>
      <c r="B12" s="11">
        <v>139</v>
      </c>
      <c r="C12" s="11">
        <v>4399</v>
      </c>
      <c r="D12" s="11">
        <v>136</v>
      </c>
      <c r="E12" s="11">
        <v>4335</v>
      </c>
      <c r="F12" s="45" t="s">
        <v>391</v>
      </c>
      <c r="G12" s="45" t="s">
        <v>391</v>
      </c>
      <c r="H12" s="11" t="s">
        <v>391</v>
      </c>
      <c r="I12" s="12" t="s">
        <v>391</v>
      </c>
    </row>
    <row r="13" spans="1:11">
      <c r="A13" s="73" t="s">
        <v>454</v>
      </c>
      <c r="B13" s="74">
        <v>698</v>
      </c>
      <c r="C13" s="74">
        <v>30335</v>
      </c>
      <c r="D13" s="74">
        <v>687</v>
      </c>
      <c r="E13" s="74">
        <v>29879</v>
      </c>
      <c r="F13" s="74" t="s">
        <v>391</v>
      </c>
      <c r="G13" s="74" t="s">
        <v>391</v>
      </c>
      <c r="H13" s="74" t="s">
        <v>391</v>
      </c>
      <c r="I13" s="75" t="s">
        <v>391</v>
      </c>
    </row>
    <row r="14" spans="1:11">
      <c r="A14" s="63"/>
      <c r="B14" s="45"/>
      <c r="C14" s="45"/>
      <c r="D14" s="45"/>
      <c r="E14" s="45"/>
      <c r="F14" s="45"/>
      <c r="G14" s="45"/>
      <c r="H14" s="45"/>
      <c r="I14" s="46"/>
    </row>
    <row r="15" spans="1:11">
      <c r="A15" s="73" t="s">
        <v>455</v>
      </c>
      <c r="B15" s="74" t="s">
        <v>391</v>
      </c>
      <c r="C15" s="74" t="s">
        <v>391</v>
      </c>
      <c r="D15" s="74">
        <v>4</v>
      </c>
      <c r="E15" s="74">
        <v>80</v>
      </c>
      <c r="F15" s="74">
        <v>1</v>
      </c>
      <c r="G15" s="74">
        <v>20</v>
      </c>
      <c r="H15" s="74" t="s">
        <v>391</v>
      </c>
      <c r="I15" s="75" t="s">
        <v>391</v>
      </c>
    </row>
    <row r="16" spans="1:11">
      <c r="A16" s="63"/>
      <c r="B16" s="45"/>
      <c r="C16" s="45"/>
      <c r="D16" s="45"/>
      <c r="E16" s="45"/>
      <c r="F16" s="45"/>
      <c r="G16" s="45"/>
      <c r="H16" s="45"/>
      <c r="I16" s="46"/>
    </row>
    <row r="17" spans="1:9">
      <c r="A17" s="73" t="s">
        <v>456</v>
      </c>
      <c r="B17" s="74" t="s">
        <v>391</v>
      </c>
      <c r="C17" s="74" t="s">
        <v>391</v>
      </c>
      <c r="D17" s="74">
        <v>8</v>
      </c>
      <c r="E17" s="74">
        <v>184</v>
      </c>
      <c r="F17" s="74" t="s">
        <v>391</v>
      </c>
      <c r="G17" s="74" t="s">
        <v>391</v>
      </c>
      <c r="H17" s="74" t="s">
        <v>391</v>
      </c>
      <c r="I17" s="75" t="s">
        <v>391</v>
      </c>
    </row>
    <row r="18" spans="1:9">
      <c r="A18" s="63"/>
      <c r="B18" s="45"/>
      <c r="C18" s="45"/>
      <c r="D18" s="45"/>
      <c r="E18" s="45"/>
      <c r="F18" s="45"/>
      <c r="G18" s="45"/>
      <c r="H18" s="45"/>
      <c r="I18" s="46"/>
    </row>
    <row r="19" spans="1:9">
      <c r="A19" s="63" t="s">
        <v>535</v>
      </c>
      <c r="B19" s="11">
        <v>31</v>
      </c>
      <c r="C19" s="11">
        <v>851</v>
      </c>
      <c r="D19" s="11" t="s">
        <v>391</v>
      </c>
      <c r="E19" s="11" t="s">
        <v>391</v>
      </c>
      <c r="F19" s="11" t="s">
        <v>391</v>
      </c>
      <c r="G19" s="11" t="s">
        <v>391</v>
      </c>
      <c r="H19" s="11" t="s">
        <v>391</v>
      </c>
      <c r="I19" s="12" t="s">
        <v>391</v>
      </c>
    </row>
    <row r="20" spans="1:9">
      <c r="A20" s="63" t="s">
        <v>458</v>
      </c>
      <c r="B20" s="11">
        <v>11</v>
      </c>
      <c r="C20" s="11">
        <v>283</v>
      </c>
      <c r="D20" s="45">
        <v>4</v>
      </c>
      <c r="E20" s="45">
        <v>121</v>
      </c>
      <c r="F20" s="45" t="s">
        <v>391</v>
      </c>
      <c r="G20" s="45" t="s">
        <v>391</v>
      </c>
      <c r="H20" s="45" t="s">
        <v>391</v>
      </c>
      <c r="I20" s="46" t="s">
        <v>391</v>
      </c>
    </row>
    <row r="21" spans="1:9">
      <c r="A21" s="63" t="s">
        <v>459</v>
      </c>
      <c r="B21" s="11">
        <v>11</v>
      </c>
      <c r="C21" s="11">
        <v>310</v>
      </c>
      <c r="D21" s="11">
        <v>34</v>
      </c>
      <c r="E21" s="11">
        <v>929</v>
      </c>
      <c r="F21" s="45" t="s">
        <v>391</v>
      </c>
      <c r="G21" s="45" t="s">
        <v>391</v>
      </c>
      <c r="H21" s="45" t="s">
        <v>391</v>
      </c>
      <c r="I21" s="46" t="s">
        <v>391</v>
      </c>
    </row>
    <row r="22" spans="1:9">
      <c r="A22" s="73" t="s">
        <v>460</v>
      </c>
      <c r="B22" s="74">
        <v>53</v>
      </c>
      <c r="C22" s="74">
        <v>1444</v>
      </c>
      <c r="D22" s="74">
        <v>38</v>
      </c>
      <c r="E22" s="74">
        <v>1050</v>
      </c>
      <c r="F22" s="74" t="s">
        <v>391</v>
      </c>
      <c r="G22" s="74" t="s">
        <v>391</v>
      </c>
      <c r="H22" s="74" t="s">
        <v>391</v>
      </c>
      <c r="I22" s="75" t="s">
        <v>391</v>
      </c>
    </row>
    <row r="23" spans="1:9">
      <c r="A23" s="63"/>
      <c r="B23" s="45"/>
      <c r="C23" s="45"/>
      <c r="D23" s="45"/>
      <c r="E23" s="45"/>
      <c r="F23" s="45"/>
      <c r="G23" s="45"/>
      <c r="H23" s="45"/>
      <c r="I23" s="46"/>
    </row>
    <row r="24" spans="1:9">
      <c r="A24" s="73" t="s">
        <v>461</v>
      </c>
      <c r="B24" s="74">
        <v>51</v>
      </c>
      <c r="C24" s="74">
        <v>1530</v>
      </c>
      <c r="D24" s="74">
        <v>36</v>
      </c>
      <c r="E24" s="74">
        <v>1080</v>
      </c>
      <c r="F24" s="74">
        <v>31</v>
      </c>
      <c r="G24" s="74">
        <v>186</v>
      </c>
      <c r="H24" s="74">
        <v>44</v>
      </c>
      <c r="I24" s="75">
        <v>704</v>
      </c>
    </row>
    <row r="25" spans="1:9">
      <c r="A25" s="63"/>
      <c r="B25" s="45"/>
      <c r="C25" s="45"/>
      <c r="D25" s="45"/>
      <c r="E25" s="45"/>
      <c r="F25" s="45"/>
      <c r="G25" s="45"/>
      <c r="H25" s="45"/>
      <c r="I25" s="46"/>
    </row>
    <row r="26" spans="1:9">
      <c r="A26" s="73" t="s">
        <v>462</v>
      </c>
      <c r="B26" s="74">
        <v>8</v>
      </c>
      <c r="C26" s="74">
        <v>264</v>
      </c>
      <c r="D26" s="74">
        <v>79</v>
      </c>
      <c r="E26" s="74">
        <v>2960</v>
      </c>
      <c r="F26" s="74">
        <v>4</v>
      </c>
      <c r="G26" s="74">
        <v>70</v>
      </c>
      <c r="H26" s="74">
        <v>9</v>
      </c>
      <c r="I26" s="75">
        <v>306</v>
      </c>
    </row>
    <row r="27" spans="1:9">
      <c r="A27" s="63"/>
      <c r="B27" s="45"/>
      <c r="C27" s="45"/>
      <c r="D27" s="45"/>
      <c r="E27" s="45"/>
      <c r="F27" s="45"/>
      <c r="G27" s="45"/>
      <c r="H27" s="45"/>
      <c r="I27" s="46"/>
    </row>
    <row r="28" spans="1:9">
      <c r="A28" s="63" t="s">
        <v>463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45" t="s">
        <v>391</v>
      </c>
      <c r="H28" s="45">
        <v>1</v>
      </c>
      <c r="I28" s="46">
        <v>14</v>
      </c>
    </row>
    <row r="29" spans="1:9">
      <c r="A29" s="63" t="s">
        <v>464</v>
      </c>
      <c r="B29" s="45" t="s">
        <v>391</v>
      </c>
      <c r="C29" s="45" t="s">
        <v>391</v>
      </c>
      <c r="D29" s="82" t="s">
        <v>391</v>
      </c>
      <c r="E29" s="82" t="s">
        <v>391</v>
      </c>
      <c r="F29" s="45" t="s">
        <v>391</v>
      </c>
      <c r="G29" s="45" t="s">
        <v>391</v>
      </c>
      <c r="H29" s="45">
        <v>13</v>
      </c>
      <c r="I29" s="46">
        <v>429</v>
      </c>
    </row>
    <row r="30" spans="1:9">
      <c r="A30" s="63" t="s">
        <v>465</v>
      </c>
      <c r="B30" s="11">
        <v>200</v>
      </c>
      <c r="C30" s="11">
        <v>6000</v>
      </c>
      <c r="D30" s="11">
        <v>219</v>
      </c>
      <c r="E30" s="11">
        <v>7000</v>
      </c>
      <c r="F30" s="11" t="s">
        <v>391</v>
      </c>
      <c r="G30" s="11" t="s">
        <v>391</v>
      </c>
      <c r="H30" s="82" t="s">
        <v>391</v>
      </c>
      <c r="I30" s="124" t="s">
        <v>391</v>
      </c>
    </row>
    <row r="31" spans="1:9">
      <c r="A31" s="73" t="s">
        <v>466</v>
      </c>
      <c r="B31" s="74">
        <v>200</v>
      </c>
      <c r="C31" s="74">
        <v>6000</v>
      </c>
      <c r="D31" s="74">
        <v>219</v>
      </c>
      <c r="E31" s="74">
        <v>7000</v>
      </c>
      <c r="F31" s="74" t="s">
        <v>391</v>
      </c>
      <c r="G31" s="74" t="s">
        <v>391</v>
      </c>
      <c r="H31" s="74">
        <v>14</v>
      </c>
      <c r="I31" s="75">
        <v>443</v>
      </c>
    </row>
    <row r="32" spans="1:9">
      <c r="A32" s="63"/>
      <c r="B32" s="45"/>
      <c r="C32" s="45"/>
      <c r="D32" s="45"/>
      <c r="E32" s="45"/>
      <c r="F32" s="45"/>
      <c r="G32" s="45"/>
      <c r="H32" s="45"/>
      <c r="I32" s="46"/>
    </row>
    <row r="33" spans="1:9">
      <c r="A33" s="63" t="s">
        <v>467</v>
      </c>
      <c r="B33" s="80">
        <v>99</v>
      </c>
      <c r="C33" s="80">
        <v>2623</v>
      </c>
      <c r="D33" s="80">
        <v>32</v>
      </c>
      <c r="E33" s="80">
        <v>896</v>
      </c>
      <c r="F33" s="80">
        <v>5</v>
      </c>
      <c r="G33" s="80">
        <v>57</v>
      </c>
      <c r="H33" s="80">
        <v>15</v>
      </c>
      <c r="I33" s="81">
        <v>243</v>
      </c>
    </row>
    <row r="34" spans="1:9">
      <c r="A34" s="63" t="s">
        <v>468</v>
      </c>
      <c r="B34" s="45">
        <v>29</v>
      </c>
      <c r="C34" s="45">
        <v>808</v>
      </c>
      <c r="D34" s="45" t="s">
        <v>391</v>
      </c>
      <c r="E34" s="45" t="s">
        <v>391</v>
      </c>
      <c r="F34" s="45" t="s">
        <v>391</v>
      </c>
      <c r="G34" s="45" t="s">
        <v>391</v>
      </c>
      <c r="H34" s="80">
        <v>3</v>
      </c>
      <c r="I34" s="81">
        <v>41</v>
      </c>
    </row>
    <row r="35" spans="1:9">
      <c r="A35" s="63" t="s">
        <v>469</v>
      </c>
      <c r="B35" s="80">
        <v>10</v>
      </c>
      <c r="C35" s="80">
        <v>265</v>
      </c>
      <c r="D35" s="80">
        <v>16</v>
      </c>
      <c r="E35" s="80">
        <v>456</v>
      </c>
      <c r="F35" s="80">
        <v>1</v>
      </c>
      <c r="G35" s="80">
        <v>15</v>
      </c>
      <c r="H35" s="80" t="s">
        <v>391</v>
      </c>
      <c r="I35" s="81" t="s">
        <v>391</v>
      </c>
    </row>
    <row r="36" spans="1:9">
      <c r="A36" s="63" t="s">
        <v>470</v>
      </c>
      <c r="B36" s="80">
        <v>29</v>
      </c>
      <c r="C36" s="80">
        <v>725</v>
      </c>
      <c r="D36" s="80">
        <v>215</v>
      </c>
      <c r="E36" s="80">
        <v>5375</v>
      </c>
      <c r="F36" s="80" t="s">
        <v>391</v>
      </c>
      <c r="G36" s="80" t="s">
        <v>391</v>
      </c>
      <c r="H36" s="80" t="s">
        <v>391</v>
      </c>
      <c r="I36" s="81" t="s">
        <v>391</v>
      </c>
    </row>
    <row r="37" spans="1:9">
      <c r="A37" s="73" t="s">
        <v>471</v>
      </c>
      <c r="B37" s="74">
        <v>167</v>
      </c>
      <c r="C37" s="74">
        <v>4421</v>
      </c>
      <c r="D37" s="74">
        <v>263</v>
      </c>
      <c r="E37" s="74">
        <v>6727</v>
      </c>
      <c r="F37" s="74">
        <v>6</v>
      </c>
      <c r="G37" s="74">
        <v>72</v>
      </c>
      <c r="H37" s="74">
        <v>18</v>
      </c>
      <c r="I37" s="75">
        <v>284</v>
      </c>
    </row>
    <row r="38" spans="1:9">
      <c r="A38" s="63"/>
      <c r="B38" s="45"/>
      <c r="C38" s="45"/>
      <c r="D38" s="45"/>
      <c r="E38" s="45"/>
      <c r="F38" s="45"/>
      <c r="G38" s="45"/>
      <c r="H38" s="45"/>
      <c r="I38" s="46"/>
    </row>
    <row r="39" spans="1:9">
      <c r="A39" s="73" t="s">
        <v>472</v>
      </c>
      <c r="B39" s="74">
        <v>11</v>
      </c>
      <c r="C39" s="74">
        <v>308</v>
      </c>
      <c r="D39" s="74">
        <v>64</v>
      </c>
      <c r="E39" s="74">
        <v>1742</v>
      </c>
      <c r="F39" s="74" t="s">
        <v>391</v>
      </c>
      <c r="G39" s="74" t="s">
        <v>391</v>
      </c>
      <c r="H39" s="74" t="s">
        <v>391</v>
      </c>
      <c r="I39" s="75" t="s">
        <v>391</v>
      </c>
    </row>
    <row r="40" spans="1:9">
      <c r="A40" s="63"/>
      <c r="B40" s="45"/>
      <c r="C40" s="45"/>
      <c r="D40" s="45"/>
      <c r="E40" s="45"/>
      <c r="F40" s="45"/>
      <c r="G40" s="45"/>
      <c r="H40" s="45"/>
      <c r="I40" s="46"/>
    </row>
    <row r="41" spans="1:9">
      <c r="A41" s="63" t="s">
        <v>536</v>
      </c>
      <c r="B41" s="11">
        <v>3</v>
      </c>
      <c r="C41" s="11">
        <v>72</v>
      </c>
      <c r="D41" s="11" t="s">
        <v>391</v>
      </c>
      <c r="E41" s="11" t="s">
        <v>391</v>
      </c>
      <c r="F41" s="45" t="s">
        <v>391</v>
      </c>
      <c r="G41" s="45" t="s">
        <v>391</v>
      </c>
      <c r="H41" s="45" t="s">
        <v>391</v>
      </c>
      <c r="I41" s="46" t="s">
        <v>391</v>
      </c>
    </row>
    <row r="42" spans="1:9">
      <c r="A42" s="63" t="s">
        <v>474</v>
      </c>
      <c r="B42" s="11">
        <v>25</v>
      </c>
      <c r="C42" s="11">
        <v>750</v>
      </c>
      <c r="D42" s="45">
        <v>25</v>
      </c>
      <c r="E42" s="45">
        <v>750</v>
      </c>
      <c r="F42" s="45" t="s">
        <v>391</v>
      </c>
      <c r="G42" s="45" t="s">
        <v>391</v>
      </c>
      <c r="H42" s="11" t="s">
        <v>391</v>
      </c>
      <c r="I42" s="12" t="s">
        <v>391</v>
      </c>
    </row>
    <row r="43" spans="1:9">
      <c r="A43" s="63" t="s">
        <v>475</v>
      </c>
      <c r="B43" s="11">
        <v>50</v>
      </c>
      <c r="C43" s="11">
        <v>1900</v>
      </c>
      <c r="D43" s="11">
        <v>10</v>
      </c>
      <c r="E43" s="11">
        <v>380</v>
      </c>
      <c r="F43" s="11" t="s">
        <v>391</v>
      </c>
      <c r="G43" s="11" t="s">
        <v>391</v>
      </c>
      <c r="H43" s="11" t="s">
        <v>391</v>
      </c>
      <c r="I43" s="12" t="s">
        <v>391</v>
      </c>
    </row>
    <row r="44" spans="1:9">
      <c r="A44" s="63" t="s">
        <v>476</v>
      </c>
      <c r="B44" s="82">
        <v>4</v>
      </c>
      <c r="C44" s="82">
        <v>240</v>
      </c>
      <c r="D44" s="45" t="s">
        <v>391</v>
      </c>
      <c r="E44" s="45" t="s">
        <v>391</v>
      </c>
      <c r="F44" s="45" t="s">
        <v>391</v>
      </c>
      <c r="G44" s="45" t="s">
        <v>391</v>
      </c>
      <c r="H44" s="11" t="s">
        <v>391</v>
      </c>
      <c r="I44" s="12" t="s">
        <v>391</v>
      </c>
    </row>
    <row r="45" spans="1:9">
      <c r="A45" s="63" t="s">
        <v>477</v>
      </c>
      <c r="B45" s="11">
        <v>26</v>
      </c>
      <c r="C45" s="11">
        <v>728</v>
      </c>
      <c r="D45" s="11">
        <v>20</v>
      </c>
      <c r="E45" s="11">
        <v>560</v>
      </c>
      <c r="F45" s="11">
        <v>1</v>
      </c>
      <c r="G45" s="11">
        <v>28</v>
      </c>
      <c r="H45" s="11">
        <v>5</v>
      </c>
      <c r="I45" s="12">
        <v>140</v>
      </c>
    </row>
    <row r="46" spans="1:9">
      <c r="A46" s="63" t="s">
        <v>478</v>
      </c>
      <c r="B46" s="11">
        <v>16</v>
      </c>
      <c r="C46" s="11">
        <v>640</v>
      </c>
      <c r="D46" s="11">
        <v>16</v>
      </c>
      <c r="E46" s="11">
        <v>640</v>
      </c>
      <c r="F46" s="45" t="s">
        <v>391</v>
      </c>
      <c r="G46" s="45" t="s">
        <v>391</v>
      </c>
      <c r="H46" s="82" t="s">
        <v>391</v>
      </c>
      <c r="I46" s="124" t="s">
        <v>391</v>
      </c>
    </row>
    <row r="47" spans="1:9">
      <c r="A47" s="63" t="s">
        <v>479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45" t="s">
        <v>391</v>
      </c>
      <c r="G47" s="45" t="s">
        <v>391</v>
      </c>
      <c r="H47" s="11">
        <v>1</v>
      </c>
      <c r="I47" s="12">
        <v>20</v>
      </c>
    </row>
    <row r="48" spans="1:9">
      <c r="A48" s="63" t="s">
        <v>480</v>
      </c>
      <c r="B48" s="11">
        <v>8</v>
      </c>
      <c r="C48" s="11">
        <v>400</v>
      </c>
      <c r="D48" s="11" t="s">
        <v>391</v>
      </c>
      <c r="E48" s="11" t="s">
        <v>391</v>
      </c>
      <c r="F48" s="45" t="s">
        <v>391</v>
      </c>
      <c r="G48" s="45" t="s">
        <v>391</v>
      </c>
      <c r="H48" s="45" t="s">
        <v>391</v>
      </c>
      <c r="I48" s="46" t="s">
        <v>391</v>
      </c>
    </row>
    <row r="49" spans="1:9">
      <c r="A49" s="63" t="s">
        <v>481</v>
      </c>
      <c r="B49" s="11" t="s">
        <v>391</v>
      </c>
      <c r="C49" s="11" t="s">
        <v>391</v>
      </c>
      <c r="D49" s="11">
        <v>3</v>
      </c>
      <c r="E49" s="11">
        <v>105</v>
      </c>
      <c r="F49" s="45" t="s">
        <v>391</v>
      </c>
      <c r="G49" s="45" t="s">
        <v>391</v>
      </c>
      <c r="H49" s="11" t="s">
        <v>391</v>
      </c>
      <c r="I49" s="12" t="s">
        <v>391</v>
      </c>
    </row>
    <row r="50" spans="1:9">
      <c r="A50" s="73" t="s">
        <v>482</v>
      </c>
      <c r="B50" s="74">
        <v>132</v>
      </c>
      <c r="C50" s="74">
        <v>4730</v>
      </c>
      <c r="D50" s="74">
        <v>74</v>
      </c>
      <c r="E50" s="74">
        <v>2435</v>
      </c>
      <c r="F50" s="74">
        <v>1</v>
      </c>
      <c r="G50" s="74">
        <v>28</v>
      </c>
      <c r="H50" s="74">
        <v>6</v>
      </c>
      <c r="I50" s="75">
        <v>160</v>
      </c>
    </row>
    <row r="51" spans="1:9">
      <c r="A51" s="63"/>
      <c r="B51" s="45"/>
      <c r="C51" s="45"/>
      <c r="D51" s="45"/>
      <c r="E51" s="45"/>
      <c r="F51" s="45"/>
      <c r="G51" s="45"/>
      <c r="H51" s="45"/>
      <c r="I51" s="46"/>
    </row>
    <row r="52" spans="1:9">
      <c r="A52" s="73" t="s">
        <v>483</v>
      </c>
      <c r="B52" s="74">
        <v>27</v>
      </c>
      <c r="C52" s="74">
        <v>756</v>
      </c>
      <c r="D52" s="74">
        <v>35</v>
      </c>
      <c r="E52" s="74">
        <v>980</v>
      </c>
      <c r="F52" s="74">
        <v>29</v>
      </c>
      <c r="G52" s="74">
        <v>812</v>
      </c>
      <c r="H52" s="74">
        <v>5</v>
      </c>
      <c r="I52" s="75">
        <v>140</v>
      </c>
    </row>
    <row r="53" spans="1:9">
      <c r="A53" s="63"/>
      <c r="B53" s="45"/>
      <c r="C53" s="45"/>
      <c r="D53" s="45"/>
      <c r="E53" s="45"/>
      <c r="F53" s="45"/>
      <c r="G53" s="45"/>
      <c r="H53" s="45"/>
      <c r="I53" s="46"/>
    </row>
    <row r="54" spans="1:9">
      <c r="A54" s="63" t="s">
        <v>484</v>
      </c>
      <c r="B54" s="45" t="s">
        <v>391</v>
      </c>
      <c r="C54" s="45" t="s">
        <v>391</v>
      </c>
      <c r="D54" s="45" t="s">
        <v>391</v>
      </c>
      <c r="E54" s="45" t="s">
        <v>391</v>
      </c>
      <c r="F54" s="45" t="s">
        <v>391</v>
      </c>
      <c r="G54" s="45" t="s">
        <v>391</v>
      </c>
      <c r="H54" s="11">
        <v>15</v>
      </c>
      <c r="I54" s="12">
        <v>375</v>
      </c>
    </row>
    <row r="55" spans="1:9">
      <c r="A55" s="63" t="s">
        <v>485</v>
      </c>
      <c r="B55" s="11">
        <v>13</v>
      </c>
      <c r="C55" s="11">
        <v>170</v>
      </c>
      <c r="D55" s="45" t="s">
        <v>391</v>
      </c>
      <c r="E55" s="45" t="s">
        <v>391</v>
      </c>
      <c r="F55" s="45" t="s">
        <v>391</v>
      </c>
      <c r="G55" s="45" t="s">
        <v>391</v>
      </c>
      <c r="H55" s="45" t="s">
        <v>391</v>
      </c>
      <c r="I55" s="46" t="s">
        <v>391</v>
      </c>
    </row>
    <row r="56" spans="1:9">
      <c r="A56" s="63" t="s">
        <v>486</v>
      </c>
      <c r="B56" s="11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45" t="s">
        <v>391</v>
      </c>
      <c r="H56" s="45" t="s">
        <v>391</v>
      </c>
      <c r="I56" s="46" t="s">
        <v>391</v>
      </c>
    </row>
    <row r="57" spans="1:9">
      <c r="A57" s="63" t="s">
        <v>487</v>
      </c>
      <c r="B57" s="11" t="s">
        <v>391</v>
      </c>
      <c r="C57" s="11" t="s">
        <v>391</v>
      </c>
      <c r="D57" s="11" t="s">
        <v>391</v>
      </c>
      <c r="E57" s="11" t="s">
        <v>391</v>
      </c>
      <c r="F57" s="11" t="s">
        <v>391</v>
      </c>
      <c r="G57" s="11" t="s">
        <v>391</v>
      </c>
      <c r="H57" s="45" t="s">
        <v>391</v>
      </c>
      <c r="I57" s="46" t="s">
        <v>391</v>
      </c>
    </row>
    <row r="58" spans="1:9">
      <c r="A58" s="63" t="s">
        <v>488</v>
      </c>
      <c r="B58" s="11">
        <v>5</v>
      </c>
      <c r="C58" s="11">
        <v>138</v>
      </c>
      <c r="D58" s="11">
        <v>24</v>
      </c>
      <c r="E58" s="11">
        <v>729</v>
      </c>
      <c r="F58" s="11" t="s">
        <v>391</v>
      </c>
      <c r="G58" s="11" t="s">
        <v>391</v>
      </c>
      <c r="H58" s="11">
        <v>17</v>
      </c>
      <c r="I58" s="12">
        <v>508</v>
      </c>
    </row>
    <row r="59" spans="1:9">
      <c r="A59" s="73" t="s">
        <v>562</v>
      </c>
      <c r="B59" s="74">
        <v>18</v>
      </c>
      <c r="C59" s="74">
        <v>308</v>
      </c>
      <c r="D59" s="74">
        <v>24</v>
      </c>
      <c r="E59" s="74">
        <v>729</v>
      </c>
      <c r="F59" s="74" t="s">
        <v>391</v>
      </c>
      <c r="G59" s="74" t="s">
        <v>391</v>
      </c>
      <c r="H59" s="74">
        <v>32</v>
      </c>
      <c r="I59" s="75">
        <v>883</v>
      </c>
    </row>
    <row r="60" spans="1:9">
      <c r="A60" s="63"/>
      <c r="B60" s="45"/>
      <c r="C60" s="45"/>
      <c r="D60" s="45"/>
      <c r="E60" s="45"/>
      <c r="F60" s="45"/>
      <c r="G60" s="45"/>
      <c r="H60" s="45"/>
      <c r="I60" s="46"/>
    </row>
    <row r="61" spans="1:9">
      <c r="A61" s="63" t="s">
        <v>490</v>
      </c>
      <c r="B61" s="11">
        <v>129</v>
      </c>
      <c r="C61" s="11">
        <v>4515</v>
      </c>
      <c r="D61" s="11">
        <v>55</v>
      </c>
      <c r="E61" s="11">
        <v>1650</v>
      </c>
      <c r="F61" s="11" t="s">
        <v>391</v>
      </c>
      <c r="G61" s="11" t="s">
        <v>391</v>
      </c>
      <c r="H61" s="11">
        <v>78</v>
      </c>
      <c r="I61" s="12">
        <v>2340</v>
      </c>
    </row>
    <row r="62" spans="1:9">
      <c r="A62" s="63" t="s">
        <v>491</v>
      </c>
      <c r="B62" s="11">
        <v>28</v>
      </c>
      <c r="C62" s="11">
        <v>928</v>
      </c>
      <c r="D62" s="11">
        <v>103</v>
      </c>
      <c r="E62" s="11">
        <v>3207</v>
      </c>
      <c r="F62" s="11" t="s">
        <v>391</v>
      </c>
      <c r="G62" s="11" t="s">
        <v>391</v>
      </c>
      <c r="H62" s="45" t="s">
        <v>391</v>
      </c>
      <c r="I62" s="46" t="s">
        <v>391</v>
      </c>
    </row>
    <row r="63" spans="1:9">
      <c r="A63" s="63" t="s">
        <v>492</v>
      </c>
      <c r="B63" s="11">
        <v>307</v>
      </c>
      <c r="C63" s="11">
        <v>8151</v>
      </c>
      <c r="D63" s="11">
        <v>166</v>
      </c>
      <c r="E63" s="11">
        <v>4407</v>
      </c>
      <c r="F63" s="11" t="s">
        <v>391</v>
      </c>
      <c r="G63" s="11" t="s">
        <v>391</v>
      </c>
      <c r="H63" s="11">
        <v>358</v>
      </c>
      <c r="I63" s="12">
        <v>8442</v>
      </c>
    </row>
    <row r="64" spans="1:9">
      <c r="A64" s="73" t="s">
        <v>493</v>
      </c>
      <c r="B64" s="74">
        <v>464</v>
      </c>
      <c r="C64" s="74">
        <v>13594</v>
      </c>
      <c r="D64" s="74">
        <v>324</v>
      </c>
      <c r="E64" s="74">
        <v>9264</v>
      </c>
      <c r="F64" s="74" t="s">
        <v>391</v>
      </c>
      <c r="G64" s="74" t="s">
        <v>391</v>
      </c>
      <c r="H64" s="74">
        <v>436</v>
      </c>
      <c r="I64" s="75">
        <v>10782</v>
      </c>
    </row>
    <row r="65" spans="1:9">
      <c r="A65" s="63"/>
      <c r="B65" s="45"/>
      <c r="C65" s="45"/>
      <c r="D65" s="45"/>
      <c r="E65" s="45"/>
      <c r="F65" s="45"/>
      <c r="G65" s="45"/>
      <c r="H65" s="45"/>
      <c r="I65" s="46"/>
    </row>
    <row r="66" spans="1:9">
      <c r="A66" s="73" t="s">
        <v>494</v>
      </c>
      <c r="B66" s="74">
        <v>57</v>
      </c>
      <c r="C66" s="74">
        <v>1283</v>
      </c>
      <c r="D66" s="74">
        <v>88</v>
      </c>
      <c r="E66" s="74">
        <v>1980</v>
      </c>
      <c r="F66" s="74">
        <v>2</v>
      </c>
      <c r="G66" s="74">
        <v>45</v>
      </c>
      <c r="H66" s="74">
        <v>94</v>
      </c>
      <c r="I66" s="75">
        <v>2020</v>
      </c>
    </row>
    <row r="67" spans="1:9">
      <c r="A67" s="63"/>
      <c r="B67" s="45"/>
      <c r="C67" s="45"/>
      <c r="D67" s="45"/>
      <c r="E67" s="45"/>
      <c r="F67" s="45"/>
      <c r="G67" s="45"/>
      <c r="H67" s="45"/>
      <c r="I67" s="46"/>
    </row>
    <row r="68" spans="1:9">
      <c r="A68" s="63" t="s">
        <v>495</v>
      </c>
      <c r="B68" s="45" t="s">
        <v>391</v>
      </c>
      <c r="C68" s="11" t="s">
        <v>391</v>
      </c>
      <c r="D68" s="45" t="s">
        <v>391</v>
      </c>
      <c r="E68" s="11" t="s">
        <v>391</v>
      </c>
      <c r="F68" s="45" t="s">
        <v>391</v>
      </c>
      <c r="G68" s="45" t="s">
        <v>391</v>
      </c>
      <c r="H68" s="82">
        <v>4</v>
      </c>
      <c r="I68" s="124">
        <v>124</v>
      </c>
    </row>
    <row r="69" spans="1:9">
      <c r="A69" s="63" t="s">
        <v>496</v>
      </c>
      <c r="B69" s="45">
        <v>8</v>
      </c>
      <c r="C69" s="11">
        <v>280</v>
      </c>
      <c r="D69" s="45" t="s">
        <v>391</v>
      </c>
      <c r="E69" s="11" t="s">
        <v>391</v>
      </c>
      <c r="F69" s="45" t="s">
        <v>391</v>
      </c>
      <c r="G69" s="45" t="s">
        <v>391</v>
      </c>
      <c r="H69" s="45" t="s">
        <v>391</v>
      </c>
      <c r="I69" s="46" t="s">
        <v>391</v>
      </c>
    </row>
    <row r="70" spans="1:9">
      <c r="A70" s="73" t="s">
        <v>497</v>
      </c>
      <c r="B70" s="74">
        <v>8</v>
      </c>
      <c r="C70" s="74">
        <v>280</v>
      </c>
      <c r="D70" s="74" t="s">
        <v>391</v>
      </c>
      <c r="E70" s="74" t="s">
        <v>391</v>
      </c>
      <c r="F70" s="74" t="s">
        <v>391</v>
      </c>
      <c r="G70" s="74" t="s">
        <v>391</v>
      </c>
      <c r="H70" s="74">
        <v>4</v>
      </c>
      <c r="I70" s="75">
        <v>124</v>
      </c>
    </row>
    <row r="71" spans="1:9">
      <c r="A71" s="63"/>
      <c r="B71" s="45"/>
      <c r="C71" s="45"/>
      <c r="D71" s="45"/>
      <c r="E71" s="45"/>
      <c r="F71" s="45"/>
      <c r="G71" s="45"/>
      <c r="H71" s="45"/>
      <c r="I71" s="46"/>
    </row>
    <row r="72" spans="1:9">
      <c r="A72" s="63" t="s">
        <v>498</v>
      </c>
      <c r="B72" s="11">
        <v>43</v>
      </c>
      <c r="C72" s="11">
        <v>1027</v>
      </c>
      <c r="D72" s="45">
        <v>25</v>
      </c>
      <c r="E72" s="45">
        <v>625</v>
      </c>
      <c r="F72" s="45" t="s">
        <v>391</v>
      </c>
      <c r="G72" s="45" t="s">
        <v>391</v>
      </c>
      <c r="H72" s="11">
        <v>83</v>
      </c>
      <c r="I72" s="12">
        <v>1995</v>
      </c>
    </row>
    <row r="73" spans="1:9">
      <c r="A73" s="63" t="s">
        <v>499</v>
      </c>
      <c r="B73" s="11">
        <v>58</v>
      </c>
      <c r="C73" s="11">
        <v>3400</v>
      </c>
      <c r="D73" s="11">
        <v>44</v>
      </c>
      <c r="E73" s="11">
        <v>2580</v>
      </c>
      <c r="F73" s="45" t="s">
        <v>391</v>
      </c>
      <c r="G73" s="45" t="s">
        <v>391</v>
      </c>
      <c r="H73" s="11" t="s">
        <v>391</v>
      </c>
      <c r="I73" s="12" t="s">
        <v>391</v>
      </c>
    </row>
    <row r="74" spans="1:9">
      <c r="A74" s="63" t="s">
        <v>500</v>
      </c>
      <c r="B74" s="11">
        <v>60</v>
      </c>
      <c r="C74" s="11">
        <v>1440</v>
      </c>
      <c r="D74" s="11">
        <v>16</v>
      </c>
      <c r="E74" s="11">
        <v>394</v>
      </c>
      <c r="F74" s="11">
        <v>6</v>
      </c>
      <c r="G74" s="11">
        <v>138</v>
      </c>
      <c r="H74" s="45" t="s">
        <v>391</v>
      </c>
      <c r="I74" s="46" t="s">
        <v>391</v>
      </c>
    </row>
    <row r="75" spans="1:9">
      <c r="A75" s="63" t="s">
        <v>501</v>
      </c>
      <c r="B75" s="11">
        <v>51</v>
      </c>
      <c r="C75" s="11">
        <v>1034</v>
      </c>
      <c r="D75" s="11">
        <v>260</v>
      </c>
      <c r="E75" s="11">
        <v>5057</v>
      </c>
      <c r="F75" s="45" t="s">
        <v>391</v>
      </c>
      <c r="G75" s="45" t="s">
        <v>391</v>
      </c>
      <c r="H75" s="11">
        <v>36</v>
      </c>
      <c r="I75" s="12">
        <v>1092</v>
      </c>
    </row>
    <row r="76" spans="1:9">
      <c r="A76" s="63" t="s">
        <v>502</v>
      </c>
      <c r="B76" s="11" t="s">
        <v>391</v>
      </c>
      <c r="C76" s="11" t="s">
        <v>391</v>
      </c>
      <c r="D76" s="45" t="s">
        <v>391</v>
      </c>
      <c r="E76" s="45" t="s">
        <v>391</v>
      </c>
      <c r="F76" s="45" t="s">
        <v>391</v>
      </c>
      <c r="G76" s="45" t="s">
        <v>391</v>
      </c>
      <c r="H76" s="45" t="s">
        <v>391</v>
      </c>
      <c r="I76" s="46" t="s">
        <v>391</v>
      </c>
    </row>
    <row r="77" spans="1:9">
      <c r="A77" s="63" t="s">
        <v>503</v>
      </c>
      <c r="B77" s="11">
        <v>10</v>
      </c>
      <c r="C77" s="11">
        <v>255</v>
      </c>
      <c r="D77" s="45" t="s">
        <v>391</v>
      </c>
      <c r="E77" s="45" t="s">
        <v>391</v>
      </c>
      <c r="F77" s="45" t="s">
        <v>391</v>
      </c>
      <c r="G77" s="45" t="s">
        <v>391</v>
      </c>
      <c r="H77" s="82">
        <v>5</v>
      </c>
      <c r="I77" s="124">
        <v>127</v>
      </c>
    </row>
    <row r="78" spans="1:9">
      <c r="A78" s="63" t="s">
        <v>504</v>
      </c>
      <c r="B78" s="11">
        <v>143</v>
      </c>
      <c r="C78" s="11">
        <v>5720</v>
      </c>
      <c r="D78" s="45" t="s">
        <v>391</v>
      </c>
      <c r="E78" s="45" t="s">
        <v>391</v>
      </c>
      <c r="F78" s="45" t="s">
        <v>391</v>
      </c>
      <c r="G78" s="45" t="s">
        <v>391</v>
      </c>
      <c r="H78" s="45" t="s">
        <v>391</v>
      </c>
      <c r="I78" s="46" t="s">
        <v>391</v>
      </c>
    </row>
    <row r="79" spans="1:9">
      <c r="A79" s="63" t="s">
        <v>505</v>
      </c>
      <c r="B79" s="11">
        <v>50</v>
      </c>
      <c r="C79" s="11">
        <v>1050</v>
      </c>
      <c r="D79" s="45" t="s">
        <v>391</v>
      </c>
      <c r="E79" s="45" t="s">
        <v>391</v>
      </c>
      <c r="F79" s="45" t="s">
        <v>391</v>
      </c>
      <c r="G79" s="45" t="s">
        <v>391</v>
      </c>
      <c r="H79" s="11" t="s">
        <v>391</v>
      </c>
      <c r="I79" s="12" t="s">
        <v>391</v>
      </c>
    </row>
    <row r="80" spans="1:9">
      <c r="A80" s="73" t="s">
        <v>506</v>
      </c>
      <c r="B80" s="74">
        <v>415</v>
      </c>
      <c r="C80" s="74">
        <v>13926</v>
      </c>
      <c r="D80" s="74">
        <v>345</v>
      </c>
      <c r="E80" s="74">
        <v>8656</v>
      </c>
      <c r="F80" s="74">
        <v>6</v>
      </c>
      <c r="G80" s="74">
        <v>138</v>
      </c>
      <c r="H80" s="74">
        <v>124</v>
      </c>
      <c r="I80" s="75">
        <v>3214</v>
      </c>
    </row>
    <row r="81" spans="1:9">
      <c r="A81" s="63"/>
      <c r="B81" s="45"/>
      <c r="C81" s="45"/>
      <c r="D81" s="45"/>
      <c r="E81" s="45"/>
      <c r="F81" s="45"/>
      <c r="G81" s="45"/>
      <c r="H81" s="45"/>
      <c r="I81" s="46"/>
    </row>
    <row r="82" spans="1:9">
      <c r="A82" s="63" t="s">
        <v>507</v>
      </c>
      <c r="B82" s="82">
        <v>179</v>
      </c>
      <c r="C82" s="82">
        <v>6468</v>
      </c>
      <c r="D82" s="45" t="s">
        <v>391</v>
      </c>
      <c r="E82" s="45" t="s">
        <v>391</v>
      </c>
      <c r="F82" s="45" t="s">
        <v>391</v>
      </c>
      <c r="G82" s="45" t="s">
        <v>391</v>
      </c>
      <c r="H82" s="11" t="s">
        <v>391</v>
      </c>
      <c r="I82" s="12" t="s">
        <v>391</v>
      </c>
    </row>
    <row r="83" spans="1:9">
      <c r="A83" s="63" t="s">
        <v>508</v>
      </c>
      <c r="B83" s="11">
        <v>219</v>
      </c>
      <c r="C83" s="11">
        <v>5378</v>
      </c>
      <c r="D83" s="45" t="s">
        <v>391</v>
      </c>
      <c r="E83" s="45" t="s">
        <v>391</v>
      </c>
      <c r="F83" s="45" t="s">
        <v>391</v>
      </c>
      <c r="G83" s="45" t="s">
        <v>391</v>
      </c>
      <c r="H83" s="45" t="s">
        <v>391</v>
      </c>
      <c r="I83" s="46" t="s">
        <v>391</v>
      </c>
    </row>
    <row r="84" spans="1:9">
      <c r="A84" s="73" t="s">
        <v>509</v>
      </c>
      <c r="B84" s="74">
        <v>398</v>
      </c>
      <c r="C84" s="74">
        <v>11846</v>
      </c>
      <c r="D84" s="74" t="s">
        <v>391</v>
      </c>
      <c r="E84" s="74" t="s">
        <v>391</v>
      </c>
      <c r="F84" s="74" t="s">
        <v>391</v>
      </c>
      <c r="G84" s="74" t="s">
        <v>391</v>
      </c>
      <c r="H84" s="74" t="s">
        <v>391</v>
      </c>
      <c r="I84" s="75" t="s">
        <v>391</v>
      </c>
    </row>
    <row r="85" spans="1:9">
      <c r="A85" s="63"/>
      <c r="B85" s="45"/>
      <c r="C85" s="45"/>
      <c r="D85" s="45"/>
      <c r="E85" s="45"/>
      <c r="F85" s="45"/>
      <c r="G85" s="45"/>
      <c r="H85" s="45"/>
      <c r="I85" s="46"/>
    </row>
    <row r="86" spans="1:9" ht="13.5" thickBot="1">
      <c r="A86" s="66" t="s">
        <v>510</v>
      </c>
      <c r="B86" s="52">
        <v>2707</v>
      </c>
      <c r="C86" s="52">
        <v>91025</v>
      </c>
      <c r="D86" s="52">
        <v>2288</v>
      </c>
      <c r="E86" s="52">
        <v>74746</v>
      </c>
      <c r="F86" s="52">
        <v>80</v>
      </c>
      <c r="G86" s="52">
        <v>1371</v>
      </c>
      <c r="H86" s="52">
        <v>786</v>
      </c>
      <c r="I86" s="53">
        <v>19060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Hoja127">
    <tabColor theme="0"/>
    <pageSetUpPr fitToPage="1"/>
  </sheetPr>
  <dimension ref="A1:F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0.5703125" style="347" customWidth="1"/>
    <col min="2" max="6" width="18.7109375" style="347" customWidth="1"/>
    <col min="7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6" s="377" customFormat="1" ht="18">
      <c r="A1" s="1696" t="s">
        <v>367</v>
      </c>
      <c r="B1" s="1696"/>
      <c r="C1" s="1696"/>
      <c r="D1" s="1696"/>
      <c r="E1" s="1696"/>
      <c r="F1" s="1696"/>
    </row>
    <row r="2" spans="1:6" s="378" customFormat="1" ht="12.75" customHeight="1"/>
    <row r="3" spans="1:6" s="378" customFormat="1" ht="15">
      <c r="A3" s="1704" t="s">
        <v>1296</v>
      </c>
      <c r="B3" s="1704"/>
      <c r="C3" s="1704"/>
      <c r="D3" s="1704"/>
      <c r="E3" s="1704"/>
      <c r="F3" s="1704"/>
    </row>
    <row r="4" spans="1:6" s="378" customFormat="1" ht="15">
      <c r="A4" s="1704" t="s">
        <v>660</v>
      </c>
      <c r="B4" s="1704"/>
      <c r="C4" s="1704"/>
      <c r="D4" s="1704"/>
      <c r="E4" s="1704"/>
      <c r="F4" s="1704"/>
    </row>
    <row r="5" spans="1:6" s="378" customFormat="1" ht="13.5" customHeight="1" thickBot="1">
      <c r="A5" s="379"/>
      <c r="B5" s="380"/>
      <c r="C5" s="380"/>
      <c r="D5" s="380"/>
      <c r="E5" s="380"/>
      <c r="F5" s="380"/>
    </row>
    <row r="6" spans="1:6" s="1103" customFormat="1" ht="24" customHeight="1">
      <c r="A6" s="1705" t="s">
        <v>370</v>
      </c>
      <c r="B6" s="1052"/>
      <c r="C6" s="1052"/>
      <c r="D6" s="1052"/>
      <c r="E6" s="761" t="s">
        <v>512</v>
      </c>
      <c r="F6" s="688"/>
    </row>
    <row r="7" spans="1:6" s="1103" customFormat="1" ht="24" customHeight="1">
      <c r="A7" s="1706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6" s="1103" customFormat="1" ht="24" customHeight="1">
      <c r="A8" s="1706"/>
      <c r="B8" s="724" t="s">
        <v>374</v>
      </c>
      <c r="C8" s="724" t="s">
        <v>515</v>
      </c>
      <c r="D8" s="724" t="s">
        <v>375</v>
      </c>
      <c r="E8" s="724" t="s">
        <v>516</v>
      </c>
      <c r="F8" s="740" t="s">
        <v>376</v>
      </c>
    </row>
    <row r="9" spans="1:6" s="1103" customFormat="1" ht="24" customHeight="1" thickBot="1">
      <c r="A9" s="1707"/>
      <c r="B9" s="692"/>
      <c r="C9" s="692"/>
      <c r="D9" s="692"/>
      <c r="E9" s="727" t="s">
        <v>517</v>
      </c>
      <c r="F9" s="945"/>
    </row>
    <row r="10" spans="1:6">
      <c r="A10" s="1617">
        <v>2005</v>
      </c>
      <c r="B10" s="381">
        <v>13.419</v>
      </c>
      <c r="C10" s="381">
        <v>35.742603770772789</v>
      </c>
      <c r="D10" s="381">
        <v>47.963000000000001</v>
      </c>
      <c r="E10" s="388">
        <v>166.84</v>
      </c>
      <c r="F10" s="12">
        <v>80021.469200000007</v>
      </c>
    </row>
    <row r="11" spans="1:6">
      <c r="A11" s="1617">
        <v>2006</v>
      </c>
      <c r="B11" s="381">
        <v>11.999000000000001</v>
      </c>
      <c r="C11" s="381">
        <v>46.845570464205352</v>
      </c>
      <c r="D11" s="381">
        <v>56.21</v>
      </c>
      <c r="E11" s="388">
        <v>161.22999999999999</v>
      </c>
      <c r="F11" s="12">
        <v>90627.382999999987</v>
      </c>
    </row>
    <row r="12" spans="1:6">
      <c r="A12" s="1617">
        <v>2007</v>
      </c>
      <c r="B12" s="381">
        <v>11.012</v>
      </c>
      <c r="C12" s="381">
        <v>32.143116600072645</v>
      </c>
      <c r="D12" s="381">
        <v>35.396000000000001</v>
      </c>
      <c r="E12" s="388">
        <v>158.58000000000001</v>
      </c>
      <c r="F12" s="12">
        <v>56130.976800000004</v>
      </c>
    </row>
    <row r="13" spans="1:6">
      <c r="A13" s="1617">
        <v>2008</v>
      </c>
      <c r="B13" s="381">
        <v>10.243</v>
      </c>
      <c r="C13" s="381">
        <v>43.121155911354094</v>
      </c>
      <c r="D13" s="381">
        <v>44.168999999999997</v>
      </c>
      <c r="E13" s="388">
        <v>173.75</v>
      </c>
      <c r="F13" s="12">
        <v>76743.637499999997</v>
      </c>
    </row>
    <row r="14" spans="1:6">
      <c r="A14" s="1617">
        <v>2009</v>
      </c>
      <c r="B14" s="381">
        <v>10.387</v>
      </c>
      <c r="C14" s="381">
        <v>44.598055261384417</v>
      </c>
      <c r="D14" s="381">
        <v>46.323999999999998</v>
      </c>
      <c r="E14" s="388">
        <v>158.05000000000001</v>
      </c>
      <c r="F14" s="12">
        <v>73215.081999999995</v>
      </c>
    </row>
    <row r="15" spans="1:6">
      <c r="A15" s="1617">
        <v>2010</v>
      </c>
      <c r="B15" s="381">
        <v>10.178000000000001</v>
      </c>
      <c r="C15" s="381">
        <v>49.481234034191388</v>
      </c>
      <c r="D15" s="381">
        <v>50.362000000000002</v>
      </c>
      <c r="E15" s="388">
        <v>156.43</v>
      </c>
      <c r="F15" s="12">
        <v>78781.276600000012</v>
      </c>
    </row>
    <row r="16" spans="1:6">
      <c r="A16" s="1617">
        <v>2011</v>
      </c>
      <c r="B16" s="381">
        <v>11.065</v>
      </c>
      <c r="C16" s="381">
        <v>52.865793041120661</v>
      </c>
      <c r="D16" s="381">
        <v>58.496000000000002</v>
      </c>
      <c r="E16" s="388">
        <v>142.11000000000001</v>
      </c>
      <c r="F16" s="12">
        <v>83128.665600000008</v>
      </c>
    </row>
    <row r="17" spans="1:6">
      <c r="A17" s="1617">
        <v>2012</v>
      </c>
      <c r="B17" s="381">
        <v>10.231</v>
      </c>
      <c r="C17" s="381">
        <v>49.078291467109771</v>
      </c>
      <c r="D17" s="381">
        <v>50.212000000000003</v>
      </c>
      <c r="E17" s="388">
        <v>157.54</v>
      </c>
      <c r="F17" s="12">
        <v>79103.984800000006</v>
      </c>
    </row>
    <row r="18" spans="1:6">
      <c r="A18" s="1617">
        <v>2013</v>
      </c>
      <c r="B18" s="381">
        <v>10.132</v>
      </c>
      <c r="C18" s="381">
        <v>48.709040663245162</v>
      </c>
      <c r="D18" s="381">
        <v>49.351999999999997</v>
      </c>
      <c r="E18" s="388">
        <v>180</v>
      </c>
      <c r="F18" s="12">
        <v>88833.599999999991</v>
      </c>
    </row>
    <row r="19" spans="1:6">
      <c r="A19" s="1617">
        <v>2014</v>
      </c>
      <c r="B19" s="1465">
        <v>10.112</v>
      </c>
      <c r="C19" s="1465">
        <v>48.273338607594937</v>
      </c>
      <c r="D19" s="1465">
        <v>48.814</v>
      </c>
      <c r="E19" s="1470">
        <v>171.29</v>
      </c>
      <c r="F19" s="1372">
        <v>83613.500599999985</v>
      </c>
    </row>
    <row r="20" spans="1:6" ht="13.5" thickBot="1">
      <c r="A20" s="1618">
        <v>2015</v>
      </c>
      <c r="B20" s="387">
        <v>11.250999999999999</v>
      </c>
      <c r="C20" s="387">
        <f>D20/B20*10</f>
        <v>45.125766598524578</v>
      </c>
      <c r="D20" s="387">
        <v>50.771000000000001</v>
      </c>
      <c r="E20" s="1580">
        <v>213.31</v>
      </c>
      <c r="F20" s="1558">
        <v>108300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Hoja128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2.140625" style="208" customWidth="1"/>
    <col min="2" max="9" width="16.855468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1396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1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6"/>
      <c r="I5" s="1681" t="s">
        <v>379</v>
      </c>
    </row>
    <row r="6" spans="1:11" s="681" customFormat="1" ht="21.75" customHeight="1">
      <c r="A6" s="1688"/>
      <c r="B6" s="1833" t="s">
        <v>385</v>
      </c>
      <c r="C6" s="230" t="s">
        <v>386</v>
      </c>
      <c r="D6" s="232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1.75" customHeight="1" thickBot="1">
      <c r="A7" s="1688"/>
      <c r="B7" s="1838"/>
      <c r="C7" s="1098" t="s">
        <v>868</v>
      </c>
      <c r="D7" s="1098" t="s">
        <v>869</v>
      </c>
      <c r="E7" s="1838"/>
      <c r="F7" s="1838"/>
      <c r="G7" s="1098" t="s">
        <v>868</v>
      </c>
      <c r="H7" s="1098" t="s">
        <v>869</v>
      </c>
      <c r="I7" s="1682"/>
    </row>
    <row r="8" spans="1:11" ht="19.5" customHeight="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11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1</v>
      </c>
      <c r="D18" s="45" t="s">
        <v>391</v>
      </c>
      <c r="E18" s="45">
        <v>1</v>
      </c>
      <c r="F18" s="11" t="s">
        <v>391</v>
      </c>
      <c r="G18" s="11">
        <v>3350</v>
      </c>
      <c r="H18" s="45" t="s">
        <v>391</v>
      </c>
      <c r="I18" s="12">
        <v>3</v>
      </c>
      <c r="J18" s="215"/>
      <c r="K18" s="215"/>
    </row>
    <row r="19" spans="1:11">
      <c r="A19" s="63" t="s">
        <v>458</v>
      </c>
      <c r="B19" s="11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45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11" t="s">
        <v>391</v>
      </c>
      <c r="C20" s="11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45" t="s">
        <v>391</v>
      </c>
      <c r="I20" s="12" t="s">
        <v>391</v>
      </c>
      <c r="J20" s="215"/>
      <c r="K20" s="215"/>
    </row>
    <row r="21" spans="1:11">
      <c r="A21" s="73" t="s">
        <v>460</v>
      </c>
      <c r="B21" s="74" t="s">
        <v>391</v>
      </c>
      <c r="C21" s="74">
        <v>1</v>
      </c>
      <c r="D21" s="74" t="s">
        <v>391</v>
      </c>
      <c r="E21" s="74">
        <v>1</v>
      </c>
      <c r="F21" s="78" t="s">
        <v>391</v>
      </c>
      <c r="G21" s="78">
        <v>3350</v>
      </c>
      <c r="H21" s="74" t="s">
        <v>391</v>
      </c>
      <c r="I21" s="75">
        <v>3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>
        <v>416</v>
      </c>
      <c r="C23" s="74">
        <v>803</v>
      </c>
      <c r="D23" s="74" t="s">
        <v>391</v>
      </c>
      <c r="E23" s="74">
        <v>1219</v>
      </c>
      <c r="F23" s="78">
        <v>3224</v>
      </c>
      <c r="G23" s="78">
        <v>3981</v>
      </c>
      <c r="H23" s="74" t="s">
        <v>391</v>
      </c>
      <c r="I23" s="75">
        <v>4538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>
        <v>17</v>
      </c>
      <c r="C25" s="74">
        <v>48</v>
      </c>
      <c r="D25" s="74" t="s">
        <v>391</v>
      </c>
      <c r="E25" s="74">
        <v>65</v>
      </c>
      <c r="F25" s="78">
        <v>1900</v>
      </c>
      <c r="G25" s="78">
        <v>3600</v>
      </c>
      <c r="H25" s="74" t="s">
        <v>391</v>
      </c>
      <c r="I25" s="75">
        <v>205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82">
        <v>2</v>
      </c>
      <c r="C27" s="45">
        <v>3</v>
      </c>
      <c r="D27" s="45" t="s">
        <v>391</v>
      </c>
      <c r="E27" s="45">
        <v>5</v>
      </c>
      <c r="F27" s="82">
        <v>2500</v>
      </c>
      <c r="G27" s="11">
        <v>6000</v>
      </c>
      <c r="H27" s="45" t="s">
        <v>391</v>
      </c>
      <c r="I27" s="46">
        <v>23</v>
      </c>
      <c r="J27" s="215"/>
      <c r="K27" s="215"/>
    </row>
    <row r="28" spans="1:11">
      <c r="A28" s="63" t="s">
        <v>464</v>
      </c>
      <c r="B28" s="82" t="s">
        <v>391</v>
      </c>
      <c r="C28" s="45">
        <v>15</v>
      </c>
      <c r="D28" s="45" t="s">
        <v>391</v>
      </c>
      <c r="E28" s="45">
        <v>15</v>
      </c>
      <c r="F28" s="82" t="s">
        <v>391</v>
      </c>
      <c r="G28" s="11">
        <v>3200</v>
      </c>
      <c r="H28" s="45" t="s">
        <v>391</v>
      </c>
      <c r="I28" s="46">
        <v>48</v>
      </c>
      <c r="J28" s="215"/>
      <c r="K28" s="215"/>
    </row>
    <row r="29" spans="1:11">
      <c r="A29" s="63" t="s">
        <v>465</v>
      </c>
      <c r="B29" s="82">
        <v>1</v>
      </c>
      <c r="C29" s="11">
        <v>46</v>
      </c>
      <c r="D29" s="45" t="s">
        <v>391</v>
      </c>
      <c r="E29" s="45">
        <v>47</v>
      </c>
      <c r="F29" s="82">
        <v>3000</v>
      </c>
      <c r="G29" s="11">
        <v>6000</v>
      </c>
      <c r="H29" s="45" t="s">
        <v>391</v>
      </c>
      <c r="I29" s="12">
        <v>279</v>
      </c>
      <c r="J29" s="215"/>
      <c r="K29" s="215"/>
    </row>
    <row r="30" spans="1:11">
      <c r="A30" s="73" t="s">
        <v>466</v>
      </c>
      <c r="B30" s="74">
        <v>3</v>
      </c>
      <c r="C30" s="74">
        <v>64</v>
      </c>
      <c r="D30" s="74" t="s">
        <v>391</v>
      </c>
      <c r="E30" s="74">
        <v>67</v>
      </c>
      <c r="F30" s="78">
        <v>2667</v>
      </c>
      <c r="G30" s="78">
        <v>5344</v>
      </c>
      <c r="H30" s="74" t="s">
        <v>391</v>
      </c>
      <c r="I30" s="75">
        <v>350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2</v>
      </c>
      <c r="D32" s="45" t="s">
        <v>391</v>
      </c>
      <c r="E32" s="45">
        <v>2</v>
      </c>
      <c r="F32" s="80" t="s">
        <v>391</v>
      </c>
      <c r="G32" s="80">
        <v>6300</v>
      </c>
      <c r="H32" s="45" t="s">
        <v>391</v>
      </c>
      <c r="I32" s="12">
        <v>13</v>
      </c>
      <c r="J32" s="215"/>
      <c r="K32" s="215"/>
    </row>
    <row r="33" spans="1:11">
      <c r="A33" s="63" t="s">
        <v>468</v>
      </c>
      <c r="B33" s="80" t="s">
        <v>391</v>
      </c>
      <c r="C33" s="80" t="s">
        <v>391</v>
      </c>
      <c r="D33" s="45" t="s">
        <v>391</v>
      </c>
      <c r="E33" s="45" t="s">
        <v>391</v>
      </c>
      <c r="F33" s="80" t="s">
        <v>391</v>
      </c>
      <c r="G33" s="80" t="s">
        <v>391</v>
      </c>
      <c r="H33" s="45" t="s">
        <v>391</v>
      </c>
      <c r="I33" s="12" t="s">
        <v>391</v>
      </c>
      <c r="J33" s="215"/>
      <c r="K33" s="215"/>
    </row>
    <row r="34" spans="1:11">
      <c r="A34" s="63" t="s">
        <v>469</v>
      </c>
      <c r="B34" s="80" t="s">
        <v>391</v>
      </c>
      <c r="C34" s="80" t="s">
        <v>391</v>
      </c>
      <c r="D34" s="45" t="s">
        <v>391</v>
      </c>
      <c r="E34" s="45" t="s">
        <v>391</v>
      </c>
      <c r="F34" s="80" t="s">
        <v>391</v>
      </c>
      <c r="G34" s="80" t="s">
        <v>391</v>
      </c>
      <c r="H34" s="45" t="s">
        <v>391</v>
      </c>
      <c r="I34" s="12" t="s">
        <v>391</v>
      </c>
      <c r="J34" s="215"/>
      <c r="K34" s="215"/>
    </row>
    <row r="35" spans="1:11">
      <c r="A35" s="63" t="s">
        <v>470</v>
      </c>
      <c r="B35" s="80" t="s">
        <v>391</v>
      </c>
      <c r="C35" s="80" t="s">
        <v>391</v>
      </c>
      <c r="D35" s="45" t="s">
        <v>391</v>
      </c>
      <c r="E35" s="45" t="s">
        <v>391</v>
      </c>
      <c r="F35" s="80" t="s">
        <v>391</v>
      </c>
      <c r="G35" s="80" t="s">
        <v>391</v>
      </c>
      <c r="H35" s="45" t="s">
        <v>391</v>
      </c>
      <c r="I35" s="12" t="s">
        <v>391</v>
      </c>
      <c r="J35" s="215"/>
      <c r="K35" s="215"/>
    </row>
    <row r="36" spans="1:11">
      <c r="A36" s="73" t="s">
        <v>471</v>
      </c>
      <c r="B36" s="74" t="s">
        <v>391</v>
      </c>
      <c r="C36" s="74">
        <v>2</v>
      </c>
      <c r="D36" s="74" t="s">
        <v>391</v>
      </c>
      <c r="E36" s="74">
        <v>2</v>
      </c>
      <c r="F36" s="78" t="s">
        <v>391</v>
      </c>
      <c r="G36" s="78">
        <v>6300</v>
      </c>
      <c r="H36" s="74" t="s">
        <v>391</v>
      </c>
      <c r="I36" s="75">
        <v>13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4" t="s">
        <v>391</v>
      </c>
      <c r="I38" s="75" t="s">
        <v>391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10</v>
      </c>
      <c r="D40" s="45" t="s">
        <v>391</v>
      </c>
      <c r="E40" s="45">
        <v>10</v>
      </c>
      <c r="F40" s="45" t="s">
        <v>391</v>
      </c>
      <c r="G40" s="11">
        <v>5200</v>
      </c>
      <c r="H40" s="45" t="s">
        <v>391</v>
      </c>
      <c r="I40" s="12">
        <v>52</v>
      </c>
      <c r="J40" s="215"/>
      <c r="K40" s="215"/>
    </row>
    <row r="41" spans="1:11">
      <c r="A41" s="63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11" t="s">
        <v>391</v>
      </c>
      <c r="C42" s="11">
        <v>6</v>
      </c>
      <c r="D42" s="45" t="s">
        <v>391</v>
      </c>
      <c r="E42" s="45">
        <v>6</v>
      </c>
      <c r="F42" s="11" t="s">
        <v>391</v>
      </c>
      <c r="G42" s="11">
        <v>6500</v>
      </c>
      <c r="H42" s="45" t="s">
        <v>391</v>
      </c>
      <c r="I42" s="12">
        <v>39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45" t="s">
        <v>391</v>
      </c>
      <c r="I44" s="12" t="s">
        <v>391</v>
      </c>
      <c r="J44" s="215"/>
      <c r="K44" s="215"/>
    </row>
    <row r="45" spans="1:11">
      <c r="A45" s="63" t="s">
        <v>478</v>
      </c>
      <c r="B45" s="45" t="s">
        <v>391</v>
      </c>
      <c r="C45" s="11">
        <v>6</v>
      </c>
      <c r="D45" s="45" t="s">
        <v>391</v>
      </c>
      <c r="E45" s="45">
        <v>6</v>
      </c>
      <c r="F45" s="45" t="s">
        <v>391</v>
      </c>
      <c r="G45" s="11">
        <v>10000</v>
      </c>
      <c r="H45" s="45" t="s">
        <v>391</v>
      </c>
      <c r="I45" s="12">
        <v>60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</row>
    <row r="47" spans="1:11">
      <c r="A47" s="63" t="s">
        <v>480</v>
      </c>
      <c r="B47" s="45" t="s">
        <v>391</v>
      </c>
      <c r="C47" s="11">
        <v>44</v>
      </c>
      <c r="D47" s="45" t="s">
        <v>391</v>
      </c>
      <c r="E47" s="45">
        <v>44</v>
      </c>
      <c r="F47" s="45" t="s">
        <v>391</v>
      </c>
      <c r="G47" s="11">
        <v>7000</v>
      </c>
      <c r="H47" s="45" t="s">
        <v>391</v>
      </c>
      <c r="I47" s="12">
        <v>308</v>
      </c>
    </row>
    <row r="48" spans="1:11">
      <c r="A48" s="63" t="s">
        <v>481</v>
      </c>
      <c r="B48" s="11">
        <v>14</v>
      </c>
      <c r="C48" s="11">
        <v>15</v>
      </c>
      <c r="D48" s="45" t="s">
        <v>391</v>
      </c>
      <c r="E48" s="45">
        <v>29</v>
      </c>
      <c r="F48" s="11">
        <v>1500</v>
      </c>
      <c r="G48" s="11">
        <v>2500</v>
      </c>
      <c r="H48" s="45" t="s">
        <v>391</v>
      </c>
      <c r="I48" s="12">
        <v>59</v>
      </c>
    </row>
    <row r="49" spans="1:9">
      <c r="A49" s="73" t="s">
        <v>482</v>
      </c>
      <c r="B49" s="74">
        <v>14</v>
      </c>
      <c r="C49" s="74">
        <v>81</v>
      </c>
      <c r="D49" s="74" t="s">
        <v>391</v>
      </c>
      <c r="E49" s="74">
        <v>95</v>
      </c>
      <c r="F49" s="78">
        <v>1500</v>
      </c>
      <c r="G49" s="78">
        <v>6130</v>
      </c>
      <c r="H49" s="74" t="s">
        <v>391</v>
      </c>
      <c r="I49" s="75">
        <v>518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483</v>
      </c>
      <c r="B51" s="74" t="s">
        <v>391</v>
      </c>
      <c r="C51" s="74">
        <v>41</v>
      </c>
      <c r="D51" s="74">
        <v>29</v>
      </c>
      <c r="E51" s="74">
        <v>70</v>
      </c>
      <c r="F51" s="78" t="s">
        <v>391</v>
      </c>
      <c r="G51" s="78">
        <v>5000</v>
      </c>
      <c r="H51" s="74">
        <v>10000</v>
      </c>
      <c r="I51" s="75">
        <v>495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45" t="s">
        <v>391</v>
      </c>
      <c r="C54" s="11">
        <v>39</v>
      </c>
      <c r="D54" s="45" t="s">
        <v>391</v>
      </c>
      <c r="E54" s="45">
        <v>39</v>
      </c>
      <c r="F54" s="45" t="s">
        <v>391</v>
      </c>
      <c r="G54" s="11">
        <v>5000</v>
      </c>
      <c r="H54" s="45" t="s">
        <v>391</v>
      </c>
      <c r="I54" s="12">
        <v>195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>
        <v>312</v>
      </c>
      <c r="C56" s="11">
        <v>325</v>
      </c>
      <c r="D56" s="45" t="s">
        <v>391</v>
      </c>
      <c r="E56" s="45">
        <v>637</v>
      </c>
      <c r="F56" s="45">
        <v>5000</v>
      </c>
      <c r="G56" s="11">
        <v>7000</v>
      </c>
      <c r="H56" s="45" t="s">
        <v>391</v>
      </c>
      <c r="I56" s="12">
        <v>3835</v>
      </c>
    </row>
    <row r="57" spans="1:9">
      <c r="A57" s="63" t="s">
        <v>488</v>
      </c>
      <c r="B57" s="45" t="s">
        <v>391</v>
      </c>
      <c r="C57" s="11">
        <v>60</v>
      </c>
      <c r="D57" s="45" t="s">
        <v>391</v>
      </c>
      <c r="E57" s="45">
        <v>60</v>
      </c>
      <c r="F57" s="45" t="s">
        <v>391</v>
      </c>
      <c r="G57" s="11">
        <v>5800</v>
      </c>
      <c r="H57" s="45" t="s">
        <v>391</v>
      </c>
      <c r="I57" s="12">
        <v>348</v>
      </c>
    </row>
    <row r="58" spans="1:9">
      <c r="A58" s="73" t="s">
        <v>562</v>
      </c>
      <c r="B58" s="74">
        <v>312</v>
      </c>
      <c r="C58" s="74">
        <v>424</v>
      </c>
      <c r="D58" s="74" t="s">
        <v>391</v>
      </c>
      <c r="E58" s="74">
        <v>736</v>
      </c>
      <c r="F58" s="78">
        <v>5000</v>
      </c>
      <c r="G58" s="78">
        <v>6646</v>
      </c>
      <c r="H58" s="74" t="s">
        <v>391</v>
      </c>
      <c r="I58" s="75">
        <v>4378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490</v>
      </c>
      <c r="B60" s="45" t="s">
        <v>391</v>
      </c>
      <c r="C60" s="11" t="s">
        <v>391</v>
      </c>
      <c r="D60" s="11" t="s">
        <v>391</v>
      </c>
      <c r="E60" s="45" t="s">
        <v>391</v>
      </c>
      <c r="F60" s="45" t="s">
        <v>391</v>
      </c>
      <c r="G60" s="11" t="s">
        <v>391</v>
      </c>
      <c r="H60" s="11" t="s">
        <v>391</v>
      </c>
      <c r="I60" s="12" t="s">
        <v>391</v>
      </c>
    </row>
    <row r="61" spans="1:9">
      <c r="A61" s="63" t="s">
        <v>491</v>
      </c>
      <c r="B61" s="11" t="s">
        <v>391</v>
      </c>
      <c r="C61" s="11">
        <v>2</v>
      </c>
      <c r="D61" s="45" t="s">
        <v>391</v>
      </c>
      <c r="E61" s="45">
        <v>2</v>
      </c>
      <c r="F61" s="11" t="s">
        <v>391</v>
      </c>
      <c r="G61" s="11">
        <v>3000</v>
      </c>
      <c r="H61" s="45" t="s">
        <v>391</v>
      </c>
      <c r="I61" s="12">
        <v>6</v>
      </c>
    </row>
    <row r="62" spans="1:9">
      <c r="A62" s="63" t="s">
        <v>492</v>
      </c>
      <c r="B62" s="45" t="s">
        <v>391</v>
      </c>
      <c r="C62" s="11" t="s">
        <v>391</v>
      </c>
      <c r="D62" s="45" t="s">
        <v>391</v>
      </c>
      <c r="E62" s="45" t="s">
        <v>391</v>
      </c>
      <c r="F62" s="45" t="s">
        <v>391</v>
      </c>
      <c r="G62" s="11" t="s">
        <v>391</v>
      </c>
      <c r="H62" s="45" t="s">
        <v>391</v>
      </c>
      <c r="I62" s="12" t="s">
        <v>391</v>
      </c>
    </row>
    <row r="63" spans="1:9">
      <c r="A63" s="73" t="s">
        <v>493</v>
      </c>
      <c r="B63" s="74" t="s">
        <v>391</v>
      </c>
      <c r="C63" s="74">
        <v>2</v>
      </c>
      <c r="D63" s="74" t="s">
        <v>391</v>
      </c>
      <c r="E63" s="74">
        <v>2</v>
      </c>
      <c r="F63" s="78" t="s">
        <v>391</v>
      </c>
      <c r="G63" s="78">
        <v>3000</v>
      </c>
      <c r="H63" s="74" t="s">
        <v>391</v>
      </c>
      <c r="I63" s="75">
        <v>6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494</v>
      </c>
      <c r="B65" s="74" t="s">
        <v>391</v>
      </c>
      <c r="C65" s="74">
        <v>7</v>
      </c>
      <c r="D65" s="74" t="s">
        <v>391</v>
      </c>
      <c r="E65" s="74">
        <v>7</v>
      </c>
      <c r="F65" s="78" t="s">
        <v>391</v>
      </c>
      <c r="G65" s="78">
        <v>4900</v>
      </c>
      <c r="H65" s="74" t="s">
        <v>391</v>
      </c>
      <c r="I65" s="75">
        <v>34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495</v>
      </c>
      <c r="B67" s="45" t="s">
        <v>391</v>
      </c>
      <c r="C67" s="11">
        <v>88</v>
      </c>
      <c r="D67" s="82">
        <v>352</v>
      </c>
      <c r="E67" s="45">
        <v>440</v>
      </c>
      <c r="F67" s="45" t="s">
        <v>391</v>
      </c>
      <c r="G67" s="11">
        <v>6550</v>
      </c>
      <c r="H67" s="82">
        <v>7460</v>
      </c>
      <c r="I67" s="12">
        <v>3202</v>
      </c>
    </row>
    <row r="68" spans="1:9">
      <c r="A68" s="63" t="s">
        <v>496</v>
      </c>
      <c r="B68" s="45" t="s">
        <v>391</v>
      </c>
      <c r="C68" s="11">
        <v>92</v>
      </c>
      <c r="D68" s="82">
        <v>215</v>
      </c>
      <c r="E68" s="45">
        <v>307</v>
      </c>
      <c r="F68" s="45" t="s">
        <v>391</v>
      </c>
      <c r="G68" s="11">
        <v>6220</v>
      </c>
      <c r="H68" s="82">
        <v>7230</v>
      </c>
      <c r="I68" s="12">
        <v>2127</v>
      </c>
    </row>
    <row r="69" spans="1:9">
      <c r="A69" s="73" t="s">
        <v>497</v>
      </c>
      <c r="B69" s="74" t="s">
        <v>391</v>
      </c>
      <c r="C69" s="74">
        <v>180</v>
      </c>
      <c r="D69" s="74">
        <v>567</v>
      </c>
      <c r="E69" s="74">
        <v>747</v>
      </c>
      <c r="F69" s="78" t="s">
        <v>391</v>
      </c>
      <c r="G69" s="78">
        <v>6381</v>
      </c>
      <c r="H69" s="74">
        <v>7373</v>
      </c>
      <c r="I69" s="75">
        <v>5329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498</v>
      </c>
      <c r="B71" s="45" t="s">
        <v>391</v>
      </c>
      <c r="C71" s="11">
        <v>36</v>
      </c>
      <c r="D71" s="11">
        <v>2</v>
      </c>
      <c r="E71" s="45">
        <v>38</v>
      </c>
      <c r="F71" s="45" t="s">
        <v>391</v>
      </c>
      <c r="G71" s="11">
        <v>6000</v>
      </c>
      <c r="H71" s="11">
        <v>7500</v>
      </c>
      <c r="I71" s="12">
        <v>231</v>
      </c>
    </row>
    <row r="72" spans="1:9">
      <c r="A72" s="63" t="s">
        <v>499</v>
      </c>
      <c r="B72" s="82">
        <v>241</v>
      </c>
      <c r="C72" s="11">
        <v>39</v>
      </c>
      <c r="D72" s="45" t="s">
        <v>391</v>
      </c>
      <c r="E72" s="45">
        <v>280</v>
      </c>
      <c r="F72" s="82">
        <v>4000</v>
      </c>
      <c r="G72" s="11">
        <v>9698</v>
      </c>
      <c r="H72" s="45" t="s">
        <v>391</v>
      </c>
      <c r="I72" s="12">
        <v>1344</v>
      </c>
    </row>
    <row r="73" spans="1:9">
      <c r="A73" s="63" t="s">
        <v>500</v>
      </c>
      <c r="B73" s="11">
        <v>13</v>
      </c>
      <c r="C73" s="11">
        <v>235</v>
      </c>
      <c r="D73" s="45" t="s">
        <v>391</v>
      </c>
      <c r="E73" s="45">
        <v>248</v>
      </c>
      <c r="F73" s="11">
        <v>2000</v>
      </c>
      <c r="G73" s="11">
        <v>4500</v>
      </c>
      <c r="H73" s="45" t="s">
        <v>391</v>
      </c>
      <c r="I73" s="12">
        <v>1084</v>
      </c>
    </row>
    <row r="74" spans="1:9">
      <c r="A74" s="63" t="s">
        <v>501</v>
      </c>
      <c r="B74" s="82">
        <v>2100</v>
      </c>
      <c r="C74" s="11">
        <v>4045</v>
      </c>
      <c r="D74" s="45" t="s">
        <v>391</v>
      </c>
      <c r="E74" s="45">
        <v>6145</v>
      </c>
      <c r="F74" s="82">
        <v>4047</v>
      </c>
      <c r="G74" s="11">
        <v>6433</v>
      </c>
      <c r="H74" s="45" t="s">
        <v>391</v>
      </c>
      <c r="I74" s="12">
        <v>34521</v>
      </c>
    </row>
    <row r="75" spans="1:9">
      <c r="A75" s="63" t="s">
        <v>502</v>
      </c>
      <c r="B75" s="11" t="s">
        <v>391</v>
      </c>
      <c r="C75" s="11" t="s">
        <v>391</v>
      </c>
      <c r="D75" s="45">
        <v>2</v>
      </c>
      <c r="E75" s="45">
        <v>2</v>
      </c>
      <c r="F75" s="11" t="s">
        <v>391</v>
      </c>
      <c r="G75" s="11" t="s">
        <v>391</v>
      </c>
      <c r="H75" s="45">
        <v>4000</v>
      </c>
      <c r="I75" s="12">
        <v>8</v>
      </c>
    </row>
    <row r="76" spans="1:9">
      <c r="A76" s="63" t="s">
        <v>503</v>
      </c>
      <c r="B76" s="11">
        <v>214</v>
      </c>
      <c r="C76" s="11">
        <v>223</v>
      </c>
      <c r="D76" s="45" t="s">
        <v>391</v>
      </c>
      <c r="E76" s="45">
        <v>437</v>
      </c>
      <c r="F76" s="11">
        <v>2625</v>
      </c>
      <c r="G76" s="11">
        <v>3400</v>
      </c>
      <c r="H76" s="45" t="s">
        <v>391</v>
      </c>
      <c r="I76" s="12">
        <v>1320</v>
      </c>
    </row>
    <row r="77" spans="1:9">
      <c r="A77" s="63" t="s">
        <v>504</v>
      </c>
      <c r="B77" s="82">
        <v>116</v>
      </c>
      <c r="C77" s="11">
        <v>403</v>
      </c>
      <c r="D77" s="45" t="s">
        <v>391</v>
      </c>
      <c r="E77" s="45">
        <v>519</v>
      </c>
      <c r="F77" s="82">
        <v>1500</v>
      </c>
      <c r="G77" s="11">
        <v>6500</v>
      </c>
      <c r="H77" s="45" t="s">
        <v>391</v>
      </c>
      <c r="I77" s="12">
        <v>2794</v>
      </c>
    </row>
    <row r="78" spans="1:9">
      <c r="A78" s="63" t="s">
        <v>505</v>
      </c>
      <c r="B78" s="82">
        <v>243</v>
      </c>
      <c r="C78" s="11">
        <v>328</v>
      </c>
      <c r="D78" s="45" t="s">
        <v>391</v>
      </c>
      <c r="E78" s="45">
        <v>571</v>
      </c>
      <c r="F78" s="82">
        <v>1000</v>
      </c>
      <c r="G78" s="11">
        <v>2045</v>
      </c>
      <c r="H78" s="45" t="s">
        <v>391</v>
      </c>
      <c r="I78" s="12">
        <v>1600</v>
      </c>
    </row>
    <row r="79" spans="1:9">
      <c r="A79" s="73" t="s">
        <v>506</v>
      </c>
      <c r="B79" s="74">
        <v>2927</v>
      </c>
      <c r="C79" s="74">
        <v>5309</v>
      </c>
      <c r="D79" s="74">
        <v>4</v>
      </c>
      <c r="E79" s="74">
        <v>8240</v>
      </c>
      <c r="F79" s="78">
        <v>3576</v>
      </c>
      <c r="G79" s="78">
        <v>5975</v>
      </c>
      <c r="H79" s="74">
        <v>5750</v>
      </c>
      <c r="I79" s="75">
        <v>42902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 t="s">
        <v>391</v>
      </c>
      <c r="C81" s="11" t="s">
        <v>391</v>
      </c>
      <c r="D81" s="45" t="s">
        <v>391</v>
      </c>
      <c r="E81" s="45" t="s">
        <v>391</v>
      </c>
      <c r="F81" s="45" t="s">
        <v>391</v>
      </c>
      <c r="G81" s="11" t="s">
        <v>391</v>
      </c>
      <c r="H81" s="45" t="s">
        <v>391</v>
      </c>
      <c r="I81" s="12" t="s">
        <v>391</v>
      </c>
    </row>
    <row r="82" spans="1:9">
      <c r="A82" s="63" t="s">
        <v>508</v>
      </c>
      <c r="B82" s="11" t="s">
        <v>391</v>
      </c>
      <c r="C82" s="11" t="s">
        <v>391</v>
      </c>
      <c r="D82" s="45" t="s">
        <v>391</v>
      </c>
      <c r="E82" s="45" t="s">
        <v>391</v>
      </c>
      <c r="F82" s="11" t="s">
        <v>391</v>
      </c>
      <c r="G82" s="11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4" t="s">
        <v>391</v>
      </c>
      <c r="I83" s="75" t="s">
        <v>391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3689</v>
      </c>
      <c r="C85" s="52">
        <v>6962</v>
      </c>
      <c r="D85" s="52">
        <v>600</v>
      </c>
      <c r="E85" s="52">
        <v>11251</v>
      </c>
      <c r="F85" s="175">
        <v>3641</v>
      </c>
      <c r="G85" s="175">
        <v>5768</v>
      </c>
      <c r="H85" s="175">
        <v>7489</v>
      </c>
      <c r="I85" s="53">
        <v>58771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Hoja129">
    <tabColor theme="0"/>
    <pageSetUpPr fitToPage="1"/>
  </sheetPr>
  <dimension ref="A1:J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8.7109375" style="347" customWidth="1"/>
    <col min="2" max="2" width="22.28515625" style="347" customWidth="1"/>
    <col min="3" max="4" width="18.7109375" style="347" customWidth="1"/>
    <col min="5" max="5" width="21" style="347" customWidth="1"/>
    <col min="6" max="6" width="18.7109375" style="347" customWidth="1"/>
    <col min="7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10" s="377" customFormat="1" ht="18">
      <c r="A1" s="1696" t="s">
        <v>367</v>
      </c>
      <c r="B1" s="1696"/>
      <c r="C1" s="1696"/>
      <c r="D1" s="1696"/>
      <c r="E1" s="1696"/>
      <c r="F1" s="1696"/>
    </row>
    <row r="2" spans="1:10" s="378" customFormat="1" ht="12.75" customHeight="1"/>
    <row r="3" spans="1:10" s="378" customFormat="1" ht="15">
      <c r="A3" s="1704" t="s">
        <v>962</v>
      </c>
      <c r="B3" s="1704"/>
      <c r="C3" s="1704"/>
      <c r="D3" s="1704"/>
      <c r="E3" s="1704"/>
      <c r="F3" s="1704"/>
      <c r="G3" s="222"/>
      <c r="H3" s="222"/>
      <c r="I3" s="222"/>
      <c r="J3" s="222"/>
    </row>
    <row r="4" spans="1:10" s="378" customFormat="1" ht="15">
      <c r="A4" s="1704" t="s">
        <v>660</v>
      </c>
      <c r="B4" s="1704"/>
      <c r="C4" s="1704"/>
      <c r="D4" s="1704"/>
      <c r="E4" s="1704"/>
      <c r="F4" s="1704"/>
      <c r="G4" s="257"/>
      <c r="H4" s="222"/>
      <c r="I4" s="222"/>
      <c r="J4" s="222"/>
    </row>
    <row r="5" spans="1:10" s="378" customFormat="1" ht="13.5" customHeight="1" thickBot="1">
      <c r="A5" s="379"/>
      <c r="B5" s="380"/>
      <c r="C5" s="380"/>
      <c r="D5" s="380"/>
      <c r="E5" s="380"/>
      <c r="F5" s="380"/>
    </row>
    <row r="6" spans="1:10" s="1103" customFormat="1" ht="27" customHeight="1">
      <c r="A6" s="1705" t="s">
        <v>370</v>
      </c>
      <c r="B6" s="1052"/>
      <c r="C6" s="1052"/>
      <c r="D6" s="1052"/>
      <c r="E6" s="761" t="s">
        <v>512</v>
      </c>
      <c r="F6" s="688"/>
    </row>
    <row r="7" spans="1:10" s="1103" customFormat="1" ht="27" customHeight="1">
      <c r="A7" s="1706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10" s="1103" customFormat="1" ht="27" customHeight="1">
      <c r="A8" s="1706"/>
      <c r="B8" s="724" t="s">
        <v>374</v>
      </c>
      <c r="C8" s="724" t="s">
        <v>515</v>
      </c>
      <c r="D8" s="724" t="s">
        <v>375</v>
      </c>
      <c r="E8" s="724" t="s">
        <v>516</v>
      </c>
      <c r="F8" s="740" t="s">
        <v>376</v>
      </c>
    </row>
    <row r="9" spans="1:10" s="1103" customFormat="1" ht="27" customHeight="1" thickBot="1">
      <c r="A9" s="1707"/>
      <c r="B9" s="692"/>
      <c r="C9" s="692"/>
      <c r="D9" s="692"/>
      <c r="E9" s="727" t="s">
        <v>517</v>
      </c>
      <c r="F9" s="945"/>
    </row>
    <row r="10" spans="1:10">
      <c r="A10" s="1617">
        <v>2005</v>
      </c>
      <c r="B10" s="381">
        <v>37.673000000000002</v>
      </c>
      <c r="C10" s="11">
        <v>263.28484591086453</v>
      </c>
      <c r="D10" s="381">
        <v>991.87300000000005</v>
      </c>
      <c r="E10" s="388">
        <v>51.12</v>
      </c>
      <c r="F10" s="12">
        <v>507045.47759999998</v>
      </c>
    </row>
    <row r="11" spans="1:10">
      <c r="A11" s="1617">
        <v>2006</v>
      </c>
      <c r="B11" s="381">
        <v>37.298000000000002</v>
      </c>
      <c r="C11" s="11">
        <v>264.32007078127515</v>
      </c>
      <c r="D11" s="381">
        <v>985.86099999999999</v>
      </c>
      <c r="E11" s="388">
        <v>39.4</v>
      </c>
      <c r="F11" s="12">
        <v>388429.234</v>
      </c>
    </row>
    <row r="12" spans="1:10">
      <c r="A12" s="1617">
        <v>2007</v>
      </c>
      <c r="B12" s="381">
        <v>34.911999999999999</v>
      </c>
      <c r="C12" s="11">
        <v>271.4287351054079</v>
      </c>
      <c r="D12" s="381">
        <v>947.61199999999997</v>
      </c>
      <c r="E12" s="388">
        <v>42.16</v>
      </c>
      <c r="F12" s="12">
        <v>399513.21919999993</v>
      </c>
    </row>
    <row r="13" spans="1:10">
      <c r="A13" s="1617">
        <v>2008</v>
      </c>
      <c r="B13" s="381">
        <v>32.86</v>
      </c>
      <c r="C13" s="11">
        <v>270.61259890444308</v>
      </c>
      <c r="D13" s="381">
        <v>889.23299999999995</v>
      </c>
      <c r="E13" s="388">
        <v>49</v>
      </c>
      <c r="F13" s="12">
        <v>435724.17</v>
      </c>
    </row>
    <row r="14" spans="1:10">
      <c r="A14" s="1617">
        <v>2009</v>
      </c>
      <c r="B14" s="381">
        <v>32.557000000000002</v>
      </c>
      <c r="C14" s="11">
        <v>261.99834137051943</v>
      </c>
      <c r="D14" s="381">
        <v>852.98800000000006</v>
      </c>
      <c r="E14" s="388">
        <v>37.69</v>
      </c>
      <c r="F14" s="12">
        <v>321491.17719999998</v>
      </c>
    </row>
    <row r="15" spans="1:10">
      <c r="A15" s="1617">
        <v>2010</v>
      </c>
      <c r="B15" s="381">
        <v>31.256</v>
      </c>
      <c r="C15" s="11">
        <v>258.95508062452006</v>
      </c>
      <c r="D15" s="381">
        <v>809.39</v>
      </c>
      <c r="E15" s="388">
        <v>46.84</v>
      </c>
      <c r="F15" s="12">
        <v>379118.27600000007</v>
      </c>
    </row>
    <row r="16" spans="1:10">
      <c r="A16" s="1617">
        <v>2011</v>
      </c>
      <c r="B16" s="381">
        <v>32.619999999999997</v>
      </c>
      <c r="C16" s="11">
        <v>266.22808093194362</v>
      </c>
      <c r="D16" s="381">
        <v>868.43600000000004</v>
      </c>
      <c r="E16" s="388">
        <v>30</v>
      </c>
      <c r="F16" s="12">
        <v>260530.8</v>
      </c>
    </row>
    <row r="17" spans="1:9">
      <c r="A17" s="1617">
        <v>2012</v>
      </c>
      <c r="B17" s="381">
        <v>33.195999999999998</v>
      </c>
      <c r="C17" s="11">
        <v>264.16616459814441</v>
      </c>
      <c r="D17" s="381">
        <v>876.92600000000004</v>
      </c>
      <c r="E17" s="388">
        <v>43.9</v>
      </c>
      <c r="F17" s="12">
        <v>384970.51400000002</v>
      </c>
    </row>
    <row r="18" spans="1:9">
      <c r="A18" s="1617">
        <v>2013</v>
      </c>
      <c r="B18" s="381">
        <v>33.668999999999997</v>
      </c>
      <c r="C18" s="11">
        <v>268.58029641509995</v>
      </c>
      <c r="D18" s="381">
        <v>904.28300000000002</v>
      </c>
      <c r="E18" s="388">
        <v>41.73</v>
      </c>
      <c r="F18" s="12">
        <v>377357.29589999997</v>
      </c>
    </row>
    <row r="19" spans="1:9">
      <c r="A19" s="1617">
        <v>2014</v>
      </c>
      <c r="B19" s="1465">
        <v>33.923999999999999</v>
      </c>
      <c r="C19" s="1370">
        <v>266.71442046928428</v>
      </c>
      <c r="D19" s="1465">
        <v>904.80200000000002</v>
      </c>
      <c r="E19" s="1470">
        <v>33.409999999999997</v>
      </c>
      <c r="F19" s="1372">
        <v>302294.34820000001</v>
      </c>
    </row>
    <row r="20" spans="1:9" ht="13.5" thickBot="1">
      <c r="A20" s="1618">
        <v>2015</v>
      </c>
      <c r="B20" s="381">
        <v>34.314</v>
      </c>
      <c r="C20" s="11">
        <f>D20/B20*10</f>
        <v>270.26228361601676</v>
      </c>
      <c r="D20" s="381">
        <v>927.37800000000004</v>
      </c>
      <c r="E20" s="1581">
        <v>25.12</v>
      </c>
      <c r="F20" s="1558">
        <v>232957</v>
      </c>
    </row>
    <row r="21" spans="1:9">
      <c r="A21" s="384"/>
      <c r="B21" s="384"/>
      <c r="C21" s="384"/>
      <c r="D21" s="384"/>
      <c r="E21" s="384"/>
      <c r="F21" s="384"/>
      <c r="I21" s="347" t="s">
        <v>369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Hoja130">
    <tabColor theme="0"/>
    <pageSetUpPr fitToPage="1"/>
  </sheetPr>
  <dimension ref="A1:G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0.28515625" style="347" customWidth="1"/>
    <col min="2" max="5" width="24" style="347" customWidth="1"/>
    <col min="6" max="6" width="12.5703125" style="347" customWidth="1"/>
    <col min="7" max="7" width="14.710937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1:7" s="377" customFormat="1" ht="18">
      <c r="A1" s="1696" t="s">
        <v>367</v>
      </c>
      <c r="B1" s="1696"/>
      <c r="C1" s="1696"/>
      <c r="D1" s="1696"/>
      <c r="E1" s="1696"/>
      <c r="F1" s="256"/>
      <c r="G1" s="256"/>
    </row>
    <row r="2" spans="1:7" s="378" customFormat="1" ht="12.75" customHeight="1"/>
    <row r="3" spans="1:7" ht="15">
      <c r="A3" s="1704" t="s">
        <v>963</v>
      </c>
      <c r="B3" s="1704"/>
      <c r="C3" s="1704"/>
      <c r="D3" s="1704"/>
      <c r="E3" s="1704"/>
    </row>
    <row r="4" spans="1:7" ht="15">
      <c r="A4" s="1704" t="s">
        <v>964</v>
      </c>
      <c r="B4" s="1704"/>
      <c r="C4" s="1704"/>
      <c r="D4" s="1704"/>
      <c r="E4" s="1704"/>
    </row>
    <row r="5" spans="1:7" ht="13.5" thickBot="1">
      <c r="A5" s="385"/>
      <c r="B5" s="386"/>
      <c r="C5" s="386"/>
      <c r="D5" s="386"/>
      <c r="E5" s="389"/>
    </row>
    <row r="6" spans="1:7" s="1103" customFormat="1" ht="25.5" customHeight="1">
      <c r="A6" s="680"/>
      <c r="B6" s="1670" t="s">
        <v>965</v>
      </c>
      <c r="C6" s="1672"/>
      <c r="D6" s="1670" t="s">
        <v>966</v>
      </c>
      <c r="E6" s="1671"/>
    </row>
    <row r="7" spans="1:7" s="1103" customFormat="1" ht="25.5" customHeight="1">
      <c r="A7" s="1093" t="s">
        <v>370</v>
      </c>
      <c r="B7" s="723" t="s">
        <v>371</v>
      </c>
      <c r="C7" s="723" t="s">
        <v>372</v>
      </c>
      <c r="D7" s="723" t="s">
        <v>371</v>
      </c>
      <c r="E7" s="739" t="s">
        <v>372</v>
      </c>
    </row>
    <row r="8" spans="1:7" s="1103" customFormat="1" ht="25.5" customHeight="1" thickBot="1">
      <c r="A8" s="684"/>
      <c r="B8" s="727" t="s">
        <v>374</v>
      </c>
      <c r="C8" s="727" t="s">
        <v>375</v>
      </c>
      <c r="D8" s="727" t="s">
        <v>374</v>
      </c>
      <c r="E8" s="668" t="s">
        <v>375</v>
      </c>
    </row>
    <row r="9" spans="1:7">
      <c r="A9" s="1617">
        <v>2005</v>
      </c>
      <c r="B9" s="381">
        <v>11.263</v>
      </c>
      <c r="C9" s="381">
        <v>318.774</v>
      </c>
      <c r="D9" s="381">
        <v>26.411000000000001</v>
      </c>
      <c r="E9" s="382">
        <v>673.09900000000005</v>
      </c>
    </row>
    <row r="10" spans="1:7">
      <c r="A10" s="1617">
        <v>2006</v>
      </c>
      <c r="B10" s="381">
        <v>11.817</v>
      </c>
      <c r="C10" s="381">
        <v>341.25400000000002</v>
      </c>
      <c r="D10" s="381">
        <v>25.481999999999999</v>
      </c>
      <c r="E10" s="382">
        <v>644.60699999999997</v>
      </c>
    </row>
    <row r="11" spans="1:7">
      <c r="A11" s="1617">
        <v>2007</v>
      </c>
      <c r="B11" s="381">
        <v>9.8800000000000008</v>
      </c>
      <c r="C11" s="381">
        <v>306.01900000000001</v>
      </c>
      <c r="D11" s="381">
        <v>25.033000000000001</v>
      </c>
      <c r="E11" s="382">
        <v>641.59299999999996</v>
      </c>
    </row>
    <row r="12" spans="1:7">
      <c r="A12" s="1617">
        <v>2008</v>
      </c>
      <c r="B12" s="381">
        <v>8.7989999999999995</v>
      </c>
      <c r="C12" s="381">
        <v>270.572</v>
      </c>
      <c r="D12" s="381">
        <v>24.061</v>
      </c>
      <c r="E12" s="382">
        <v>618.66099999999994</v>
      </c>
    </row>
    <row r="13" spans="1:7">
      <c r="A13" s="1617">
        <v>2009</v>
      </c>
      <c r="B13" s="381">
        <v>9.0449999999999999</v>
      </c>
      <c r="C13" s="381">
        <v>267.56200000000001</v>
      </c>
      <c r="D13" s="381">
        <v>23.512</v>
      </c>
      <c r="E13" s="382">
        <v>585.42600000000004</v>
      </c>
    </row>
    <row r="14" spans="1:7">
      <c r="A14" s="1617">
        <v>2010</v>
      </c>
      <c r="B14" s="381">
        <v>7.7069999999999999</v>
      </c>
      <c r="C14" s="381">
        <v>225.82900000000001</v>
      </c>
      <c r="D14" s="381">
        <v>23.548999999999999</v>
      </c>
      <c r="E14" s="382">
        <v>583.56100000000004</v>
      </c>
    </row>
    <row r="15" spans="1:7">
      <c r="A15" s="1617">
        <v>2011</v>
      </c>
      <c r="B15" s="381">
        <v>8.6050000000000004</v>
      </c>
      <c r="C15" s="381">
        <v>244.577</v>
      </c>
      <c r="D15" s="381">
        <v>24.015000000000001</v>
      </c>
      <c r="E15" s="382">
        <v>623.85900000000004</v>
      </c>
    </row>
    <row r="16" spans="1:7">
      <c r="A16" s="1617">
        <v>2012</v>
      </c>
      <c r="B16" s="381">
        <v>8.4969999999999999</v>
      </c>
      <c r="C16" s="381">
        <v>248.374</v>
      </c>
      <c r="D16" s="381">
        <v>24.699000000000002</v>
      </c>
      <c r="E16" s="382">
        <v>628.55200000000002</v>
      </c>
    </row>
    <row r="17" spans="1:5">
      <c r="A17" s="1617">
        <v>2013</v>
      </c>
      <c r="B17" s="381">
        <v>8.23</v>
      </c>
      <c r="C17" s="381">
        <v>228.928</v>
      </c>
      <c r="D17" s="381">
        <v>25.437999999999999</v>
      </c>
      <c r="E17" s="382">
        <v>675.35500000000002</v>
      </c>
    </row>
    <row r="18" spans="1:5">
      <c r="A18" s="1617">
        <v>2014</v>
      </c>
      <c r="B18" s="1465">
        <v>8.0410000000000004</v>
      </c>
      <c r="C18" s="1465">
        <v>195.06800000000001</v>
      </c>
      <c r="D18" s="1465">
        <v>25.882999999999999</v>
      </c>
      <c r="E18" s="1466">
        <v>709.73400000000004</v>
      </c>
    </row>
    <row r="19" spans="1:5" ht="13.5" thickBot="1">
      <c r="A19" s="1618">
        <v>2015</v>
      </c>
      <c r="B19" s="387">
        <v>8.0630000000000006</v>
      </c>
      <c r="C19" s="387">
        <v>219.245</v>
      </c>
      <c r="D19" s="387">
        <v>26.251000000000001</v>
      </c>
      <c r="E19" s="383">
        <v>708.13300000000004</v>
      </c>
    </row>
    <row r="20" spans="1:5">
      <c r="A20" s="390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Hoja131">
    <tabColor theme="0"/>
    <pageSetUpPr fitToPage="1"/>
  </sheetPr>
  <dimension ref="A1:K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42578125" style="208" customWidth="1"/>
    <col min="2" max="9" width="16.1406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1397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4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4.7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4.75" customHeight="1" thickBot="1">
      <c r="A7" s="1688"/>
      <c r="B7" s="1792"/>
      <c r="C7" s="1098" t="s">
        <v>868</v>
      </c>
      <c r="D7" s="1098" t="s">
        <v>869</v>
      </c>
      <c r="E7" s="1849"/>
      <c r="F7" s="1792"/>
      <c r="G7" s="1098" t="s">
        <v>868</v>
      </c>
      <c r="H7" s="1098" t="s">
        <v>869</v>
      </c>
      <c r="I7" s="1682"/>
    </row>
    <row r="8" spans="1:11" ht="18.75" customHeight="1">
      <c r="A8" s="72" t="s">
        <v>450</v>
      </c>
      <c r="B8" s="122" t="s">
        <v>391</v>
      </c>
      <c r="C8" s="122">
        <v>108</v>
      </c>
      <c r="D8" s="200">
        <v>127</v>
      </c>
      <c r="E8" s="42">
        <v>235</v>
      </c>
      <c r="F8" s="122" t="s">
        <v>391</v>
      </c>
      <c r="G8" s="122">
        <v>27810</v>
      </c>
      <c r="H8" s="200">
        <v>28720</v>
      </c>
      <c r="I8" s="131">
        <v>6651</v>
      </c>
      <c r="J8" s="215"/>
      <c r="K8" s="215"/>
    </row>
    <row r="9" spans="1:11">
      <c r="A9" s="63" t="s">
        <v>451</v>
      </c>
      <c r="B9" s="11" t="s">
        <v>391</v>
      </c>
      <c r="C9" s="11">
        <v>64</v>
      </c>
      <c r="D9" s="82">
        <v>76</v>
      </c>
      <c r="E9" s="45">
        <v>140</v>
      </c>
      <c r="F9" s="11" t="s">
        <v>391</v>
      </c>
      <c r="G9" s="11">
        <v>23620</v>
      </c>
      <c r="H9" s="82">
        <v>23860</v>
      </c>
      <c r="I9" s="12">
        <v>3325</v>
      </c>
      <c r="J9" s="215"/>
      <c r="K9" s="215"/>
    </row>
    <row r="10" spans="1:11">
      <c r="A10" s="63" t="s">
        <v>452</v>
      </c>
      <c r="B10" s="45" t="s">
        <v>391</v>
      </c>
      <c r="C10" s="45">
        <v>65</v>
      </c>
      <c r="D10" s="82">
        <v>84</v>
      </c>
      <c r="E10" s="45">
        <v>149</v>
      </c>
      <c r="F10" s="11" t="s">
        <v>391</v>
      </c>
      <c r="G10" s="11">
        <v>20530</v>
      </c>
      <c r="H10" s="82">
        <v>27000</v>
      </c>
      <c r="I10" s="46">
        <v>3602</v>
      </c>
      <c r="J10" s="215"/>
      <c r="K10" s="215"/>
    </row>
    <row r="11" spans="1:11">
      <c r="A11" s="63" t="s">
        <v>453</v>
      </c>
      <c r="B11" s="11" t="s">
        <v>391</v>
      </c>
      <c r="C11" s="11">
        <v>215</v>
      </c>
      <c r="D11" s="82">
        <v>53</v>
      </c>
      <c r="E11" s="45">
        <v>268</v>
      </c>
      <c r="F11" s="11" t="s">
        <v>391</v>
      </c>
      <c r="G11" s="11">
        <v>23760</v>
      </c>
      <c r="H11" s="82">
        <v>22930</v>
      </c>
      <c r="I11" s="12">
        <v>6324</v>
      </c>
      <c r="J11" s="215"/>
      <c r="K11" s="215"/>
    </row>
    <row r="12" spans="1:11">
      <c r="A12" s="73" t="s">
        <v>454</v>
      </c>
      <c r="B12" s="74" t="s">
        <v>391</v>
      </c>
      <c r="C12" s="74">
        <v>452</v>
      </c>
      <c r="D12" s="289">
        <v>340</v>
      </c>
      <c r="E12" s="74">
        <v>792</v>
      </c>
      <c r="F12" s="78" t="s">
        <v>391</v>
      </c>
      <c r="G12" s="78">
        <v>24243</v>
      </c>
      <c r="H12" s="289">
        <v>26306</v>
      </c>
      <c r="I12" s="75">
        <v>19902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42</v>
      </c>
      <c r="C14" s="74">
        <v>48</v>
      </c>
      <c r="D14" s="289">
        <v>10</v>
      </c>
      <c r="E14" s="74">
        <v>100</v>
      </c>
      <c r="F14" s="78">
        <v>15000</v>
      </c>
      <c r="G14" s="78">
        <v>25000</v>
      </c>
      <c r="H14" s="289">
        <v>35000</v>
      </c>
      <c r="I14" s="75">
        <v>2180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8</v>
      </c>
      <c r="C16" s="74" t="s">
        <v>391</v>
      </c>
      <c r="D16" s="289" t="s">
        <v>391</v>
      </c>
      <c r="E16" s="74">
        <v>8</v>
      </c>
      <c r="F16" s="78">
        <v>20000</v>
      </c>
      <c r="G16" s="78" t="s">
        <v>391</v>
      </c>
      <c r="H16" s="289" t="s">
        <v>391</v>
      </c>
      <c r="I16" s="75">
        <v>160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71</v>
      </c>
      <c r="D18" s="82">
        <v>35</v>
      </c>
      <c r="E18" s="45">
        <v>106</v>
      </c>
      <c r="F18" s="11" t="s">
        <v>391</v>
      </c>
      <c r="G18" s="11">
        <v>24750</v>
      </c>
      <c r="H18" s="82">
        <v>38850</v>
      </c>
      <c r="I18" s="12">
        <v>3117</v>
      </c>
      <c r="J18" s="215"/>
      <c r="K18" s="215"/>
    </row>
    <row r="19" spans="1:11">
      <c r="A19" s="63" t="s">
        <v>458</v>
      </c>
      <c r="B19" s="11">
        <v>46</v>
      </c>
      <c r="C19" s="82">
        <v>35</v>
      </c>
      <c r="D19" s="82">
        <v>44</v>
      </c>
      <c r="E19" s="45">
        <v>125</v>
      </c>
      <c r="F19" s="11">
        <v>18900</v>
      </c>
      <c r="G19" s="82">
        <v>25250</v>
      </c>
      <c r="H19" s="82">
        <v>44600</v>
      </c>
      <c r="I19" s="12">
        <v>3716</v>
      </c>
      <c r="J19" s="215"/>
      <c r="K19" s="215"/>
    </row>
    <row r="20" spans="1:11">
      <c r="A20" s="63" t="s">
        <v>459</v>
      </c>
      <c r="B20" s="11">
        <v>67</v>
      </c>
      <c r="C20" s="11">
        <v>86</v>
      </c>
      <c r="D20" s="82">
        <v>32</v>
      </c>
      <c r="E20" s="45">
        <v>185</v>
      </c>
      <c r="F20" s="11">
        <v>19150</v>
      </c>
      <c r="G20" s="11">
        <v>26550</v>
      </c>
      <c r="H20" s="82">
        <v>44350</v>
      </c>
      <c r="I20" s="12">
        <v>4986</v>
      </c>
      <c r="J20" s="215"/>
      <c r="K20" s="215"/>
    </row>
    <row r="21" spans="1:11">
      <c r="A21" s="73" t="s">
        <v>460</v>
      </c>
      <c r="B21" s="74">
        <v>113</v>
      </c>
      <c r="C21" s="74">
        <v>192</v>
      </c>
      <c r="D21" s="289">
        <v>111</v>
      </c>
      <c r="E21" s="74">
        <v>416</v>
      </c>
      <c r="F21" s="78">
        <v>19048</v>
      </c>
      <c r="G21" s="78">
        <v>25647</v>
      </c>
      <c r="H21" s="289">
        <v>42715</v>
      </c>
      <c r="I21" s="75">
        <v>11819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302</v>
      </c>
      <c r="D23" s="289">
        <v>374</v>
      </c>
      <c r="E23" s="74">
        <v>676</v>
      </c>
      <c r="F23" s="78" t="s">
        <v>391</v>
      </c>
      <c r="G23" s="78">
        <v>30211</v>
      </c>
      <c r="H23" s="289">
        <v>18235</v>
      </c>
      <c r="I23" s="75">
        <v>15944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74</v>
      </c>
      <c r="D25" s="289">
        <v>34</v>
      </c>
      <c r="E25" s="74">
        <v>108</v>
      </c>
      <c r="F25" s="78" t="s">
        <v>391</v>
      </c>
      <c r="G25" s="78">
        <v>23000</v>
      </c>
      <c r="H25" s="289">
        <v>32000</v>
      </c>
      <c r="I25" s="75">
        <v>2790</v>
      </c>
      <c r="J25" s="215"/>
      <c r="K25" s="215"/>
    </row>
    <row r="26" spans="1:11" s="347" customFormat="1">
      <c r="A26" s="63"/>
      <c r="B26" s="45"/>
      <c r="C26" s="45"/>
      <c r="D26" s="45"/>
      <c r="E26" s="45"/>
      <c r="F26" s="11"/>
      <c r="G26" s="11"/>
      <c r="H26" s="45"/>
      <c r="I26" s="46"/>
      <c r="J26" s="391"/>
      <c r="K26" s="391"/>
    </row>
    <row r="27" spans="1:11">
      <c r="A27" s="63" t="s">
        <v>463</v>
      </c>
      <c r="B27" s="45" t="s">
        <v>391</v>
      </c>
      <c r="C27" s="45">
        <v>2</v>
      </c>
      <c r="D27" s="45">
        <v>2</v>
      </c>
      <c r="E27" s="45">
        <v>4</v>
      </c>
      <c r="F27" s="45" t="s">
        <v>391</v>
      </c>
      <c r="G27" s="11">
        <v>20000</v>
      </c>
      <c r="H27" s="45">
        <v>20000</v>
      </c>
      <c r="I27" s="46">
        <v>80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>
        <v>12</v>
      </c>
      <c r="D29" s="45">
        <v>6</v>
      </c>
      <c r="E29" s="45">
        <v>18</v>
      </c>
      <c r="F29" s="45" t="s">
        <v>391</v>
      </c>
      <c r="G29" s="11">
        <v>35000</v>
      </c>
      <c r="H29" s="82">
        <v>50000</v>
      </c>
      <c r="I29" s="12">
        <v>720</v>
      </c>
      <c r="J29" s="215"/>
      <c r="K29" s="215"/>
    </row>
    <row r="30" spans="1:11">
      <c r="A30" s="73" t="s">
        <v>466</v>
      </c>
      <c r="B30" s="74" t="s">
        <v>391</v>
      </c>
      <c r="C30" s="74">
        <v>14</v>
      </c>
      <c r="D30" s="289">
        <v>8</v>
      </c>
      <c r="E30" s="74">
        <v>22</v>
      </c>
      <c r="F30" s="78" t="s">
        <v>391</v>
      </c>
      <c r="G30" s="78">
        <v>32857</v>
      </c>
      <c r="H30" s="289">
        <v>42500</v>
      </c>
      <c r="I30" s="75">
        <v>800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231</v>
      </c>
      <c r="D32" s="82" t="s">
        <v>391</v>
      </c>
      <c r="E32" s="45">
        <v>231</v>
      </c>
      <c r="F32" s="80" t="s">
        <v>391</v>
      </c>
      <c r="G32" s="80">
        <v>25004</v>
      </c>
      <c r="H32" s="82" t="s">
        <v>391</v>
      </c>
      <c r="I32" s="12">
        <v>5776</v>
      </c>
      <c r="J32" s="215"/>
      <c r="K32" s="215"/>
    </row>
    <row r="33" spans="1:11">
      <c r="A33" s="63" t="s">
        <v>468</v>
      </c>
      <c r="B33" s="80">
        <v>3</v>
      </c>
      <c r="C33" s="80">
        <v>152</v>
      </c>
      <c r="D33" s="82">
        <v>2</v>
      </c>
      <c r="E33" s="45">
        <v>157</v>
      </c>
      <c r="F33" s="80">
        <v>10000</v>
      </c>
      <c r="G33" s="80">
        <v>24315</v>
      </c>
      <c r="H33" s="82">
        <v>40800</v>
      </c>
      <c r="I33" s="12">
        <v>3807</v>
      </c>
      <c r="J33" s="215"/>
      <c r="K33" s="215"/>
    </row>
    <row r="34" spans="1:11">
      <c r="A34" s="63" t="s">
        <v>469</v>
      </c>
      <c r="B34" s="80" t="s">
        <v>391</v>
      </c>
      <c r="C34" s="80">
        <v>144</v>
      </c>
      <c r="D34" s="45" t="s">
        <v>391</v>
      </c>
      <c r="E34" s="45">
        <v>144</v>
      </c>
      <c r="F34" s="80" t="s">
        <v>391</v>
      </c>
      <c r="G34" s="80">
        <v>25433</v>
      </c>
      <c r="H34" s="45" t="s">
        <v>391</v>
      </c>
      <c r="I34" s="12">
        <v>3662</v>
      </c>
      <c r="J34" s="215"/>
      <c r="K34" s="215"/>
    </row>
    <row r="35" spans="1:11">
      <c r="A35" s="63" t="s">
        <v>470</v>
      </c>
      <c r="B35" s="80" t="s">
        <v>391</v>
      </c>
      <c r="C35" s="80">
        <v>313</v>
      </c>
      <c r="D35" s="45" t="s">
        <v>391</v>
      </c>
      <c r="E35" s="45">
        <v>313</v>
      </c>
      <c r="F35" s="80" t="s">
        <v>391</v>
      </c>
      <c r="G35" s="80">
        <v>25000</v>
      </c>
      <c r="H35" s="45" t="s">
        <v>391</v>
      </c>
      <c r="I35" s="12">
        <v>7825</v>
      </c>
      <c r="J35" s="215"/>
      <c r="K35" s="215"/>
    </row>
    <row r="36" spans="1:11">
      <c r="A36" s="73" t="s">
        <v>471</v>
      </c>
      <c r="B36" s="74">
        <v>3</v>
      </c>
      <c r="C36" s="74">
        <v>840</v>
      </c>
      <c r="D36" s="289">
        <v>2</v>
      </c>
      <c r="E36" s="74">
        <v>845</v>
      </c>
      <c r="F36" s="78">
        <v>10000</v>
      </c>
      <c r="G36" s="78">
        <v>24951</v>
      </c>
      <c r="H36" s="289">
        <v>40800</v>
      </c>
      <c r="I36" s="75">
        <v>21070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145</v>
      </c>
      <c r="D38" s="289" t="s">
        <v>391</v>
      </c>
      <c r="E38" s="74">
        <v>145</v>
      </c>
      <c r="F38" s="78" t="s">
        <v>391</v>
      </c>
      <c r="G38" s="78">
        <v>29820</v>
      </c>
      <c r="H38" s="289" t="s">
        <v>391</v>
      </c>
      <c r="I38" s="75">
        <v>4324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6</v>
      </c>
      <c r="D40" s="45">
        <v>8</v>
      </c>
      <c r="E40" s="45">
        <v>14</v>
      </c>
      <c r="F40" s="45" t="s">
        <v>391</v>
      </c>
      <c r="G40" s="11">
        <v>19150</v>
      </c>
      <c r="H40" s="45">
        <v>21500</v>
      </c>
      <c r="I40" s="12">
        <v>287</v>
      </c>
      <c r="J40" s="215"/>
      <c r="K40" s="215"/>
    </row>
    <row r="41" spans="1:11">
      <c r="A41" s="63" t="s">
        <v>474</v>
      </c>
      <c r="B41" s="11" t="s">
        <v>391</v>
      </c>
      <c r="C41" s="11" t="s">
        <v>391</v>
      </c>
      <c r="D41" s="82">
        <v>55</v>
      </c>
      <c r="E41" s="45">
        <v>55</v>
      </c>
      <c r="F41" s="11" t="s">
        <v>391</v>
      </c>
      <c r="G41" s="11" t="s">
        <v>391</v>
      </c>
      <c r="H41" s="82">
        <v>30000</v>
      </c>
      <c r="I41" s="12">
        <v>1650</v>
      </c>
      <c r="J41" s="215"/>
      <c r="K41" s="215"/>
    </row>
    <row r="42" spans="1:11">
      <c r="A42" s="63" t="s">
        <v>475</v>
      </c>
      <c r="B42" s="11" t="s">
        <v>391</v>
      </c>
      <c r="C42" s="11">
        <v>15</v>
      </c>
      <c r="D42" s="82">
        <v>10</v>
      </c>
      <c r="E42" s="45">
        <v>25</v>
      </c>
      <c r="F42" s="11" t="s">
        <v>391</v>
      </c>
      <c r="G42" s="11">
        <v>22650</v>
      </c>
      <c r="H42" s="82">
        <v>36000</v>
      </c>
      <c r="I42" s="12">
        <v>700</v>
      </c>
      <c r="J42" s="215"/>
      <c r="K42" s="215"/>
    </row>
    <row r="43" spans="1:11">
      <c r="A43" s="63" t="s">
        <v>476</v>
      </c>
      <c r="B43" s="45" t="s">
        <v>391</v>
      </c>
      <c r="C43" s="11">
        <v>6</v>
      </c>
      <c r="D43" s="82">
        <v>1</v>
      </c>
      <c r="E43" s="45">
        <v>7</v>
      </c>
      <c r="F43" s="45" t="s">
        <v>391</v>
      </c>
      <c r="G43" s="11">
        <v>50000</v>
      </c>
      <c r="H43" s="82">
        <v>84500</v>
      </c>
      <c r="I43" s="12">
        <v>385</v>
      </c>
      <c r="J43" s="215"/>
      <c r="K43" s="215"/>
    </row>
    <row r="44" spans="1:11">
      <c r="A44" s="63" t="s">
        <v>477</v>
      </c>
      <c r="B44" s="11" t="s">
        <v>391</v>
      </c>
      <c r="C44" s="11">
        <v>26</v>
      </c>
      <c r="D44" s="82">
        <v>6</v>
      </c>
      <c r="E44" s="45">
        <v>32</v>
      </c>
      <c r="F44" s="11" t="s">
        <v>391</v>
      </c>
      <c r="G44" s="11">
        <v>31000</v>
      </c>
      <c r="H44" s="82">
        <v>41000</v>
      </c>
      <c r="I44" s="12">
        <v>1052</v>
      </c>
      <c r="J44" s="215"/>
      <c r="K44" s="215"/>
    </row>
    <row r="45" spans="1:11">
      <c r="A45" s="63" t="s">
        <v>478</v>
      </c>
      <c r="B45" s="45" t="s">
        <v>391</v>
      </c>
      <c r="C45" s="11">
        <v>111</v>
      </c>
      <c r="D45" s="45">
        <v>7</v>
      </c>
      <c r="E45" s="45">
        <v>118</v>
      </c>
      <c r="F45" s="45" t="s">
        <v>391</v>
      </c>
      <c r="G45" s="11">
        <v>40000</v>
      </c>
      <c r="H45" s="45">
        <v>40000</v>
      </c>
      <c r="I45" s="12">
        <v>4720</v>
      </c>
      <c r="J45" s="215"/>
      <c r="K45" s="215"/>
    </row>
    <row r="46" spans="1:11">
      <c r="A46" s="63" t="s">
        <v>479</v>
      </c>
      <c r="B46" s="11" t="s">
        <v>391</v>
      </c>
      <c r="C46" s="11">
        <v>98</v>
      </c>
      <c r="D46" s="45">
        <v>57</v>
      </c>
      <c r="E46" s="45">
        <v>155</v>
      </c>
      <c r="F46" s="11" t="s">
        <v>391</v>
      </c>
      <c r="G46" s="11">
        <v>27184</v>
      </c>
      <c r="H46" s="45">
        <v>33484</v>
      </c>
      <c r="I46" s="12">
        <v>4573</v>
      </c>
      <c r="J46" s="215"/>
      <c r="K46" s="215"/>
    </row>
    <row r="47" spans="1:11">
      <c r="A47" s="63" t="s">
        <v>480</v>
      </c>
      <c r="B47" s="45" t="s">
        <v>391</v>
      </c>
      <c r="C47" s="11">
        <v>40</v>
      </c>
      <c r="D47" s="82" t="s">
        <v>391</v>
      </c>
      <c r="E47" s="45">
        <v>40</v>
      </c>
      <c r="F47" s="45" t="s">
        <v>391</v>
      </c>
      <c r="G47" s="11">
        <v>45000</v>
      </c>
      <c r="H47" s="82" t="s">
        <v>391</v>
      </c>
      <c r="I47" s="12">
        <v>1800</v>
      </c>
      <c r="J47" s="215"/>
      <c r="K47" s="215"/>
    </row>
    <row r="48" spans="1:11">
      <c r="A48" s="63" t="s">
        <v>481</v>
      </c>
      <c r="B48" s="11" t="s">
        <v>391</v>
      </c>
      <c r="C48" s="11">
        <v>3</v>
      </c>
      <c r="D48" s="82" t="s">
        <v>391</v>
      </c>
      <c r="E48" s="45">
        <v>3</v>
      </c>
      <c r="F48" s="11" t="s">
        <v>391</v>
      </c>
      <c r="G48" s="11">
        <v>36000</v>
      </c>
      <c r="H48" s="82" t="s">
        <v>391</v>
      </c>
      <c r="I48" s="12">
        <v>108</v>
      </c>
      <c r="J48" s="215"/>
      <c r="K48" s="215"/>
    </row>
    <row r="49" spans="1:11">
      <c r="A49" s="73" t="s">
        <v>482</v>
      </c>
      <c r="B49" s="74" t="s">
        <v>391</v>
      </c>
      <c r="C49" s="74">
        <v>305</v>
      </c>
      <c r="D49" s="289">
        <v>144</v>
      </c>
      <c r="E49" s="74">
        <v>449</v>
      </c>
      <c r="F49" s="78" t="s">
        <v>391</v>
      </c>
      <c r="G49" s="78">
        <v>34665</v>
      </c>
      <c r="H49" s="289">
        <v>32646</v>
      </c>
      <c r="I49" s="75">
        <v>15275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28</v>
      </c>
      <c r="D51" s="289">
        <v>9</v>
      </c>
      <c r="E51" s="74">
        <v>37</v>
      </c>
      <c r="F51" s="78" t="s">
        <v>391</v>
      </c>
      <c r="G51" s="78">
        <v>23000</v>
      </c>
      <c r="H51" s="289">
        <v>27000</v>
      </c>
      <c r="I51" s="75">
        <v>887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1190</v>
      </c>
      <c r="D53" s="45" t="s">
        <v>391</v>
      </c>
      <c r="E53" s="45">
        <v>1190</v>
      </c>
      <c r="F53" s="45" t="s">
        <v>391</v>
      </c>
      <c r="G53" s="11">
        <v>70000</v>
      </c>
      <c r="H53" s="45" t="s">
        <v>391</v>
      </c>
      <c r="I53" s="12">
        <v>83300</v>
      </c>
      <c r="J53" s="215"/>
      <c r="K53" s="215"/>
    </row>
    <row r="54" spans="1:11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  <c r="J54" s="215"/>
      <c r="K54" s="215"/>
    </row>
    <row r="55" spans="1:11">
      <c r="A55" s="63" t="s">
        <v>486</v>
      </c>
      <c r="B55" s="45" t="s">
        <v>391</v>
      </c>
      <c r="C55" s="11">
        <v>25</v>
      </c>
      <c r="D55" s="45" t="s">
        <v>391</v>
      </c>
      <c r="E55" s="45">
        <v>25</v>
      </c>
      <c r="F55" s="45" t="s">
        <v>391</v>
      </c>
      <c r="G55" s="11">
        <v>12800</v>
      </c>
      <c r="H55" s="45" t="s">
        <v>391</v>
      </c>
      <c r="I55" s="12">
        <v>320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108</v>
      </c>
      <c r="D57" s="45" t="s">
        <v>391</v>
      </c>
      <c r="E57" s="45">
        <v>108</v>
      </c>
      <c r="F57" s="45" t="s">
        <v>391</v>
      </c>
      <c r="G57" s="11">
        <v>20500</v>
      </c>
      <c r="H57" s="45" t="s">
        <v>391</v>
      </c>
      <c r="I57" s="12">
        <v>2214</v>
      </c>
      <c r="J57" s="215"/>
      <c r="K57" s="215"/>
    </row>
    <row r="58" spans="1:11">
      <c r="A58" s="73" t="s">
        <v>562</v>
      </c>
      <c r="B58" s="74" t="s">
        <v>391</v>
      </c>
      <c r="C58" s="74">
        <v>1323</v>
      </c>
      <c r="D58" s="289" t="s">
        <v>391</v>
      </c>
      <c r="E58" s="74">
        <v>1323</v>
      </c>
      <c r="F58" s="78" t="s">
        <v>391</v>
      </c>
      <c r="G58" s="78">
        <v>64878</v>
      </c>
      <c r="H58" s="289" t="s">
        <v>391</v>
      </c>
      <c r="I58" s="75">
        <v>85834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909</v>
      </c>
      <c r="D60" s="11" t="s">
        <v>391</v>
      </c>
      <c r="E60" s="45">
        <v>909</v>
      </c>
      <c r="F60" s="45" t="s">
        <v>391</v>
      </c>
      <c r="G60" s="11">
        <v>30370</v>
      </c>
      <c r="H60" s="11" t="s">
        <v>391</v>
      </c>
      <c r="I60" s="12">
        <v>27606</v>
      </c>
      <c r="J60" s="215"/>
      <c r="K60" s="215"/>
    </row>
    <row r="61" spans="1:11">
      <c r="A61" s="63" t="s">
        <v>491</v>
      </c>
      <c r="B61" s="11" t="s">
        <v>391</v>
      </c>
      <c r="C61" s="11">
        <v>695</v>
      </c>
      <c r="D61" s="82">
        <v>3</v>
      </c>
      <c r="E61" s="45">
        <v>698</v>
      </c>
      <c r="F61" s="11" t="s">
        <v>391</v>
      </c>
      <c r="G61" s="11">
        <v>24712</v>
      </c>
      <c r="H61" s="82">
        <v>35000</v>
      </c>
      <c r="I61" s="12">
        <v>17280</v>
      </c>
      <c r="J61" s="215"/>
      <c r="K61" s="215"/>
    </row>
    <row r="62" spans="1:11">
      <c r="A62" s="63" t="s">
        <v>492</v>
      </c>
      <c r="B62" s="45" t="s">
        <v>391</v>
      </c>
      <c r="C62" s="11">
        <v>422</v>
      </c>
      <c r="D62" s="45" t="s">
        <v>391</v>
      </c>
      <c r="E62" s="45">
        <v>422</v>
      </c>
      <c r="F62" s="45" t="s">
        <v>391</v>
      </c>
      <c r="G62" s="11">
        <v>34834</v>
      </c>
      <c r="H62" s="45" t="s">
        <v>391</v>
      </c>
      <c r="I62" s="12">
        <v>14700</v>
      </c>
      <c r="J62" s="215"/>
      <c r="K62" s="215"/>
    </row>
    <row r="63" spans="1:11">
      <c r="A63" s="73" t="s">
        <v>493</v>
      </c>
      <c r="B63" s="74" t="s">
        <v>391</v>
      </c>
      <c r="C63" s="74">
        <v>2026</v>
      </c>
      <c r="D63" s="289">
        <v>3</v>
      </c>
      <c r="E63" s="74">
        <v>2029</v>
      </c>
      <c r="F63" s="78" t="s">
        <v>391</v>
      </c>
      <c r="G63" s="78">
        <v>29359</v>
      </c>
      <c r="H63" s="289">
        <v>35000</v>
      </c>
      <c r="I63" s="75">
        <v>59586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15050</v>
      </c>
      <c r="D65" s="289" t="s">
        <v>391</v>
      </c>
      <c r="E65" s="74">
        <v>15050</v>
      </c>
      <c r="F65" s="78" t="s">
        <v>391</v>
      </c>
      <c r="G65" s="78">
        <v>25157</v>
      </c>
      <c r="H65" s="289" t="s">
        <v>391</v>
      </c>
      <c r="I65" s="75">
        <v>378618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6</v>
      </c>
      <c r="D67" s="45" t="s">
        <v>391</v>
      </c>
      <c r="E67" s="45">
        <v>6</v>
      </c>
      <c r="F67" s="45" t="s">
        <v>391</v>
      </c>
      <c r="G67" s="11">
        <v>25500</v>
      </c>
      <c r="H67" s="45" t="s">
        <v>391</v>
      </c>
      <c r="I67" s="12">
        <v>153</v>
      </c>
      <c r="J67" s="215"/>
      <c r="K67" s="215"/>
    </row>
    <row r="68" spans="1:11">
      <c r="A68" s="63" t="s">
        <v>496</v>
      </c>
      <c r="B68" s="45" t="s">
        <v>391</v>
      </c>
      <c r="C68" s="11">
        <v>2</v>
      </c>
      <c r="D68" s="45" t="s">
        <v>391</v>
      </c>
      <c r="E68" s="45">
        <v>2</v>
      </c>
      <c r="F68" s="45" t="s">
        <v>391</v>
      </c>
      <c r="G68" s="11">
        <v>24500</v>
      </c>
      <c r="H68" s="45" t="s">
        <v>391</v>
      </c>
      <c r="I68" s="12">
        <v>49</v>
      </c>
      <c r="J68" s="215"/>
      <c r="K68" s="215"/>
    </row>
    <row r="69" spans="1:11">
      <c r="A69" s="73" t="s">
        <v>497</v>
      </c>
      <c r="B69" s="74" t="s">
        <v>391</v>
      </c>
      <c r="C69" s="74">
        <v>8</v>
      </c>
      <c r="D69" s="289" t="s">
        <v>391</v>
      </c>
      <c r="E69" s="74">
        <v>8</v>
      </c>
      <c r="F69" s="78" t="s">
        <v>391</v>
      </c>
      <c r="G69" s="78">
        <v>25250</v>
      </c>
      <c r="H69" s="289" t="s">
        <v>391</v>
      </c>
      <c r="I69" s="75">
        <v>202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7104</v>
      </c>
      <c r="D71" s="11" t="s">
        <v>391</v>
      </c>
      <c r="E71" s="45">
        <v>7104</v>
      </c>
      <c r="F71" s="45" t="s">
        <v>391</v>
      </c>
      <c r="G71" s="11">
        <v>21940</v>
      </c>
      <c r="H71" s="11" t="s">
        <v>391</v>
      </c>
      <c r="I71" s="12">
        <v>155862</v>
      </c>
      <c r="J71" s="215"/>
      <c r="K71" s="215"/>
    </row>
    <row r="72" spans="1:11">
      <c r="A72" s="63" t="s">
        <v>499</v>
      </c>
      <c r="B72" s="45" t="s">
        <v>391</v>
      </c>
      <c r="C72" s="11">
        <v>80</v>
      </c>
      <c r="D72" s="45" t="s">
        <v>391</v>
      </c>
      <c r="E72" s="45">
        <v>80</v>
      </c>
      <c r="F72" s="45" t="s">
        <v>391</v>
      </c>
      <c r="G72" s="11">
        <v>38563</v>
      </c>
      <c r="H72" s="45" t="s">
        <v>391</v>
      </c>
      <c r="I72" s="12">
        <v>3085</v>
      </c>
      <c r="J72" s="215"/>
      <c r="K72" s="215"/>
    </row>
    <row r="73" spans="1:11">
      <c r="A73" s="63" t="s">
        <v>500</v>
      </c>
      <c r="B73" s="11">
        <v>2</v>
      </c>
      <c r="C73" s="11">
        <v>238</v>
      </c>
      <c r="D73" s="45" t="s">
        <v>391</v>
      </c>
      <c r="E73" s="45">
        <v>240</v>
      </c>
      <c r="F73" s="11">
        <v>10000</v>
      </c>
      <c r="G73" s="11">
        <v>25000</v>
      </c>
      <c r="H73" s="45" t="s">
        <v>391</v>
      </c>
      <c r="I73" s="12">
        <v>5970</v>
      </c>
      <c r="J73" s="215"/>
      <c r="K73" s="215"/>
    </row>
    <row r="74" spans="1:11">
      <c r="A74" s="63" t="s">
        <v>501</v>
      </c>
      <c r="B74" s="45" t="s">
        <v>391</v>
      </c>
      <c r="C74" s="11">
        <v>3738</v>
      </c>
      <c r="D74" s="45" t="s">
        <v>391</v>
      </c>
      <c r="E74" s="45">
        <v>3738</v>
      </c>
      <c r="F74" s="45" t="s">
        <v>391</v>
      </c>
      <c r="G74" s="11">
        <v>30481</v>
      </c>
      <c r="H74" s="45" t="s">
        <v>391</v>
      </c>
      <c r="I74" s="12">
        <v>113937</v>
      </c>
      <c r="J74" s="215"/>
      <c r="K74" s="215"/>
    </row>
    <row r="75" spans="1:11">
      <c r="A75" s="63" t="s">
        <v>502</v>
      </c>
      <c r="B75" s="11" t="s">
        <v>391</v>
      </c>
      <c r="C75" s="11">
        <v>100</v>
      </c>
      <c r="D75" s="45" t="s">
        <v>391</v>
      </c>
      <c r="E75" s="45">
        <v>100</v>
      </c>
      <c r="F75" s="11" t="s">
        <v>391</v>
      </c>
      <c r="G75" s="11">
        <v>20000</v>
      </c>
      <c r="H75" s="45" t="s">
        <v>391</v>
      </c>
      <c r="I75" s="12">
        <v>2000</v>
      </c>
      <c r="J75" s="215"/>
      <c r="K75" s="215"/>
    </row>
    <row r="76" spans="1:11">
      <c r="A76" s="63" t="s">
        <v>503</v>
      </c>
      <c r="B76" s="11" t="s">
        <v>391</v>
      </c>
      <c r="C76" s="11">
        <v>56</v>
      </c>
      <c r="D76" s="45" t="s">
        <v>391</v>
      </c>
      <c r="E76" s="45">
        <v>56</v>
      </c>
      <c r="F76" s="11" t="s">
        <v>391</v>
      </c>
      <c r="G76" s="11">
        <v>23200</v>
      </c>
      <c r="H76" s="45" t="s">
        <v>391</v>
      </c>
      <c r="I76" s="12">
        <v>1300</v>
      </c>
      <c r="J76" s="215"/>
      <c r="K76" s="215"/>
    </row>
    <row r="77" spans="1:11">
      <c r="A77" s="63" t="s">
        <v>504</v>
      </c>
      <c r="B77" s="45">
        <v>4</v>
      </c>
      <c r="C77" s="11">
        <v>259</v>
      </c>
      <c r="D77" s="45" t="s">
        <v>391</v>
      </c>
      <c r="E77" s="45">
        <v>263</v>
      </c>
      <c r="F77" s="45">
        <v>10000</v>
      </c>
      <c r="G77" s="11">
        <v>26000</v>
      </c>
      <c r="H77" s="45" t="s">
        <v>391</v>
      </c>
      <c r="I77" s="12">
        <v>6774</v>
      </c>
      <c r="J77" s="215"/>
      <c r="K77" s="215"/>
    </row>
    <row r="78" spans="1:11">
      <c r="A78" s="63" t="s">
        <v>505</v>
      </c>
      <c r="B78" s="82">
        <v>3</v>
      </c>
      <c r="C78" s="11">
        <v>147</v>
      </c>
      <c r="D78" s="45" t="s">
        <v>391</v>
      </c>
      <c r="E78" s="45">
        <v>150</v>
      </c>
      <c r="F78" s="82">
        <v>14100</v>
      </c>
      <c r="G78" s="11">
        <v>24200</v>
      </c>
      <c r="H78" s="45" t="s">
        <v>391</v>
      </c>
      <c r="I78" s="12">
        <v>3600</v>
      </c>
    </row>
    <row r="79" spans="1:11">
      <c r="A79" s="73" t="s">
        <v>506</v>
      </c>
      <c r="B79" s="74">
        <v>9</v>
      </c>
      <c r="C79" s="74">
        <v>11722</v>
      </c>
      <c r="D79" s="289" t="s">
        <v>391</v>
      </c>
      <c r="E79" s="74">
        <v>11731</v>
      </c>
      <c r="F79" s="78">
        <v>11367</v>
      </c>
      <c r="G79" s="78">
        <v>24947</v>
      </c>
      <c r="H79" s="289" t="s">
        <v>391</v>
      </c>
      <c r="I79" s="75">
        <v>292528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82" t="s">
        <v>391</v>
      </c>
      <c r="C81" s="11">
        <v>280</v>
      </c>
      <c r="D81" s="82">
        <v>3</v>
      </c>
      <c r="E81" s="45">
        <v>283</v>
      </c>
      <c r="F81" s="82" t="s">
        <v>391</v>
      </c>
      <c r="G81" s="11">
        <v>33848</v>
      </c>
      <c r="H81" s="82">
        <v>50000</v>
      </c>
      <c r="I81" s="12">
        <v>9603</v>
      </c>
    </row>
    <row r="82" spans="1:9">
      <c r="A82" s="63" t="s">
        <v>508</v>
      </c>
      <c r="B82" s="11" t="s">
        <v>391</v>
      </c>
      <c r="C82" s="11">
        <v>290</v>
      </c>
      <c r="D82" s="82">
        <v>2</v>
      </c>
      <c r="E82" s="45">
        <v>292</v>
      </c>
      <c r="F82" s="11" t="s">
        <v>391</v>
      </c>
      <c r="G82" s="11">
        <v>20000</v>
      </c>
      <c r="H82" s="82">
        <v>30000</v>
      </c>
      <c r="I82" s="12">
        <v>5856</v>
      </c>
    </row>
    <row r="83" spans="1:9">
      <c r="A83" s="73" t="s">
        <v>509</v>
      </c>
      <c r="B83" s="74" t="s">
        <v>391</v>
      </c>
      <c r="C83" s="74">
        <v>570</v>
      </c>
      <c r="D83" s="289">
        <v>5</v>
      </c>
      <c r="E83" s="74">
        <v>575</v>
      </c>
      <c r="F83" s="78" t="s">
        <v>391</v>
      </c>
      <c r="G83" s="78">
        <v>26803</v>
      </c>
      <c r="H83" s="289">
        <v>42000</v>
      </c>
      <c r="I83" s="75">
        <v>15459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175</v>
      </c>
      <c r="C85" s="52">
        <v>33099</v>
      </c>
      <c r="D85" s="52">
        <v>1040</v>
      </c>
      <c r="E85" s="52">
        <v>34314</v>
      </c>
      <c r="F85" s="175">
        <v>17570</v>
      </c>
      <c r="G85" s="175">
        <v>27091</v>
      </c>
      <c r="H85" s="175">
        <v>26562</v>
      </c>
      <c r="I85" s="53">
        <v>927378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Hoja156">
    <tabColor theme="0"/>
    <pageSetUpPr fitToPage="1"/>
  </sheetPr>
  <dimension ref="A1:E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5.7109375" style="208" customWidth="1"/>
    <col min="2" max="5" width="24.42578125" style="208" customWidth="1"/>
    <col min="6" max="16384" width="11.42578125" style="208"/>
  </cols>
  <sheetData>
    <row r="1" spans="1:5" s="87" customFormat="1" ht="18">
      <c r="A1" s="1691" t="s">
        <v>367</v>
      </c>
      <c r="B1" s="1691"/>
      <c r="C1" s="1691"/>
      <c r="D1" s="1691"/>
      <c r="E1" s="1691"/>
    </row>
    <row r="2" spans="1:5" s="88" customFormat="1" ht="12.75" customHeight="1">
      <c r="A2" s="350"/>
    </row>
    <row r="3" spans="1:5" s="88" customFormat="1" ht="15">
      <c r="A3" s="1684" t="s">
        <v>967</v>
      </c>
      <c r="B3" s="1684"/>
      <c r="C3" s="1684"/>
      <c r="D3" s="1684"/>
      <c r="E3" s="1684"/>
    </row>
    <row r="4" spans="1:5" s="88" customFormat="1" ht="15">
      <c r="A4" s="1684" t="s">
        <v>1398</v>
      </c>
      <c r="B4" s="1684"/>
      <c r="C4" s="1684"/>
      <c r="D4" s="1684"/>
      <c r="E4" s="1684"/>
    </row>
    <row r="5" spans="1:5" s="88" customFormat="1" ht="13.5" customHeight="1" thickBot="1">
      <c r="A5" s="5"/>
      <c r="B5" s="6"/>
      <c r="C5" s="6"/>
      <c r="D5" s="6"/>
      <c r="E5" s="6"/>
    </row>
    <row r="6" spans="1:5" s="681" customFormat="1" ht="24.75" customHeight="1">
      <c r="A6" s="1687" t="s">
        <v>446</v>
      </c>
      <c r="B6" s="1670" t="s">
        <v>965</v>
      </c>
      <c r="C6" s="1672"/>
      <c r="D6" s="1670" t="s">
        <v>966</v>
      </c>
      <c r="E6" s="1671"/>
    </row>
    <row r="7" spans="1:5" s="681" customFormat="1" ht="24.75" customHeight="1">
      <c r="A7" s="1688"/>
      <c r="B7" s="1098" t="s">
        <v>371</v>
      </c>
      <c r="C7" s="723" t="s">
        <v>372</v>
      </c>
      <c r="D7" s="1098" t="s">
        <v>371</v>
      </c>
      <c r="E7" s="739" t="s">
        <v>372</v>
      </c>
    </row>
    <row r="8" spans="1:5" s="681" customFormat="1" ht="24.75" customHeight="1" thickBot="1">
      <c r="A8" s="1688"/>
      <c r="B8" s="724" t="s">
        <v>381</v>
      </c>
      <c r="C8" s="1097" t="s">
        <v>524</v>
      </c>
      <c r="D8" s="724" t="s">
        <v>381</v>
      </c>
      <c r="E8" s="1099" t="s">
        <v>524</v>
      </c>
    </row>
    <row r="9" spans="1:5" ht="16.5" customHeight="1">
      <c r="A9" s="72" t="s">
        <v>450</v>
      </c>
      <c r="B9" s="200">
        <v>78</v>
      </c>
      <c r="C9" s="200">
        <v>2200</v>
      </c>
      <c r="D9" s="122">
        <v>157</v>
      </c>
      <c r="E9" s="131">
        <v>4451</v>
      </c>
    </row>
    <row r="10" spans="1:5">
      <c r="A10" s="63" t="s">
        <v>451</v>
      </c>
      <c r="B10" s="11">
        <v>48</v>
      </c>
      <c r="C10" s="11">
        <v>1140</v>
      </c>
      <c r="D10" s="82">
        <v>92</v>
      </c>
      <c r="E10" s="124">
        <v>2185</v>
      </c>
    </row>
    <row r="11" spans="1:5">
      <c r="A11" s="63" t="s">
        <v>452</v>
      </c>
      <c r="B11" s="45">
        <v>50</v>
      </c>
      <c r="C11" s="45">
        <v>1209</v>
      </c>
      <c r="D11" s="45">
        <v>99</v>
      </c>
      <c r="E11" s="46">
        <v>2393</v>
      </c>
    </row>
    <row r="12" spans="1:5">
      <c r="A12" s="63" t="s">
        <v>453</v>
      </c>
      <c r="B12" s="82">
        <v>86</v>
      </c>
      <c r="C12" s="82">
        <v>2045</v>
      </c>
      <c r="D12" s="11">
        <v>182</v>
      </c>
      <c r="E12" s="12">
        <v>4279</v>
      </c>
    </row>
    <row r="13" spans="1:5">
      <c r="A13" s="73" t="s">
        <v>454</v>
      </c>
      <c r="B13" s="74">
        <v>262</v>
      </c>
      <c r="C13" s="74">
        <v>6594</v>
      </c>
      <c r="D13" s="74">
        <v>530</v>
      </c>
      <c r="E13" s="75">
        <v>13308</v>
      </c>
    </row>
    <row r="14" spans="1:5">
      <c r="A14" s="63"/>
      <c r="B14" s="45"/>
      <c r="C14" s="45"/>
      <c r="D14" s="45"/>
      <c r="E14" s="46"/>
    </row>
    <row r="15" spans="1:5">
      <c r="A15" s="73" t="s">
        <v>455</v>
      </c>
      <c r="B15" s="74" t="s">
        <v>391</v>
      </c>
      <c r="C15" s="74" t="s">
        <v>391</v>
      </c>
      <c r="D15" s="74">
        <v>100</v>
      </c>
      <c r="E15" s="75">
        <v>2180</v>
      </c>
    </row>
    <row r="16" spans="1:5">
      <c r="A16" s="63"/>
      <c r="B16" s="45"/>
      <c r="C16" s="45"/>
      <c r="D16" s="45"/>
      <c r="E16" s="46"/>
    </row>
    <row r="17" spans="1:5">
      <c r="A17" s="73" t="s">
        <v>456</v>
      </c>
      <c r="B17" s="74">
        <v>8</v>
      </c>
      <c r="C17" s="74">
        <v>160</v>
      </c>
      <c r="D17" s="74" t="s">
        <v>391</v>
      </c>
      <c r="E17" s="75" t="s">
        <v>391</v>
      </c>
    </row>
    <row r="18" spans="1:5">
      <c r="A18" s="63"/>
      <c r="B18" s="45"/>
      <c r="C18" s="45"/>
      <c r="D18" s="45"/>
      <c r="E18" s="46"/>
    </row>
    <row r="19" spans="1:5">
      <c r="A19" s="63" t="s">
        <v>535</v>
      </c>
      <c r="B19" s="11">
        <v>36</v>
      </c>
      <c r="C19" s="11">
        <v>425</v>
      </c>
      <c r="D19" s="11">
        <v>70</v>
      </c>
      <c r="E19" s="12">
        <v>2692</v>
      </c>
    </row>
    <row r="20" spans="1:5">
      <c r="A20" s="63" t="s">
        <v>458</v>
      </c>
      <c r="B20" s="82">
        <v>125</v>
      </c>
      <c r="C20" s="82">
        <v>3716</v>
      </c>
      <c r="D20" s="11" t="s">
        <v>391</v>
      </c>
      <c r="E20" s="12" t="s">
        <v>391</v>
      </c>
    </row>
    <row r="21" spans="1:5">
      <c r="A21" s="63" t="s">
        <v>459</v>
      </c>
      <c r="B21" s="82">
        <v>185</v>
      </c>
      <c r="C21" s="82">
        <v>4986</v>
      </c>
      <c r="D21" s="11" t="s">
        <v>391</v>
      </c>
      <c r="E21" s="12" t="s">
        <v>391</v>
      </c>
    </row>
    <row r="22" spans="1:5">
      <c r="A22" s="73" t="s">
        <v>460</v>
      </c>
      <c r="B22" s="74">
        <v>346</v>
      </c>
      <c r="C22" s="74">
        <v>9127</v>
      </c>
      <c r="D22" s="74">
        <v>70</v>
      </c>
      <c r="E22" s="75">
        <v>2692</v>
      </c>
    </row>
    <row r="23" spans="1:5">
      <c r="A23" s="63"/>
      <c r="B23" s="45"/>
      <c r="C23" s="45"/>
      <c r="D23" s="45"/>
      <c r="E23" s="46"/>
    </row>
    <row r="24" spans="1:5">
      <c r="A24" s="73" t="s">
        <v>461</v>
      </c>
      <c r="B24" s="74">
        <v>50</v>
      </c>
      <c r="C24" s="74">
        <v>1511</v>
      </c>
      <c r="D24" s="74">
        <v>626</v>
      </c>
      <c r="E24" s="75">
        <v>14433</v>
      </c>
    </row>
    <row r="25" spans="1:5">
      <c r="A25" s="63"/>
      <c r="B25" s="45"/>
      <c r="C25" s="45"/>
      <c r="D25" s="45"/>
      <c r="E25" s="46"/>
    </row>
    <row r="26" spans="1:5">
      <c r="A26" s="73" t="s">
        <v>462</v>
      </c>
      <c r="B26" s="74">
        <v>11</v>
      </c>
      <c r="C26" s="74">
        <v>297</v>
      </c>
      <c r="D26" s="74">
        <v>97</v>
      </c>
      <c r="E26" s="75">
        <v>2493</v>
      </c>
    </row>
    <row r="27" spans="1:5">
      <c r="A27" s="63"/>
      <c r="B27" s="45"/>
      <c r="C27" s="45"/>
      <c r="D27" s="45"/>
      <c r="E27" s="46"/>
    </row>
    <row r="28" spans="1:5">
      <c r="A28" s="63" t="s">
        <v>463</v>
      </c>
      <c r="B28" s="45" t="s">
        <v>391</v>
      </c>
      <c r="C28" s="45" t="s">
        <v>391</v>
      </c>
      <c r="D28" s="45">
        <v>4</v>
      </c>
      <c r="E28" s="46">
        <v>80</v>
      </c>
    </row>
    <row r="29" spans="1:5">
      <c r="A29" s="63" t="s">
        <v>464</v>
      </c>
      <c r="B29" s="45" t="s">
        <v>391</v>
      </c>
      <c r="C29" s="45" t="s">
        <v>391</v>
      </c>
      <c r="D29" s="45" t="s">
        <v>391</v>
      </c>
      <c r="E29" s="46" t="s">
        <v>391</v>
      </c>
    </row>
    <row r="30" spans="1:5">
      <c r="A30" s="63" t="s">
        <v>465</v>
      </c>
      <c r="B30" s="11" t="s">
        <v>391</v>
      </c>
      <c r="C30" s="11" t="s">
        <v>391</v>
      </c>
      <c r="D30" s="11">
        <v>18</v>
      </c>
      <c r="E30" s="12">
        <v>720</v>
      </c>
    </row>
    <row r="31" spans="1:5">
      <c r="A31" s="73" t="s">
        <v>466</v>
      </c>
      <c r="B31" s="74" t="s">
        <v>391</v>
      </c>
      <c r="C31" s="74" t="s">
        <v>391</v>
      </c>
      <c r="D31" s="74">
        <v>22</v>
      </c>
      <c r="E31" s="75">
        <v>800</v>
      </c>
    </row>
    <row r="32" spans="1:5">
      <c r="A32" s="63"/>
      <c r="B32" s="45"/>
      <c r="C32" s="45"/>
      <c r="D32" s="45"/>
      <c r="E32" s="46"/>
    </row>
    <row r="33" spans="1:5">
      <c r="A33" s="63" t="s">
        <v>467</v>
      </c>
      <c r="B33" s="80">
        <v>74</v>
      </c>
      <c r="C33" s="80">
        <v>1848</v>
      </c>
      <c r="D33" s="80">
        <v>157</v>
      </c>
      <c r="E33" s="81">
        <v>3928</v>
      </c>
    </row>
    <row r="34" spans="1:5">
      <c r="A34" s="63" t="s">
        <v>468</v>
      </c>
      <c r="B34" s="80">
        <v>134</v>
      </c>
      <c r="C34" s="80">
        <v>3278</v>
      </c>
      <c r="D34" s="80">
        <v>23</v>
      </c>
      <c r="E34" s="81">
        <v>529</v>
      </c>
    </row>
    <row r="35" spans="1:5">
      <c r="A35" s="63" t="s">
        <v>469</v>
      </c>
      <c r="B35" s="80">
        <v>72</v>
      </c>
      <c r="C35" s="80">
        <v>1831</v>
      </c>
      <c r="D35" s="80">
        <v>72</v>
      </c>
      <c r="E35" s="81">
        <v>1831</v>
      </c>
    </row>
    <row r="36" spans="1:5">
      <c r="A36" s="63" t="s">
        <v>470</v>
      </c>
      <c r="B36" s="80">
        <v>63</v>
      </c>
      <c r="C36" s="80">
        <v>1575</v>
      </c>
      <c r="D36" s="80">
        <v>250</v>
      </c>
      <c r="E36" s="81">
        <v>6250</v>
      </c>
    </row>
    <row r="37" spans="1:5">
      <c r="A37" s="73" t="s">
        <v>471</v>
      </c>
      <c r="B37" s="74">
        <v>343</v>
      </c>
      <c r="C37" s="74">
        <v>8532</v>
      </c>
      <c r="D37" s="74">
        <v>502</v>
      </c>
      <c r="E37" s="75">
        <v>12538</v>
      </c>
    </row>
    <row r="38" spans="1:5">
      <c r="A38" s="63"/>
      <c r="B38" s="45"/>
      <c r="C38" s="45"/>
      <c r="D38" s="45"/>
      <c r="E38" s="46"/>
    </row>
    <row r="39" spans="1:5">
      <c r="A39" s="73" t="s">
        <v>472</v>
      </c>
      <c r="B39" s="74">
        <v>123</v>
      </c>
      <c r="C39" s="74">
        <v>3675</v>
      </c>
      <c r="D39" s="74">
        <v>22</v>
      </c>
      <c r="E39" s="75">
        <v>649</v>
      </c>
    </row>
    <row r="40" spans="1:5">
      <c r="A40" s="63"/>
      <c r="B40" s="45"/>
      <c r="C40" s="45"/>
      <c r="D40" s="45"/>
      <c r="E40" s="46"/>
    </row>
    <row r="41" spans="1:5">
      <c r="A41" s="63" t="s">
        <v>536</v>
      </c>
      <c r="B41" s="11" t="s">
        <v>391</v>
      </c>
      <c r="C41" s="11" t="s">
        <v>391</v>
      </c>
      <c r="D41" s="11">
        <v>14</v>
      </c>
      <c r="E41" s="12">
        <v>287</v>
      </c>
    </row>
    <row r="42" spans="1:5">
      <c r="A42" s="63" t="s">
        <v>474</v>
      </c>
      <c r="B42" s="11" t="s">
        <v>391</v>
      </c>
      <c r="C42" s="11" t="s">
        <v>391</v>
      </c>
      <c r="D42" s="11">
        <v>55</v>
      </c>
      <c r="E42" s="12">
        <v>1650</v>
      </c>
    </row>
    <row r="43" spans="1:5">
      <c r="A43" s="63" t="s">
        <v>475</v>
      </c>
      <c r="B43" s="11" t="s">
        <v>391</v>
      </c>
      <c r="C43" s="11" t="s">
        <v>391</v>
      </c>
      <c r="D43" s="11">
        <v>25</v>
      </c>
      <c r="E43" s="12">
        <v>700</v>
      </c>
    </row>
    <row r="44" spans="1:5">
      <c r="A44" s="63" t="s">
        <v>476</v>
      </c>
      <c r="B44" s="11">
        <v>7</v>
      </c>
      <c r="C44" s="11">
        <v>385</v>
      </c>
      <c r="D44" s="45" t="s">
        <v>391</v>
      </c>
      <c r="E44" s="46" t="s">
        <v>391</v>
      </c>
    </row>
    <row r="45" spans="1:5">
      <c r="A45" s="63" t="s">
        <v>477</v>
      </c>
      <c r="B45" s="11">
        <v>16</v>
      </c>
      <c r="C45" s="11">
        <v>526</v>
      </c>
      <c r="D45" s="11">
        <v>16</v>
      </c>
      <c r="E45" s="12">
        <v>526</v>
      </c>
    </row>
    <row r="46" spans="1:5">
      <c r="A46" s="63" t="s">
        <v>478</v>
      </c>
      <c r="B46" s="11">
        <v>80</v>
      </c>
      <c r="C46" s="11">
        <v>3200</v>
      </c>
      <c r="D46" s="11">
        <v>38</v>
      </c>
      <c r="E46" s="12">
        <v>1520</v>
      </c>
    </row>
    <row r="47" spans="1:5">
      <c r="A47" s="63" t="s">
        <v>479</v>
      </c>
      <c r="B47" s="11">
        <v>20</v>
      </c>
      <c r="C47" s="11">
        <v>600</v>
      </c>
      <c r="D47" s="11">
        <v>135</v>
      </c>
      <c r="E47" s="12">
        <v>3973</v>
      </c>
    </row>
    <row r="48" spans="1:5">
      <c r="A48" s="63" t="s">
        <v>480</v>
      </c>
      <c r="B48" s="11">
        <v>30</v>
      </c>
      <c r="C48" s="11">
        <v>1350</v>
      </c>
      <c r="D48" s="11">
        <v>10</v>
      </c>
      <c r="E48" s="12">
        <v>450</v>
      </c>
    </row>
    <row r="49" spans="1:5">
      <c r="A49" s="63" t="s">
        <v>481</v>
      </c>
      <c r="B49" s="11">
        <v>2</v>
      </c>
      <c r="C49" s="11">
        <v>72</v>
      </c>
      <c r="D49" s="11">
        <v>1</v>
      </c>
      <c r="E49" s="12">
        <v>36</v>
      </c>
    </row>
    <row r="50" spans="1:5">
      <c r="A50" s="73" t="s">
        <v>482</v>
      </c>
      <c r="B50" s="74">
        <v>155</v>
      </c>
      <c r="C50" s="74">
        <v>6133</v>
      </c>
      <c r="D50" s="74">
        <v>294</v>
      </c>
      <c r="E50" s="75">
        <v>9142</v>
      </c>
    </row>
    <row r="51" spans="1:5">
      <c r="A51" s="63"/>
      <c r="B51" s="45"/>
      <c r="C51" s="45"/>
      <c r="D51" s="45"/>
      <c r="E51" s="46"/>
    </row>
    <row r="52" spans="1:5">
      <c r="A52" s="73" t="s">
        <v>483</v>
      </c>
      <c r="B52" s="74">
        <v>18</v>
      </c>
      <c r="C52" s="74">
        <v>432</v>
      </c>
      <c r="D52" s="74">
        <v>19</v>
      </c>
      <c r="E52" s="75">
        <v>455</v>
      </c>
    </row>
    <row r="53" spans="1:5">
      <c r="A53" s="63"/>
      <c r="B53" s="45"/>
      <c r="C53" s="45"/>
      <c r="D53" s="45"/>
      <c r="E53" s="46"/>
    </row>
    <row r="54" spans="1:5">
      <c r="A54" s="63" t="s">
        <v>484</v>
      </c>
      <c r="B54" s="82">
        <v>595</v>
      </c>
      <c r="C54" s="82">
        <v>41650</v>
      </c>
      <c r="D54" s="11">
        <v>595</v>
      </c>
      <c r="E54" s="12">
        <v>41650</v>
      </c>
    </row>
    <row r="55" spans="1:5">
      <c r="A55" s="63" t="s">
        <v>485</v>
      </c>
      <c r="B55" s="11" t="s">
        <v>391</v>
      </c>
      <c r="C55" s="11" t="s">
        <v>391</v>
      </c>
      <c r="D55" s="45" t="s">
        <v>391</v>
      </c>
      <c r="E55" s="46" t="s">
        <v>391</v>
      </c>
    </row>
    <row r="56" spans="1:5">
      <c r="A56" s="63" t="s">
        <v>486</v>
      </c>
      <c r="B56" s="11">
        <v>18</v>
      </c>
      <c r="C56" s="11">
        <v>230</v>
      </c>
      <c r="D56" s="45">
        <v>7</v>
      </c>
      <c r="E56" s="46">
        <v>90</v>
      </c>
    </row>
    <row r="57" spans="1:5">
      <c r="A57" s="63" t="s">
        <v>487</v>
      </c>
      <c r="B57" s="11" t="s">
        <v>391</v>
      </c>
      <c r="C57" s="11" t="s">
        <v>391</v>
      </c>
      <c r="D57" s="11" t="s">
        <v>391</v>
      </c>
      <c r="E57" s="12" t="s">
        <v>391</v>
      </c>
    </row>
    <row r="58" spans="1:5">
      <c r="A58" s="63" t="s">
        <v>488</v>
      </c>
      <c r="B58" s="11">
        <v>104</v>
      </c>
      <c r="C58" s="11">
        <v>2125</v>
      </c>
      <c r="D58" s="11">
        <v>4</v>
      </c>
      <c r="E58" s="12">
        <v>89</v>
      </c>
    </row>
    <row r="59" spans="1:5">
      <c r="A59" s="73" t="s">
        <v>562</v>
      </c>
      <c r="B59" s="74">
        <v>717</v>
      </c>
      <c r="C59" s="74">
        <v>44005</v>
      </c>
      <c r="D59" s="74">
        <v>606</v>
      </c>
      <c r="E59" s="75">
        <v>41829</v>
      </c>
    </row>
    <row r="60" spans="1:5">
      <c r="A60" s="392"/>
      <c r="B60" s="45"/>
      <c r="C60" s="45"/>
      <c r="D60" s="45"/>
      <c r="E60" s="46"/>
    </row>
    <row r="61" spans="1:5">
      <c r="A61" s="63" t="s">
        <v>490</v>
      </c>
      <c r="B61" s="11">
        <v>182</v>
      </c>
      <c r="C61" s="11">
        <v>5278</v>
      </c>
      <c r="D61" s="11">
        <v>727</v>
      </c>
      <c r="E61" s="12">
        <v>22328</v>
      </c>
    </row>
    <row r="62" spans="1:5">
      <c r="A62" s="63" t="s">
        <v>491</v>
      </c>
      <c r="B62" s="11">
        <v>655</v>
      </c>
      <c r="C62" s="11">
        <v>16375</v>
      </c>
      <c r="D62" s="11">
        <v>43</v>
      </c>
      <c r="E62" s="12">
        <v>905</v>
      </c>
    </row>
    <row r="63" spans="1:5">
      <c r="A63" s="63" t="s">
        <v>492</v>
      </c>
      <c r="B63" s="11">
        <v>283</v>
      </c>
      <c r="C63" s="11">
        <v>9905</v>
      </c>
      <c r="D63" s="11">
        <v>139</v>
      </c>
      <c r="E63" s="12">
        <v>4795</v>
      </c>
    </row>
    <row r="64" spans="1:5">
      <c r="A64" s="73" t="s">
        <v>493</v>
      </c>
      <c r="B64" s="74">
        <v>1120</v>
      </c>
      <c r="C64" s="74">
        <v>31558</v>
      </c>
      <c r="D64" s="74">
        <v>909</v>
      </c>
      <c r="E64" s="75">
        <v>28028</v>
      </c>
    </row>
    <row r="65" spans="1:5">
      <c r="A65" s="63"/>
      <c r="B65" s="45"/>
      <c r="C65" s="45"/>
      <c r="D65" s="45"/>
      <c r="E65" s="46"/>
    </row>
    <row r="66" spans="1:5">
      <c r="A66" s="73" t="s">
        <v>494</v>
      </c>
      <c r="B66" s="74">
        <v>2618</v>
      </c>
      <c r="C66" s="74">
        <v>45142</v>
      </c>
      <c r="D66" s="74">
        <v>12432</v>
      </c>
      <c r="E66" s="75">
        <v>333476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45">
        <v>6</v>
      </c>
      <c r="C68" s="11">
        <v>153</v>
      </c>
      <c r="D68" s="45" t="s">
        <v>391</v>
      </c>
      <c r="E68" s="12" t="s">
        <v>391</v>
      </c>
    </row>
    <row r="69" spans="1:5">
      <c r="A69" s="63" t="s">
        <v>496</v>
      </c>
      <c r="B69" s="45">
        <v>2</v>
      </c>
      <c r="C69" s="11">
        <v>49</v>
      </c>
      <c r="D69" s="45" t="s">
        <v>391</v>
      </c>
      <c r="E69" s="12" t="s">
        <v>391</v>
      </c>
    </row>
    <row r="70" spans="1:5">
      <c r="A70" s="73" t="s">
        <v>497</v>
      </c>
      <c r="B70" s="74">
        <v>8</v>
      </c>
      <c r="C70" s="74">
        <v>202</v>
      </c>
      <c r="D70" s="74" t="s">
        <v>391</v>
      </c>
      <c r="E70" s="75" t="s">
        <v>391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11">
        <v>355</v>
      </c>
      <c r="C72" s="11">
        <v>7789</v>
      </c>
      <c r="D72" s="11">
        <v>6749</v>
      </c>
      <c r="E72" s="12">
        <v>148073</v>
      </c>
    </row>
    <row r="73" spans="1:5">
      <c r="A73" s="63" t="s">
        <v>499</v>
      </c>
      <c r="B73" s="11">
        <v>70</v>
      </c>
      <c r="C73" s="11">
        <v>2699</v>
      </c>
      <c r="D73" s="11">
        <v>10</v>
      </c>
      <c r="E73" s="12">
        <v>386</v>
      </c>
    </row>
    <row r="74" spans="1:5">
      <c r="A74" s="63" t="s">
        <v>500</v>
      </c>
      <c r="B74" s="11">
        <v>120</v>
      </c>
      <c r="C74" s="11">
        <v>2985</v>
      </c>
      <c r="D74" s="11">
        <v>120</v>
      </c>
      <c r="E74" s="12">
        <v>2985</v>
      </c>
    </row>
    <row r="75" spans="1:5">
      <c r="A75" s="63" t="s">
        <v>501</v>
      </c>
      <c r="B75" s="11">
        <v>990</v>
      </c>
      <c r="C75" s="11">
        <v>27672</v>
      </c>
      <c r="D75" s="11">
        <v>2748</v>
      </c>
      <c r="E75" s="12">
        <v>86265</v>
      </c>
    </row>
    <row r="76" spans="1:5">
      <c r="A76" s="63" t="s">
        <v>502</v>
      </c>
      <c r="B76" s="11">
        <v>25</v>
      </c>
      <c r="C76" s="11">
        <v>500</v>
      </c>
      <c r="D76" s="11">
        <v>75</v>
      </c>
      <c r="E76" s="12">
        <v>1500</v>
      </c>
    </row>
    <row r="77" spans="1:5">
      <c r="A77" s="63" t="s">
        <v>503</v>
      </c>
      <c r="B77" s="11">
        <v>56</v>
      </c>
      <c r="C77" s="11">
        <v>1300</v>
      </c>
      <c r="D77" s="45" t="s">
        <v>391</v>
      </c>
      <c r="E77" s="46" t="s">
        <v>391</v>
      </c>
    </row>
    <row r="78" spans="1:5">
      <c r="A78" s="63" t="s">
        <v>504</v>
      </c>
      <c r="B78" s="11">
        <v>188</v>
      </c>
      <c r="C78" s="11">
        <v>4842</v>
      </c>
      <c r="D78" s="11">
        <v>75</v>
      </c>
      <c r="E78" s="12">
        <v>1932</v>
      </c>
    </row>
    <row r="79" spans="1:5">
      <c r="A79" s="63" t="s">
        <v>505</v>
      </c>
      <c r="B79" s="11">
        <v>135</v>
      </c>
      <c r="C79" s="11">
        <v>3240</v>
      </c>
      <c r="D79" s="82">
        <v>15</v>
      </c>
      <c r="E79" s="124">
        <v>360</v>
      </c>
    </row>
    <row r="80" spans="1:5">
      <c r="A80" s="73" t="s">
        <v>506</v>
      </c>
      <c r="B80" s="74">
        <v>1939</v>
      </c>
      <c r="C80" s="74">
        <v>51027</v>
      </c>
      <c r="D80" s="74">
        <v>9792</v>
      </c>
      <c r="E80" s="75">
        <v>241501</v>
      </c>
    </row>
    <row r="81" spans="1:5">
      <c r="A81" s="63"/>
      <c r="B81" s="45"/>
      <c r="C81" s="45"/>
      <c r="D81" s="45"/>
      <c r="E81" s="46"/>
    </row>
    <row r="82" spans="1:5">
      <c r="A82" s="63" t="s">
        <v>507</v>
      </c>
      <c r="B82" s="82">
        <v>283</v>
      </c>
      <c r="C82" s="82">
        <v>9603</v>
      </c>
      <c r="D82" s="11" t="s">
        <v>391</v>
      </c>
      <c r="E82" s="12" t="s">
        <v>391</v>
      </c>
    </row>
    <row r="83" spans="1:5">
      <c r="A83" s="63" t="s">
        <v>508</v>
      </c>
      <c r="B83" s="11">
        <v>62</v>
      </c>
      <c r="C83" s="11">
        <v>1247</v>
      </c>
      <c r="D83" s="11">
        <v>230</v>
      </c>
      <c r="E83" s="12">
        <v>4609</v>
      </c>
    </row>
    <row r="84" spans="1:5">
      <c r="A84" s="73" t="s">
        <v>509</v>
      </c>
      <c r="B84" s="74">
        <v>345</v>
      </c>
      <c r="C84" s="74">
        <v>10850</v>
      </c>
      <c r="D84" s="74">
        <v>230</v>
      </c>
      <c r="E84" s="75">
        <v>4609</v>
      </c>
    </row>
    <row r="85" spans="1:5">
      <c r="A85" s="63"/>
      <c r="B85" s="45"/>
      <c r="C85" s="45"/>
      <c r="D85" s="45"/>
      <c r="E85" s="46"/>
    </row>
    <row r="86" spans="1:5" ht="13.5" thickBot="1">
      <c r="A86" s="66" t="s">
        <v>510</v>
      </c>
      <c r="B86" s="52">
        <v>8063</v>
      </c>
      <c r="C86" s="52">
        <v>219245</v>
      </c>
      <c r="D86" s="52">
        <v>26251</v>
      </c>
      <c r="E86" s="53">
        <v>708133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9">
    <tabColor theme="0"/>
    <pageSetUpPr fitToPage="1"/>
  </sheetPr>
  <dimension ref="A1:I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7" width="22.28515625" customWidth="1"/>
    <col min="8" max="8" width="5.85546875" customWidth="1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662"/>
    </row>
    <row r="2" spans="1:9" s="3" customFormat="1" ht="12.75" customHeight="1"/>
    <row r="3" spans="1:9" s="3" customFormat="1" ht="29.25" customHeight="1">
      <c r="A3" s="1699" t="s">
        <v>543</v>
      </c>
      <c r="B3" s="1699"/>
      <c r="C3" s="1699"/>
      <c r="D3" s="1699"/>
      <c r="E3" s="1699"/>
      <c r="F3" s="1699"/>
      <c r="G3" s="1699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692" t="s">
        <v>370</v>
      </c>
      <c r="B5" s="89"/>
      <c r="C5" s="89"/>
      <c r="D5" s="89"/>
      <c r="E5" s="90"/>
      <c r="F5" s="90" t="s">
        <v>512</v>
      </c>
      <c r="G5" s="91"/>
    </row>
    <row r="6" spans="1:9" ht="14.25">
      <c r="A6" s="1693"/>
      <c r="B6" s="92" t="s">
        <v>371</v>
      </c>
      <c r="C6" s="92" t="s">
        <v>378</v>
      </c>
      <c r="D6" s="92" t="s">
        <v>372</v>
      </c>
      <c r="E6" s="93" t="s">
        <v>442</v>
      </c>
      <c r="F6" s="92" t="s">
        <v>513</v>
      </c>
      <c r="G6" s="94" t="s">
        <v>514</v>
      </c>
    </row>
    <row r="7" spans="1:9">
      <c r="A7" s="1693"/>
      <c r="B7" s="93" t="s">
        <v>374</v>
      </c>
      <c r="C7" s="92" t="s">
        <v>515</v>
      </c>
      <c r="D7" s="93" t="s">
        <v>375</v>
      </c>
      <c r="E7" s="93" t="s">
        <v>375</v>
      </c>
      <c r="F7" s="92" t="s">
        <v>516</v>
      </c>
      <c r="G7" s="94" t="s">
        <v>376</v>
      </c>
    </row>
    <row r="8" spans="1:9" ht="21.75" customHeight="1" thickBot="1">
      <c r="A8" s="1694"/>
      <c r="B8" s="95"/>
      <c r="C8" s="95"/>
      <c r="D8" s="95"/>
      <c r="E8" s="96"/>
      <c r="F8" s="96" t="s">
        <v>544</v>
      </c>
      <c r="G8" s="97"/>
    </row>
    <row r="9" spans="1:9">
      <c r="A9" s="1617">
        <v>2005</v>
      </c>
      <c r="B9" s="1221">
        <v>88.745999999999995</v>
      </c>
      <c r="C9" s="1222">
        <v>14.546683794199176</v>
      </c>
      <c r="D9" s="1221">
        <v>129.096</v>
      </c>
      <c r="E9" s="983"/>
      <c r="F9" s="983">
        <v>13.13</v>
      </c>
      <c r="G9" s="798">
        <v>16950.304800000002</v>
      </c>
      <c r="H9" s="103"/>
      <c r="I9" s="133"/>
    </row>
    <row r="10" spans="1:9">
      <c r="A10" s="1617">
        <v>2006</v>
      </c>
      <c r="B10" s="1221">
        <v>106.07299999999999</v>
      </c>
      <c r="C10" s="1222">
        <v>15.555042282201883</v>
      </c>
      <c r="D10" s="1221">
        <v>164.99700000000001</v>
      </c>
      <c r="E10" s="983"/>
      <c r="F10" s="983">
        <v>12.8</v>
      </c>
      <c r="G10" s="798">
        <v>21119.616000000002</v>
      </c>
      <c r="H10" s="103"/>
      <c r="I10" s="133"/>
    </row>
    <row r="11" spans="1:9">
      <c r="A11" s="1617">
        <v>2007</v>
      </c>
      <c r="B11" s="1221">
        <v>111.744</v>
      </c>
      <c r="C11" s="1222">
        <v>23.389980670103093</v>
      </c>
      <c r="D11" s="1221">
        <v>261.36900000000003</v>
      </c>
      <c r="E11" s="983"/>
      <c r="F11" s="983">
        <v>17.79</v>
      </c>
      <c r="G11" s="798">
        <v>46497.545100000003</v>
      </c>
      <c r="H11" s="103"/>
    </row>
    <row r="12" spans="1:9">
      <c r="A12" s="1617">
        <v>2008</v>
      </c>
      <c r="B12" s="1221">
        <v>111.51300000000001</v>
      </c>
      <c r="C12" s="1222">
        <v>25.39721826154798</v>
      </c>
      <c r="D12" s="1221">
        <v>283.21199999999999</v>
      </c>
      <c r="E12" s="983"/>
      <c r="F12" s="983">
        <v>16.03</v>
      </c>
      <c r="G12" s="798">
        <v>45398.883600000001</v>
      </c>
      <c r="H12" s="103"/>
    </row>
    <row r="13" spans="1:9">
      <c r="A13" s="1617">
        <v>2009</v>
      </c>
      <c r="B13" s="1221">
        <v>132.161</v>
      </c>
      <c r="C13" s="1222">
        <v>13.670144747694099</v>
      </c>
      <c r="D13" s="1221">
        <v>180.666</v>
      </c>
      <c r="E13" s="983" t="s">
        <v>391</v>
      </c>
      <c r="F13" s="983">
        <v>12.18</v>
      </c>
      <c r="G13" s="798">
        <v>22005.1188</v>
      </c>
      <c r="H13" s="103"/>
    </row>
    <row r="14" spans="1:9">
      <c r="A14" s="1617">
        <v>2010</v>
      </c>
      <c r="B14" s="1221">
        <v>135.488</v>
      </c>
      <c r="C14" s="1222">
        <v>19.070323571091166</v>
      </c>
      <c r="D14" s="1221">
        <v>258.38</v>
      </c>
      <c r="E14" s="983" t="s">
        <v>391</v>
      </c>
      <c r="F14" s="983">
        <v>14.65</v>
      </c>
      <c r="G14" s="798">
        <v>37852.67</v>
      </c>
      <c r="H14" s="103"/>
    </row>
    <row r="15" spans="1:9">
      <c r="A15" s="1617">
        <v>2011</v>
      </c>
      <c r="B15" s="1221">
        <v>149.321</v>
      </c>
      <c r="C15" s="1222">
        <v>24.248431232043718</v>
      </c>
      <c r="D15" s="1221">
        <v>362.08</v>
      </c>
      <c r="E15" s="983" t="s">
        <v>391</v>
      </c>
      <c r="F15" s="983">
        <v>18.36</v>
      </c>
      <c r="G15" s="798">
        <v>66477.887999999992</v>
      </c>
      <c r="H15" s="103"/>
    </row>
    <row r="16" spans="1:9">
      <c r="A16" s="1617">
        <v>2012</v>
      </c>
      <c r="B16" s="1221">
        <v>161.702</v>
      </c>
      <c r="C16" s="1222">
        <v>15.873334900001236</v>
      </c>
      <c r="D16" s="1221">
        <v>256.67500000000001</v>
      </c>
      <c r="E16" s="983" t="s">
        <v>391</v>
      </c>
      <c r="F16" s="983">
        <v>21.92</v>
      </c>
      <c r="G16" s="798">
        <v>56263.16</v>
      </c>
      <c r="H16" s="103"/>
    </row>
    <row r="17" spans="1:8">
      <c r="A17" s="1617">
        <v>2013</v>
      </c>
      <c r="B17" s="1221">
        <v>155.73400000000001</v>
      </c>
      <c r="C17" s="1222">
        <v>24.679196578781767</v>
      </c>
      <c r="D17" s="1221">
        <v>384.339</v>
      </c>
      <c r="E17" s="983" t="s">
        <v>391</v>
      </c>
      <c r="F17" s="1237">
        <v>16.95</v>
      </c>
      <c r="G17" s="799">
        <v>65145.460500000001</v>
      </c>
      <c r="H17" s="103"/>
    </row>
    <row r="18" spans="1:8">
      <c r="A18" s="1617">
        <v>2014</v>
      </c>
      <c r="B18" s="1387">
        <v>134.56299999999999</v>
      </c>
      <c r="C18" s="1379">
        <v>17.355588088850578</v>
      </c>
      <c r="D18" s="1387">
        <v>233.542</v>
      </c>
      <c r="E18" s="1392" t="s">
        <v>391</v>
      </c>
      <c r="F18" s="1393">
        <v>15.14</v>
      </c>
      <c r="G18" s="1390">
        <v>35358</v>
      </c>
      <c r="H18" s="103"/>
    </row>
    <row r="19" spans="1:8" ht="13.5" thickBot="1">
      <c r="A19" s="1617">
        <v>2015</v>
      </c>
      <c r="B19" s="1238">
        <v>146.625</v>
      </c>
      <c r="C19" s="1239">
        <f>D19/B19*10</f>
        <v>19.189497016197784</v>
      </c>
      <c r="D19" s="1238">
        <v>281.36599999999999</v>
      </c>
      <c r="E19" s="983" t="s">
        <v>391</v>
      </c>
      <c r="F19" s="1564">
        <v>16.38</v>
      </c>
      <c r="G19" s="1562">
        <v>46088</v>
      </c>
      <c r="H19" s="103"/>
    </row>
    <row r="20" spans="1:8" ht="13.15" customHeight="1">
      <c r="A20" s="1709" t="s">
        <v>518</v>
      </c>
      <c r="B20" s="1709"/>
      <c r="C20" s="1709"/>
      <c r="D20" s="106"/>
      <c r="E20" s="106"/>
      <c r="F20" s="106"/>
      <c r="G20" s="106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Hoja132">
    <tabColor theme="0"/>
    <pageSetUpPr fitToPage="1"/>
  </sheetPr>
  <dimension ref="B1:K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4" width="18.7109375" style="347" customWidth="1"/>
    <col min="5" max="5" width="22.85546875" style="347" customWidth="1"/>
    <col min="6" max="7" width="18.710937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11" s="377" customFormat="1" ht="18">
      <c r="B1" s="1696" t="s">
        <v>367</v>
      </c>
      <c r="C1" s="1696"/>
      <c r="D1" s="1696"/>
      <c r="E1" s="1696"/>
      <c r="F1" s="1696"/>
      <c r="G1" s="1696"/>
    </row>
    <row r="2" spans="2:11" s="378" customFormat="1" ht="12.75" customHeight="1"/>
    <row r="3" spans="2:11" s="378" customFormat="1" ht="15">
      <c r="B3" s="1704" t="s">
        <v>968</v>
      </c>
      <c r="C3" s="1704"/>
      <c r="D3" s="1704"/>
      <c r="E3" s="1704"/>
      <c r="F3" s="1704"/>
      <c r="G3" s="1704"/>
      <c r="H3" s="222"/>
      <c r="I3" s="222"/>
      <c r="J3" s="222"/>
      <c r="K3" s="222"/>
    </row>
    <row r="4" spans="2:11" s="378" customFormat="1" ht="15">
      <c r="B4" s="1704" t="s">
        <v>653</v>
      </c>
      <c r="C4" s="1704"/>
      <c r="D4" s="1704"/>
      <c r="E4" s="1704"/>
      <c r="F4" s="1704"/>
      <c r="G4" s="1704"/>
      <c r="H4" s="257"/>
      <c r="I4" s="257"/>
      <c r="J4" s="222"/>
      <c r="K4" s="222"/>
    </row>
    <row r="5" spans="2:11" s="378" customFormat="1" ht="13.5" customHeight="1" thickBot="1">
      <c r="B5" s="379"/>
      <c r="C5" s="380"/>
      <c r="D5" s="380"/>
      <c r="E5" s="380"/>
      <c r="F5" s="380"/>
      <c r="G5" s="380"/>
    </row>
    <row r="6" spans="2:11" s="1103" customFormat="1" ht="24.75" customHeight="1">
      <c r="B6" s="1705" t="s">
        <v>370</v>
      </c>
      <c r="C6" s="1052"/>
      <c r="D6" s="1052"/>
      <c r="E6" s="1052"/>
      <c r="F6" s="761" t="s">
        <v>512</v>
      </c>
      <c r="G6" s="688"/>
    </row>
    <row r="7" spans="2:11" s="1103" customFormat="1" ht="24.75" customHeight="1">
      <c r="B7" s="1706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1" s="1103" customFormat="1" ht="24.75" customHeight="1">
      <c r="B8" s="1706"/>
      <c r="C8" s="724" t="s">
        <v>374</v>
      </c>
      <c r="D8" s="724" t="s">
        <v>515</v>
      </c>
      <c r="E8" s="1097" t="s">
        <v>375</v>
      </c>
      <c r="F8" s="724" t="s">
        <v>516</v>
      </c>
      <c r="G8" s="740" t="s">
        <v>376</v>
      </c>
    </row>
    <row r="9" spans="2:11" s="1103" customFormat="1" ht="24.75" customHeight="1" thickBot="1">
      <c r="B9" s="1707"/>
      <c r="C9" s="692"/>
      <c r="D9" s="692"/>
      <c r="E9" s="692"/>
      <c r="F9" s="727" t="s">
        <v>517</v>
      </c>
      <c r="G9" s="945"/>
    </row>
    <row r="10" spans="2:11">
      <c r="B10" s="1617">
        <v>2005</v>
      </c>
      <c r="C10" s="393">
        <v>3.0169999999999999</v>
      </c>
      <c r="D10" s="82">
        <v>265.47563805104409</v>
      </c>
      <c r="E10" s="393">
        <v>80.093999999999994</v>
      </c>
      <c r="F10" s="394">
        <v>53.99</v>
      </c>
      <c r="G10" s="124">
        <v>43242.750599999999</v>
      </c>
    </row>
    <row r="11" spans="2:11">
      <c r="B11" s="1617">
        <v>2006</v>
      </c>
      <c r="C11" s="393">
        <v>2.855</v>
      </c>
      <c r="D11" s="82">
        <v>252.84413309982486</v>
      </c>
      <c r="E11" s="393">
        <v>72.186999999999998</v>
      </c>
      <c r="F11" s="394">
        <v>55.38</v>
      </c>
      <c r="G11" s="124">
        <v>39977.160600000003</v>
      </c>
    </row>
    <row r="12" spans="2:11">
      <c r="B12" s="1617">
        <v>2007</v>
      </c>
      <c r="C12" s="393">
        <v>2.516</v>
      </c>
      <c r="D12" s="82">
        <v>253.12400635930047</v>
      </c>
      <c r="E12" s="393">
        <v>63.686</v>
      </c>
      <c r="F12" s="394">
        <v>55.35</v>
      </c>
      <c r="G12" s="124">
        <v>35250.201000000001</v>
      </c>
    </row>
    <row r="13" spans="2:11">
      <c r="B13" s="1617">
        <v>2008</v>
      </c>
      <c r="C13" s="393">
        <v>2.3969999999999998</v>
      </c>
      <c r="D13" s="82">
        <v>258.18105965790573</v>
      </c>
      <c r="E13" s="393">
        <v>61.886000000000003</v>
      </c>
      <c r="F13" s="394">
        <v>49.34</v>
      </c>
      <c r="G13" s="124">
        <v>30534.5524</v>
      </c>
    </row>
    <row r="14" spans="2:11">
      <c r="B14" s="1617">
        <v>2009</v>
      </c>
      <c r="C14" s="393">
        <v>2.492</v>
      </c>
      <c r="D14" s="82">
        <v>250</v>
      </c>
      <c r="E14" s="393">
        <v>62.3</v>
      </c>
      <c r="F14" s="394">
        <v>45.71</v>
      </c>
      <c r="G14" s="124">
        <v>28477.33</v>
      </c>
    </row>
    <row r="15" spans="2:11">
      <c r="B15" s="1617">
        <v>2010</v>
      </c>
      <c r="C15" s="393">
        <v>2.3940000000000001</v>
      </c>
      <c r="D15" s="82">
        <v>249.80367585630742</v>
      </c>
      <c r="E15" s="393">
        <v>59.802999999999997</v>
      </c>
      <c r="F15" s="394">
        <v>54.13</v>
      </c>
      <c r="G15" s="124">
        <v>32371.3639</v>
      </c>
    </row>
    <row r="16" spans="2:11">
      <c r="B16" s="1617">
        <v>2011</v>
      </c>
      <c r="C16" s="393">
        <v>2.4969999999999999</v>
      </c>
      <c r="D16" s="82">
        <v>243.23988786543853</v>
      </c>
      <c r="E16" s="393">
        <v>60.737000000000002</v>
      </c>
      <c r="F16" s="394">
        <v>50.09</v>
      </c>
      <c r="G16" s="124">
        <v>30423.1633</v>
      </c>
    </row>
    <row r="17" spans="2:7">
      <c r="B17" s="1617">
        <v>2012</v>
      </c>
      <c r="C17" s="393">
        <v>2.3969999999999998</v>
      </c>
      <c r="D17" s="82">
        <v>245.96161869002924</v>
      </c>
      <c r="E17" s="393">
        <v>58.957000000000001</v>
      </c>
      <c r="F17" s="394">
        <v>50.1</v>
      </c>
      <c r="G17" s="124">
        <v>29537.456999999999</v>
      </c>
    </row>
    <row r="18" spans="2:7">
      <c r="B18" s="1617">
        <v>2013</v>
      </c>
      <c r="C18" s="393">
        <v>2.2309999999999999</v>
      </c>
      <c r="D18" s="82">
        <v>263.05244285073957</v>
      </c>
      <c r="E18" s="393">
        <v>58.686999999999998</v>
      </c>
      <c r="F18" s="394">
        <v>48.8</v>
      </c>
      <c r="G18" s="124">
        <v>28639.255999999994</v>
      </c>
    </row>
    <row r="19" spans="2:7">
      <c r="B19" s="1617">
        <v>2014</v>
      </c>
      <c r="C19" s="1471">
        <v>2.4649999999999999</v>
      </c>
      <c r="D19" s="1408">
        <v>282.43002028397564</v>
      </c>
      <c r="E19" s="1471">
        <v>69.619</v>
      </c>
      <c r="F19" s="1472">
        <v>50.38</v>
      </c>
      <c r="G19" s="1473">
        <v>35074.052199999998</v>
      </c>
    </row>
    <row r="20" spans="2:7" ht="13.5" thickBot="1">
      <c r="B20" s="1618">
        <v>2015</v>
      </c>
      <c r="C20" s="395">
        <v>2.5910000000000002</v>
      </c>
      <c r="D20" s="396">
        <f>E20/C20*10</f>
        <v>246.55345426476262</v>
      </c>
      <c r="E20" s="395">
        <v>63.881999999999998</v>
      </c>
      <c r="F20" s="1582">
        <v>54.58</v>
      </c>
      <c r="G20" s="1583">
        <v>34867</v>
      </c>
    </row>
    <row r="21" spans="2:7" ht="13.15" customHeight="1">
      <c r="B21" s="397" t="s">
        <v>1066</v>
      </c>
      <c r="C21" s="384"/>
      <c r="D21" s="384"/>
      <c r="E21" s="384"/>
      <c r="F21" s="384"/>
      <c r="G21" s="384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Hoja133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7.425781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1399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5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5.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5.5" customHeight="1" thickBot="1">
      <c r="A7" s="1688"/>
      <c r="B7" s="1792"/>
      <c r="C7" s="1098" t="s">
        <v>868</v>
      </c>
      <c r="D7" s="1098" t="s">
        <v>869</v>
      </c>
      <c r="E7" s="1849"/>
      <c r="F7" s="1792"/>
      <c r="G7" s="1098" t="s">
        <v>868</v>
      </c>
      <c r="H7" s="1098" t="s">
        <v>869</v>
      </c>
      <c r="I7" s="1682"/>
    </row>
    <row r="8" spans="1:11" ht="21.75" customHeight="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11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1</v>
      </c>
      <c r="C16" s="74" t="s">
        <v>391</v>
      </c>
      <c r="D16" s="74" t="s">
        <v>391</v>
      </c>
      <c r="E16" s="74">
        <v>1</v>
      </c>
      <c r="F16" s="78">
        <v>15000</v>
      </c>
      <c r="G16" s="78" t="s">
        <v>391</v>
      </c>
      <c r="H16" s="74" t="s">
        <v>391</v>
      </c>
      <c r="I16" s="75">
        <v>15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4</v>
      </c>
      <c r="D18" s="45" t="s">
        <v>391</v>
      </c>
      <c r="E18" s="45">
        <v>4</v>
      </c>
      <c r="F18" s="11" t="s">
        <v>391</v>
      </c>
      <c r="G18" s="11">
        <v>23500</v>
      </c>
      <c r="H18" s="45" t="s">
        <v>391</v>
      </c>
      <c r="I18" s="12">
        <v>94</v>
      </c>
      <c r="J18" s="215"/>
      <c r="K18" s="215"/>
    </row>
    <row r="19" spans="1:11">
      <c r="A19" s="63" t="s">
        <v>458</v>
      </c>
      <c r="B19" s="11">
        <v>5</v>
      </c>
      <c r="C19" s="82">
        <v>5</v>
      </c>
      <c r="D19" s="82">
        <v>1</v>
      </c>
      <c r="E19" s="45">
        <v>11</v>
      </c>
      <c r="F19" s="11">
        <v>18000</v>
      </c>
      <c r="G19" s="82">
        <v>26800</v>
      </c>
      <c r="H19" s="82">
        <v>42250</v>
      </c>
      <c r="I19" s="12">
        <v>266</v>
      </c>
      <c r="J19" s="215"/>
      <c r="K19" s="215"/>
    </row>
    <row r="20" spans="1:11">
      <c r="A20" s="63" t="s">
        <v>459</v>
      </c>
      <c r="B20" s="11">
        <v>3</v>
      </c>
      <c r="C20" s="11">
        <v>8</v>
      </c>
      <c r="D20" s="82" t="s">
        <v>391</v>
      </c>
      <c r="E20" s="45">
        <v>11</v>
      </c>
      <c r="F20" s="11">
        <v>16000</v>
      </c>
      <c r="G20" s="11">
        <v>26000</v>
      </c>
      <c r="H20" s="82">
        <v>35400</v>
      </c>
      <c r="I20" s="12">
        <v>256</v>
      </c>
      <c r="J20" s="215"/>
      <c r="K20" s="215"/>
    </row>
    <row r="21" spans="1:11">
      <c r="A21" s="73" t="s">
        <v>460</v>
      </c>
      <c r="B21" s="74">
        <v>8</v>
      </c>
      <c r="C21" s="74">
        <v>17</v>
      </c>
      <c r="D21" s="74">
        <v>1</v>
      </c>
      <c r="E21" s="74">
        <v>26</v>
      </c>
      <c r="F21" s="78">
        <v>17250</v>
      </c>
      <c r="G21" s="78">
        <v>25647</v>
      </c>
      <c r="H21" s="74">
        <v>42250</v>
      </c>
      <c r="I21" s="75">
        <v>616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134</v>
      </c>
      <c r="D23" s="74">
        <v>18</v>
      </c>
      <c r="E23" s="74">
        <v>152</v>
      </c>
      <c r="F23" s="78" t="s">
        <v>391</v>
      </c>
      <c r="G23" s="78">
        <v>31134</v>
      </c>
      <c r="H23" s="74">
        <v>32997</v>
      </c>
      <c r="I23" s="75">
        <v>4766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12</v>
      </c>
      <c r="D25" s="74">
        <v>1</v>
      </c>
      <c r="E25" s="74">
        <v>13</v>
      </c>
      <c r="F25" s="78" t="s">
        <v>391</v>
      </c>
      <c r="G25" s="78">
        <v>25000</v>
      </c>
      <c r="H25" s="74">
        <v>30000</v>
      </c>
      <c r="I25" s="75">
        <v>330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32</v>
      </c>
      <c r="D27" s="45" t="s">
        <v>391</v>
      </c>
      <c r="E27" s="45">
        <v>32</v>
      </c>
      <c r="F27" s="45" t="s">
        <v>391</v>
      </c>
      <c r="G27" s="11">
        <v>21500</v>
      </c>
      <c r="H27" s="45" t="s">
        <v>391</v>
      </c>
      <c r="I27" s="46">
        <v>688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>
        <v>43</v>
      </c>
      <c r="D29" s="45" t="s">
        <v>391</v>
      </c>
      <c r="E29" s="45">
        <v>43</v>
      </c>
      <c r="F29" s="45" t="s">
        <v>391</v>
      </c>
      <c r="G29" s="11">
        <v>30000</v>
      </c>
      <c r="H29" s="45" t="s">
        <v>391</v>
      </c>
      <c r="I29" s="12">
        <v>1290</v>
      </c>
      <c r="J29" s="215"/>
      <c r="K29" s="215"/>
    </row>
    <row r="30" spans="1:11">
      <c r="A30" s="73" t="s">
        <v>466</v>
      </c>
      <c r="B30" s="74" t="s">
        <v>391</v>
      </c>
      <c r="C30" s="74">
        <v>75</v>
      </c>
      <c r="D30" s="74" t="s">
        <v>391</v>
      </c>
      <c r="E30" s="74">
        <v>75</v>
      </c>
      <c r="F30" s="78" t="s">
        <v>391</v>
      </c>
      <c r="G30" s="78">
        <v>26373</v>
      </c>
      <c r="H30" s="74" t="s">
        <v>391</v>
      </c>
      <c r="I30" s="75">
        <v>1978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98</v>
      </c>
      <c r="D32" s="45" t="s">
        <v>391</v>
      </c>
      <c r="E32" s="45">
        <v>98</v>
      </c>
      <c r="F32" s="80" t="s">
        <v>391</v>
      </c>
      <c r="G32" s="80">
        <v>19938</v>
      </c>
      <c r="H32" s="45" t="s">
        <v>391</v>
      </c>
      <c r="I32" s="12">
        <v>1954</v>
      </c>
      <c r="J32" s="215"/>
      <c r="K32" s="215"/>
    </row>
    <row r="33" spans="1:11">
      <c r="A33" s="63" t="s">
        <v>468</v>
      </c>
      <c r="B33" s="80" t="s">
        <v>391</v>
      </c>
      <c r="C33" s="80">
        <v>52</v>
      </c>
      <c r="D33" s="45" t="s">
        <v>391</v>
      </c>
      <c r="E33" s="45">
        <v>52</v>
      </c>
      <c r="F33" s="80" t="s">
        <v>391</v>
      </c>
      <c r="G33" s="80">
        <v>25019</v>
      </c>
      <c r="H33" s="45" t="s">
        <v>391</v>
      </c>
      <c r="I33" s="12">
        <v>1301</v>
      </c>
      <c r="J33" s="215"/>
      <c r="K33" s="215"/>
    </row>
    <row r="34" spans="1:11">
      <c r="A34" s="63" t="s">
        <v>469</v>
      </c>
      <c r="B34" s="80" t="s">
        <v>391</v>
      </c>
      <c r="C34" s="80">
        <v>22</v>
      </c>
      <c r="D34" s="45" t="s">
        <v>391</v>
      </c>
      <c r="E34" s="45">
        <v>22</v>
      </c>
      <c r="F34" s="80" t="s">
        <v>391</v>
      </c>
      <c r="G34" s="80">
        <v>19704</v>
      </c>
      <c r="H34" s="45" t="s">
        <v>391</v>
      </c>
      <c r="I34" s="12">
        <v>433</v>
      </c>
      <c r="J34" s="215"/>
      <c r="K34" s="215"/>
    </row>
    <row r="35" spans="1:11">
      <c r="A35" s="63" t="s">
        <v>470</v>
      </c>
      <c r="B35" s="80" t="s">
        <v>391</v>
      </c>
      <c r="C35" s="80">
        <v>184</v>
      </c>
      <c r="D35" s="45" t="s">
        <v>391</v>
      </c>
      <c r="E35" s="45">
        <v>184</v>
      </c>
      <c r="F35" s="80" t="s">
        <v>391</v>
      </c>
      <c r="G35" s="80">
        <v>25000</v>
      </c>
      <c r="H35" s="45" t="s">
        <v>391</v>
      </c>
      <c r="I35" s="12">
        <v>4600</v>
      </c>
      <c r="J35" s="215"/>
      <c r="K35" s="215"/>
    </row>
    <row r="36" spans="1:11">
      <c r="A36" s="73" t="s">
        <v>471</v>
      </c>
      <c r="B36" s="74" t="s">
        <v>391</v>
      </c>
      <c r="C36" s="74">
        <v>356</v>
      </c>
      <c r="D36" s="74" t="s">
        <v>391</v>
      </c>
      <c r="E36" s="74">
        <v>356</v>
      </c>
      <c r="F36" s="78" t="s">
        <v>391</v>
      </c>
      <c r="G36" s="78">
        <v>23282</v>
      </c>
      <c r="H36" s="74" t="s">
        <v>391</v>
      </c>
      <c r="I36" s="75">
        <v>8288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23</v>
      </c>
      <c r="D38" s="74" t="s">
        <v>391</v>
      </c>
      <c r="E38" s="74">
        <v>23</v>
      </c>
      <c r="F38" s="78" t="s">
        <v>391</v>
      </c>
      <c r="G38" s="78">
        <v>18050</v>
      </c>
      <c r="H38" s="74" t="s">
        <v>391</v>
      </c>
      <c r="I38" s="75">
        <v>415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11" t="s">
        <v>391</v>
      </c>
      <c r="C41" s="11">
        <v>7</v>
      </c>
      <c r="D41" s="45" t="s">
        <v>391</v>
      </c>
      <c r="E41" s="45">
        <v>7</v>
      </c>
      <c r="F41" s="11" t="s">
        <v>391</v>
      </c>
      <c r="G41" s="11">
        <v>25000</v>
      </c>
      <c r="H41" s="45" t="s">
        <v>391</v>
      </c>
      <c r="I41" s="12">
        <v>175</v>
      </c>
      <c r="J41" s="215"/>
      <c r="K41" s="215"/>
    </row>
    <row r="42" spans="1:11">
      <c r="A42" s="63" t="s">
        <v>475</v>
      </c>
      <c r="B42" s="11" t="s">
        <v>391</v>
      </c>
      <c r="C42" s="11" t="s">
        <v>391</v>
      </c>
      <c r="D42" s="82" t="s">
        <v>391</v>
      </c>
      <c r="E42" s="45" t="s">
        <v>391</v>
      </c>
      <c r="F42" s="11" t="s">
        <v>391</v>
      </c>
      <c r="G42" s="11" t="s">
        <v>391</v>
      </c>
      <c r="H42" s="82" t="s">
        <v>391</v>
      </c>
      <c r="I42" s="12" t="s">
        <v>391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>
        <v>3</v>
      </c>
      <c r="D44" s="45" t="s">
        <v>391</v>
      </c>
      <c r="E44" s="45">
        <v>3</v>
      </c>
      <c r="F44" s="11" t="s">
        <v>391</v>
      </c>
      <c r="G44" s="11">
        <v>20000</v>
      </c>
      <c r="H44" s="45" t="s">
        <v>391</v>
      </c>
      <c r="I44" s="12">
        <v>60</v>
      </c>
      <c r="J44" s="215"/>
      <c r="K44" s="215"/>
    </row>
    <row r="45" spans="1:11">
      <c r="A45" s="63" t="s">
        <v>478</v>
      </c>
      <c r="B45" s="45" t="s">
        <v>391</v>
      </c>
      <c r="C45" s="11">
        <v>7</v>
      </c>
      <c r="D45" s="45" t="s">
        <v>391</v>
      </c>
      <c r="E45" s="45">
        <v>7</v>
      </c>
      <c r="F45" s="45" t="s">
        <v>391</v>
      </c>
      <c r="G45" s="11">
        <v>15000</v>
      </c>
      <c r="H45" s="45" t="s">
        <v>391</v>
      </c>
      <c r="I45" s="12">
        <v>105</v>
      </c>
      <c r="J45" s="215"/>
      <c r="K45" s="215"/>
    </row>
    <row r="46" spans="1:11">
      <c r="A46" s="63" t="s">
        <v>479</v>
      </c>
      <c r="B46" s="11" t="s">
        <v>391</v>
      </c>
      <c r="C46" s="11">
        <v>91</v>
      </c>
      <c r="D46" s="45">
        <v>39</v>
      </c>
      <c r="E46" s="45">
        <v>130</v>
      </c>
      <c r="F46" s="11" t="s">
        <v>391</v>
      </c>
      <c r="G46" s="11">
        <v>27500</v>
      </c>
      <c r="H46" s="45">
        <v>32500</v>
      </c>
      <c r="I46" s="12">
        <v>3770</v>
      </c>
      <c r="J46" s="215"/>
      <c r="K46" s="215"/>
    </row>
    <row r="47" spans="1:11">
      <c r="A47" s="63" t="s">
        <v>480</v>
      </c>
      <c r="B47" s="45" t="s">
        <v>391</v>
      </c>
      <c r="C47" s="11">
        <v>1</v>
      </c>
      <c r="D47" s="45" t="s">
        <v>391</v>
      </c>
      <c r="E47" s="45">
        <v>1</v>
      </c>
      <c r="F47" s="45" t="s">
        <v>391</v>
      </c>
      <c r="G47" s="11">
        <v>18000</v>
      </c>
      <c r="H47" s="45" t="s">
        <v>391</v>
      </c>
      <c r="I47" s="12">
        <v>18</v>
      </c>
      <c r="J47" s="215"/>
      <c r="K47" s="215"/>
    </row>
    <row r="48" spans="1:11">
      <c r="A48" s="63" t="s">
        <v>481</v>
      </c>
      <c r="B48" s="11" t="s">
        <v>391</v>
      </c>
      <c r="C48" s="11">
        <v>5</v>
      </c>
      <c r="D48" s="45" t="s">
        <v>391</v>
      </c>
      <c r="E48" s="45">
        <v>5</v>
      </c>
      <c r="F48" s="11" t="s">
        <v>391</v>
      </c>
      <c r="G48" s="11">
        <v>25000</v>
      </c>
      <c r="H48" s="45" t="s">
        <v>391</v>
      </c>
      <c r="I48" s="12">
        <v>125</v>
      </c>
    </row>
    <row r="49" spans="1:9">
      <c r="A49" s="73" t="s">
        <v>482</v>
      </c>
      <c r="B49" s="74" t="s">
        <v>391</v>
      </c>
      <c r="C49" s="74">
        <v>114</v>
      </c>
      <c r="D49" s="74">
        <v>39</v>
      </c>
      <c r="E49" s="74">
        <v>153</v>
      </c>
      <c r="F49" s="78" t="s">
        <v>391</v>
      </c>
      <c r="G49" s="78">
        <v>26189</v>
      </c>
      <c r="H49" s="74">
        <v>32500</v>
      </c>
      <c r="I49" s="75">
        <v>4253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4" t="s">
        <v>391</v>
      </c>
      <c r="I51" s="75" t="s">
        <v>391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45" t="s">
        <v>391</v>
      </c>
      <c r="C57" s="11">
        <v>25</v>
      </c>
      <c r="D57" s="45" t="s">
        <v>391</v>
      </c>
      <c r="E57" s="45">
        <v>25</v>
      </c>
      <c r="F57" s="45" t="s">
        <v>391</v>
      </c>
      <c r="G57" s="11">
        <v>23000</v>
      </c>
      <c r="H57" s="45" t="s">
        <v>391</v>
      </c>
      <c r="I57" s="12">
        <v>575</v>
      </c>
    </row>
    <row r="58" spans="1:9">
      <c r="A58" s="73" t="s">
        <v>562</v>
      </c>
      <c r="B58" s="74" t="s">
        <v>391</v>
      </c>
      <c r="C58" s="74">
        <v>25</v>
      </c>
      <c r="D58" s="74" t="s">
        <v>391</v>
      </c>
      <c r="E58" s="74">
        <v>25</v>
      </c>
      <c r="F58" s="78" t="s">
        <v>391</v>
      </c>
      <c r="G58" s="78">
        <v>23000</v>
      </c>
      <c r="H58" s="74" t="s">
        <v>391</v>
      </c>
      <c r="I58" s="75">
        <v>575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490</v>
      </c>
      <c r="B60" s="45" t="s">
        <v>391</v>
      </c>
      <c r="C60" s="11">
        <v>171</v>
      </c>
      <c r="D60" s="11" t="s">
        <v>391</v>
      </c>
      <c r="E60" s="45">
        <v>171</v>
      </c>
      <c r="F60" s="45" t="s">
        <v>391</v>
      </c>
      <c r="G60" s="11">
        <v>35000</v>
      </c>
      <c r="H60" s="11" t="s">
        <v>391</v>
      </c>
      <c r="I60" s="12">
        <v>5985</v>
      </c>
    </row>
    <row r="61" spans="1:9">
      <c r="A61" s="63" t="s">
        <v>491</v>
      </c>
      <c r="B61" s="11" t="s">
        <v>391</v>
      </c>
      <c r="C61" s="11">
        <v>75</v>
      </c>
      <c r="D61" s="45" t="s">
        <v>391</v>
      </c>
      <c r="E61" s="45">
        <v>75</v>
      </c>
      <c r="F61" s="11" t="s">
        <v>391</v>
      </c>
      <c r="G61" s="11">
        <v>25000</v>
      </c>
      <c r="H61" s="45" t="s">
        <v>391</v>
      </c>
      <c r="I61" s="12">
        <v>1875</v>
      </c>
    </row>
    <row r="62" spans="1:9">
      <c r="A62" s="63" t="s">
        <v>492</v>
      </c>
      <c r="B62" s="45" t="s">
        <v>391</v>
      </c>
      <c r="C62" s="11">
        <v>106</v>
      </c>
      <c r="D62" s="45" t="s">
        <v>391</v>
      </c>
      <c r="E62" s="45">
        <v>106</v>
      </c>
      <c r="F62" s="45" t="s">
        <v>391</v>
      </c>
      <c r="G62" s="11">
        <v>30000</v>
      </c>
      <c r="H62" s="45" t="s">
        <v>391</v>
      </c>
      <c r="I62" s="12">
        <v>3180</v>
      </c>
    </row>
    <row r="63" spans="1:9">
      <c r="A63" s="73" t="s">
        <v>493</v>
      </c>
      <c r="B63" s="74" t="s">
        <v>391</v>
      </c>
      <c r="C63" s="74">
        <v>352</v>
      </c>
      <c r="D63" s="74" t="s">
        <v>391</v>
      </c>
      <c r="E63" s="74">
        <v>352</v>
      </c>
      <c r="F63" s="78" t="s">
        <v>391</v>
      </c>
      <c r="G63" s="78">
        <v>31364</v>
      </c>
      <c r="H63" s="74" t="s">
        <v>391</v>
      </c>
      <c r="I63" s="75">
        <v>11040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494</v>
      </c>
      <c r="B65" s="74" t="s">
        <v>391</v>
      </c>
      <c r="C65" s="74">
        <v>454</v>
      </c>
      <c r="D65" s="74" t="s">
        <v>391</v>
      </c>
      <c r="E65" s="74">
        <v>454</v>
      </c>
      <c r="F65" s="78" t="s">
        <v>391</v>
      </c>
      <c r="G65" s="78">
        <v>23325</v>
      </c>
      <c r="H65" s="74" t="s">
        <v>391</v>
      </c>
      <c r="I65" s="75">
        <v>10590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</row>
    <row r="68" spans="1:9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9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4" t="s">
        <v>391</v>
      </c>
      <c r="I69" s="75" t="s">
        <v>391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498</v>
      </c>
      <c r="B71" s="45" t="s">
        <v>391</v>
      </c>
      <c r="C71" s="11">
        <v>186</v>
      </c>
      <c r="D71" s="11" t="s">
        <v>391</v>
      </c>
      <c r="E71" s="45">
        <v>186</v>
      </c>
      <c r="F71" s="45" t="s">
        <v>391</v>
      </c>
      <c r="G71" s="11">
        <v>35815</v>
      </c>
      <c r="H71" s="11" t="s">
        <v>391</v>
      </c>
      <c r="I71" s="12">
        <v>6662</v>
      </c>
    </row>
    <row r="72" spans="1:9">
      <c r="A72" s="63" t="s">
        <v>499</v>
      </c>
      <c r="B72" s="45" t="s">
        <v>391</v>
      </c>
      <c r="C72" s="11">
        <v>5</v>
      </c>
      <c r="D72" s="45" t="s">
        <v>391</v>
      </c>
      <c r="E72" s="45">
        <v>5</v>
      </c>
      <c r="F72" s="45" t="s">
        <v>391</v>
      </c>
      <c r="G72" s="11">
        <v>19000</v>
      </c>
      <c r="H72" s="45" t="s">
        <v>391</v>
      </c>
      <c r="I72" s="12">
        <v>95</v>
      </c>
    </row>
    <row r="73" spans="1:9">
      <c r="A73" s="63" t="s">
        <v>500</v>
      </c>
      <c r="B73" s="11" t="s">
        <v>391</v>
      </c>
      <c r="C73" s="11">
        <v>24</v>
      </c>
      <c r="D73" s="45" t="s">
        <v>391</v>
      </c>
      <c r="E73" s="45">
        <v>24</v>
      </c>
      <c r="F73" s="11" t="s">
        <v>391</v>
      </c>
      <c r="G73" s="11">
        <v>20000</v>
      </c>
      <c r="H73" s="45" t="s">
        <v>391</v>
      </c>
      <c r="I73" s="12">
        <v>480</v>
      </c>
    </row>
    <row r="74" spans="1:9">
      <c r="A74" s="63" t="s">
        <v>501</v>
      </c>
      <c r="B74" s="45" t="s">
        <v>391</v>
      </c>
      <c r="C74" s="11">
        <v>356</v>
      </c>
      <c r="D74" s="45" t="s">
        <v>391</v>
      </c>
      <c r="E74" s="45">
        <v>356</v>
      </c>
      <c r="F74" s="45" t="s">
        <v>391</v>
      </c>
      <c r="G74" s="11">
        <v>33466</v>
      </c>
      <c r="H74" s="45" t="s">
        <v>391</v>
      </c>
      <c r="I74" s="12">
        <v>11914</v>
      </c>
    </row>
    <row r="75" spans="1:9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11" t="s">
        <v>391</v>
      </c>
      <c r="C76" s="11">
        <v>5</v>
      </c>
      <c r="D76" s="45" t="s">
        <v>391</v>
      </c>
      <c r="E76" s="45">
        <v>5</v>
      </c>
      <c r="F76" s="11" t="s">
        <v>391</v>
      </c>
      <c r="G76" s="11">
        <v>20000</v>
      </c>
      <c r="H76" s="45" t="s">
        <v>391</v>
      </c>
      <c r="I76" s="12">
        <v>100</v>
      </c>
    </row>
    <row r="77" spans="1:9">
      <c r="A77" s="63" t="s">
        <v>504</v>
      </c>
      <c r="B77" s="45" t="s">
        <v>391</v>
      </c>
      <c r="C77" s="11">
        <v>10</v>
      </c>
      <c r="D77" s="45" t="s">
        <v>391</v>
      </c>
      <c r="E77" s="45">
        <v>10</v>
      </c>
      <c r="F77" s="45" t="s">
        <v>391</v>
      </c>
      <c r="G77" s="11">
        <v>25000</v>
      </c>
      <c r="H77" s="45" t="s">
        <v>391</v>
      </c>
      <c r="I77" s="12">
        <v>250</v>
      </c>
    </row>
    <row r="78" spans="1:9">
      <c r="A78" s="63" t="s">
        <v>505</v>
      </c>
      <c r="B78" s="45" t="s">
        <v>391</v>
      </c>
      <c r="C78" s="11">
        <v>10</v>
      </c>
      <c r="D78" s="45" t="s">
        <v>391</v>
      </c>
      <c r="E78" s="45">
        <v>10</v>
      </c>
      <c r="F78" s="45" t="s">
        <v>391</v>
      </c>
      <c r="G78" s="11">
        <v>20000</v>
      </c>
      <c r="H78" s="45" t="s">
        <v>391</v>
      </c>
      <c r="I78" s="12">
        <v>200</v>
      </c>
    </row>
    <row r="79" spans="1:9">
      <c r="A79" s="73" t="s">
        <v>506</v>
      </c>
      <c r="B79" s="74" t="s">
        <v>391</v>
      </c>
      <c r="C79" s="74">
        <v>596</v>
      </c>
      <c r="D79" s="74" t="s">
        <v>391</v>
      </c>
      <c r="E79" s="74">
        <v>596</v>
      </c>
      <c r="F79" s="78" t="s">
        <v>391</v>
      </c>
      <c r="G79" s="78">
        <v>33055</v>
      </c>
      <c r="H79" s="74" t="s">
        <v>391</v>
      </c>
      <c r="I79" s="75">
        <v>19701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 t="s">
        <v>391</v>
      </c>
      <c r="C81" s="11">
        <v>65</v>
      </c>
      <c r="D81" s="45" t="s">
        <v>391</v>
      </c>
      <c r="E81" s="45">
        <v>65</v>
      </c>
      <c r="F81" s="45" t="s">
        <v>391</v>
      </c>
      <c r="G81" s="11">
        <v>20388</v>
      </c>
      <c r="H81" s="45" t="s">
        <v>391</v>
      </c>
      <c r="I81" s="12">
        <v>1315</v>
      </c>
    </row>
    <row r="82" spans="1:9">
      <c r="A82" s="63" t="s">
        <v>508</v>
      </c>
      <c r="B82" s="11" t="s">
        <v>391</v>
      </c>
      <c r="C82" s="11" t="s">
        <v>391</v>
      </c>
      <c r="D82" s="45" t="s">
        <v>391</v>
      </c>
      <c r="E82" s="45" t="s">
        <v>391</v>
      </c>
      <c r="F82" s="11" t="s">
        <v>391</v>
      </c>
      <c r="G82" s="11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4">
        <v>65</v>
      </c>
      <c r="D83" s="74" t="s">
        <v>391</v>
      </c>
      <c r="E83" s="74">
        <v>65</v>
      </c>
      <c r="F83" s="78" t="s">
        <v>391</v>
      </c>
      <c r="G83" s="78">
        <v>20388</v>
      </c>
      <c r="H83" s="74" t="s">
        <v>391</v>
      </c>
      <c r="I83" s="75">
        <v>1315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9</v>
      </c>
      <c r="C85" s="52">
        <v>2223</v>
      </c>
      <c r="D85" s="52">
        <v>59</v>
      </c>
      <c r="E85" s="52">
        <v>2291</v>
      </c>
      <c r="F85" s="175">
        <v>17000</v>
      </c>
      <c r="G85" s="175">
        <v>27803</v>
      </c>
      <c r="H85" s="175">
        <v>32775</v>
      </c>
      <c r="I85" s="53">
        <v>63882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Hoja134">
    <tabColor theme="0"/>
    <pageSetUpPr fitToPage="1"/>
  </sheetPr>
  <dimension ref="A1:J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20.85546875" style="347" customWidth="1"/>
    <col min="7" max="7" width="11.140625" style="347" customWidth="1"/>
    <col min="8" max="15" width="12" style="347" customWidth="1"/>
    <col min="16" max="16384" width="11.42578125" style="347"/>
  </cols>
  <sheetData>
    <row r="1" spans="1:10" s="377" customFormat="1" ht="18">
      <c r="A1" s="1696" t="s">
        <v>367</v>
      </c>
      <c r="B1" s="1696"/>
      <c r="C1" s="1696"/>
      <c r="D1" s="1696"/>
      <c r="E1" s="1696"/>
      <c r="F1" s="1696"/>
    </row>
    <row r="2" spans="1:10" s="378" customFormat="1" ht="12.75" customHeight="1"/>
    <row r="3" spans="1:10" s="378" customFormat="1" ht="15">
      <c r="A3" s="1704" t="s">
        <v>969</v>
      </c>
      <c r="B3" s="1704"/>
      <c r="C3" s="1704"/>
      <c r="D3" s="1704"/>
      <c r="E3" s="1704"/>
      <c r="F3" s="1704"/>
      <c r="G3" s="222"/>
      <c r="H3" s="222"/>
      <c r="I3" s="222"/>
      <c r="J3" s="222"/>
    </row>
    <row r="4" spans="1:10" s="378" customFormat="1" ht="15">
      <c r="A4" s="1704" t="s">
        <v>655</v>
      </c>
      <c r="B4" s="1704"/>
      <c r="C4" s="1704"/>
      <c r="D4" s="1704"/>
      <c r="E4" s="1704"/>
      <c r="F4" s="1704"/>
      <c r="G4" s="257"/>
      <c r="H4" s="257"/>
      <c r="I4" s="222"/>
      <c r="J4" s="222"/>
    </row>
    <row r="5" spans="1:10" s="378" customFormat="1" ht="13.5" customHeight="1" thickBot="1">
      <c r="A5" s="379"/>
      <c r="B5" s="380"/>
      <c r="C5" s="380"/>
      <c r="D5" s="380"/>
      <c r="E5" s="380"/>
      <c r="F5" s="380"/>
    </row>
    <row r="6" spans="1:10" ht="29.25" customHeight="1">
      <c r="A6" s="1705" t="s">
        <v>370</v>
      </c>
      <c r="B6" s="1052"/>
      <c r="C6" s="1052"/>
      <c r="D6" s="1052"/>
      <c r="E6" s="761" t="s">
        <v>512</v>
      </c>
      <c r="F6" s="688"/>
    </row>
    <row r="7" spans="1:10" ht="9.75" customHeight="1">
      <c r="A7" s="1706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10">
      <c r="A8" s="1706"/>
      <c r="B8" s="724" t="s">
        <v>374</v>
      </c>
      <c r="C8" s="724" t="s">
        <v>515</v>
      </c>
      <c r="D8" s="1097" t="s">
        <v>375</v>
      </c>
      <c r="E8" s="724" t="s">
        <v>516</v>
      </c>
      <c r="F8" s="740" t="s">
        <v>376</v>
      </c>
    </row>
    <row r="9" spans="1:10" ht="21" customHeight="1" thickBot="1">
      <c r="A9" s="1707"/>
      <c r="B9" s="692"/>
      <c r="C9" s="692"/>
      <c r="D9" s="692"/>
      <c r="E9" s="727" t="s">
        <v>517</v>
      </c>
      <c r="F9" s="945"/>
    </row>
    <row r="10" spans="1:10">
      <c r="A10" s="1617">
        <v>2005</v>
      </c>
      <c r="B10" s="393">
        <v>3.1059999999999999</v>
      </c>
      <c r="C10" s="82">
        <v>200.4571796522859</v>
      </c>
      <c r="D10" s="393">
        <v>62.262</v>
      </c>
      <c r="E10" s="394">
        <v>61.89</v>
      </c>
      <c r="F10" s="124">
        <v>38533.951800000003</v>
      </c>
    </row>
    <row r="11" spans="1:10">
      <c r="A11" s="1617">
        <v>2006</v>
      </c>
      <c r="B11" s="393">
        <v>3.367</v>
      </c>
      <c r="C11" s="82">
        <v>193.13929313929316</v>
      </c>
      <c r="D11" s="393">
        <v>65.03</v>
      </c>
      <c r="E11" s="394">
        <v>60.47</v>
      </c>
      <c r="F11" s="124">
        <v>39323.640999999996</v>
      </c>
    </row>
    <row r="12" spans="1:10">
      <c r="A12" s="1617">
        <v>2007</v>
      </c>
      <c r="B12" s="393">
        <v>3.2250000000000001</v>
      </c>
      <c r="C12" s="82">
        <v>208.26976744186049</v>
      </c>
      <c r="D12" s="393">
        <v>67.167000000000002</v>
      </c>
      <c r="E12" s="394">
        <v>67.459999999999994</v>
      </c>
      <c r="F12" s="124">
        <v>45310.858199999995</v>
      </c>
    </row>
    <row r="13" spans="1:10">
      <c r="A13" s="1617">
        <v>2008</v>
      </c>
      <c r="B13" s="393">
        <v>2.919</v>
      </c>
      <c r="C13" s="82">
        <v>203.75471051730045</v>
      </c>
      <c r="D13" s="393">
        <v>59.475999999999999</v>
      </c>
      <c r="E13" s="394">
        <v>69.819999999999993</v>
      </c>
      <c r="F13" s="124">
        <v>41526.143199999999</v>
      </c>
    </row>
    <row r="14" spans="1:10">
      <c r="A14" s="1617">
        <v>2009</v>
      </c>
      <c r="B14" s="393">
        <v>2.4409999999999998</v>
      </c>
      <c r="C14" s="82">
        <v>196.57107742728388</v>
      </c>
      <c r="D14" s="393">
        <v>47.982999999999997</v>
      </c>
      <c r="E14" s="394">
        <v>73.55</v>
      </c>
      <c r="F14" s="124">
        <v>35291.496500000001</v>
      </c>
    </row>
    <row r="15" spans="1:10">
      <c r="A15" s="1617">
        <v>2010</v>
      </c>
      <c r="B15" s="393">
        <v>3.0489999999999999</v>
      </c>
      <c r="C15" s="82">
        <v>194.82781239750739</v>
      </c>
      <c r="D15" s="393">
        <v>59.402999999999999</v>
      </c>
      <c r="E15" s="394">
        <v>59.18</v>
      </c>
      <c r="F15" s="124">
        <v>35154.695399999997</v>
      </c>
    </row>
    <row r="16" spans="1:10">
      <c r="A16" s="1617">
        <v>2011</v>
      </c>
      <c r="B16" s="393">
        <v>3.6469999999999998</v>
      </c>
      <c r="C16" s="82">
        <v>193.50425006854948</v>
      </c>
      <c r="D16" s="393">
        <v>70.570999999999998</v>
      </c>
      <c r="E16" s="394">
        <v>50.87</v>
      </c>
      <c r="F16" s="124">
        <v>35899.467699999994</v>
      </c>
    </row>
    <row r="17" spans="1:6">
      <c r="A17" s="1617">
        <v>2012</v>
      </c>
      <c r="B17" s="393">
        <v>3.2890000000000001</v>
      </c>
      <c r="C17" s="82">
        <v>187.94162359379752</v>
      </c>
      <c r="D17" s="393">
        <v>61.814</v>
      </c>
      <c r="E17" s="394">
        <v>49.83</v>
      </c>
      <c r="F17" s="124">
        <v>30801.9162</v>
      </c>
    </row>
    <row r="18" spans="1:6">
      <c r="A18" s="1617">
        <v>2013</v>
      </c>
      <c r="B18" s="393">
        <v>2.9079999999999999</v>
      </c>
      <c r="C18" s="82">
        <v>189.5116918844567</v>
      </c>
      <c r="D18" s="393">
        <v>55.11</v>
      </c>
      <c r="E18" s="394">
        <v>50.72</v>
      </c>
      <c r="F18" s="124">
        <v>27951.792000000001</v>
      </c>
    </row>
    <row r="19" spans="1:6">
      <c r="A19" s="1617">
        <v>2014</v>
      </c>
      <c r="B19" s="1471">
        <v>3.335</v>
      </c>
      <c r="C19" s="1408">
        <v>189.99700149925036</v>
      </c>
      <c r="D19" s="1471">
        <v>63.363999999999997</v>
      </c>
      <c r="E19" s="1472">
        <v>54.54</v>
      </c>
      <c r="F19" s="1473">
        <v>34558.725599999998</v>
      </c>
    </row>
    <row r="20" spans="1:6" ht="13.5" thickBot="1">
      <c r="A20" s="1618">
        <v>2015</v>
      </c>
      <c r="B20" s="395">
        <v>3.7170000000000001</v>
      </c>
      <c r="C20" s="396">
        <f>D20/B20*10</f>
        <v>180.22329835889161</v>
      </c>
      <c r="D20" s="395">
        <v>66.989000000000004</v>
      </c>
      <c r="E20" s="1582">
        <v>60.46</v>
      </c>
      <c r="F20" s="1583">
        <v>40502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Hoja135">
    <tabColor theme="0"/>
    <pageSetUpPr fitToPage="1"/>
  </sheetPr>
  <dimension ref="A1:K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.28515625" style="208" customWidth="1"/>
    <col min="2" max="9" width="14.855468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1400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4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4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5.5" customHeight="1" thickBot="1">
      <c r="A7" s="1688"/>
      <c r="B7" s="1792"/>
      <c r="C7" s="1098" t="s">
        <v>868</v>
      </c>
      <c r="D7" s="1098" t="s">
        <v>869</v>
      </c>
      <c r="E7" s="1849"/>
      <c r="F7" s="1792"/>
      <c r="G7" s="1098" t="s">
        <v>868</v>
      </c>
      <c r="H7" s="1098" t="s">
        <v>869</v>
      </c>
      <c r="I7" s="1682"/>
    </row>
    <row r="8" spans="1:11" ht="18" customHeight="1">
      <c r="A8" s="72" t="s">
        <v>450</v>
      </c>
      <c r="B8" s="122" t="s">
        <v>391</v>
      </c>
      <c r="C8" s="122">
        <v>1</v>
      </c>
      <c r="D8" s="200" t="s">
        <v>391</v>
      </c>
      <c r="E8" s="42">
        <v>1</v>
      </c>
      <c r="F8" s="122" t="s">
        <v>391</v>
      </c>
      <c r="G8" s="122">
        <v>21000</v>
      </c>
      <c r="H8" s="200" t="s">
        <v>391</v>
      </c>
      <c r="I8" s="131">
        <v>21</v>
      </c>
      <c r="J8" s="215"/>
      <c r="K8" s="215"/>
    </row>
    <row r="9" spans="1:11">
      <c r="A9" s="63" t="s">
        <v>451</v>
      </c>
      <c r="B9" s="11" t="s">
        <v>391</v>
      </c>
      <c r="C9" s="11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K10" s="215"/>
    </row>
    <row r="11" spans="1:11">
      <c r="A11" s="63" t="s">
        <v>453</v>
      </c>
      <c r="B11" s="11" t="s">
        <v>391</v>
      </c>
      <c r="C11" s="11">
        <v>2</v>
      </c>
      <c r="D11" s="45" t="s">
        <v>391</v>
      </c>
      <c r="E11" s="45">
        <v>2</v>
      </c>
      <c r="F11" s="11" t="s">
        <v>391</v>
      </c>
      <c r="G11" s="11">
        <v>21330</v>
      </c>
      <c r="H11" s="45" t="s">
        <v>391</v>
      </c>
      <c r="I11" s="12">
        <v>43</v>
      </c>
      <c r="J11" s="215"/>
      <c r="K11" s="215"/>
    </row>
    <row r="12" spans="1:11">
      <c r="A12" s="73" t="s">
        <v>454</v>
      </c>
      <c r="B12" s="74" t="s">
        <v>391</v>
      </c>
      <c r="C12" s="74">
        <v>3</v>
      </c>
      <c r="D12" s="289" t="s">
        <v>391</v>
      </c>
      <c r="E12" s="74">
        <v>3</v>
      </c>
      <c r="F12" s="78" t="s">
        <v>391</v>
      </c>
      <c r="G12" s="78">
        <v>21220</v>
      </c>
      <c r="H12" s="289" t="s">
        <v>391</v>
      </c>
      <c r="I12" s="75">
        <v>64</v>
      </c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8">
        <v>1</v>
      </c>
      <c r="C14" s="74" t="s">
        <v>391</v>
      </c>
      <c r="D14" s="74" t="s">
        <v>391</v>
      </c>
      <c r="E14" s="74">
        <v>1</v>
      </c>
      <c r="F14" s="78">
        <v>10000</v>
      </c>
      <c r="G14" s="74" t="s">
        <v>391</v>
      </c>
      <c r="H14" s="74" t="s">
        <v>391</v>
      </c>
      <c r="I14" s="79">
        <v>10</v>
      </c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3</v>
      </c>
      <c r="C16" s="74" t="s">
        <v>391</v>
      </c>
      <c r="D16" s="74" t="s">
        <v>391</v>
      </c>
      <c r="E16" s="74">
        <v>3</v>
      </c>
      <c r="F16" s="78">
        <v>12000</v>
      </c>
      <c r="G16" s="78" t="s">
        <v>391</v>
      </c>
      <c r="H16" s="74" t="s">
        <v>391</v>
      </c>
      <c r="I16" s="75">
        <v>36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25</v>
      </c>
      <c r="D18" s="45" t="s">
        <v>391</v>
      </c>
      <c r="E18" s="45">
        <v>25</v>
      </c>
      <c r="F18" s="11" t="s">
        <v>391</v>
      </c>
      <c r="G18" s="11">
        <v>8500</v>
      </c>
      <c r="H18" s="45" t="s">
        <v>391</v>
      </c>
      <c r="I18" s="12">
        <v>213</v>
      </c>
      <c r="J18" s="215"/>
      <c r="K18" s="215"/>
    </row>
    <row r="19" spans="1:11">
      <c r="A19" s="63" t="s">
        <v>458</v>
      </c>
      <c r="B19" s="11">
        <v>1</v>
      </c>
      <c r="C19" s="82">
        <v>1</v>
      </c>
      <c r="D19" s="45" t="s">
        <v>391</v>
      </c>
      <c r="E19" s="45">
        <v>2</v>
      </c>
      <c r="F19" s="11">
        <v>11500</v>
      </c>
      <c r="G19" s="82">
        <v>19200</v>
      </c>
      <c r="H19" s="45" t="s">
        <v>391</v>
      </c>
      <c r="I19" s="12">
        <v>31</v>
      </c>
      <c r="K19" s="215"/>
    </row>
    <row r="20" spans="1:11">
      <c r="A20" s="63" t="s">
        <v>459</v>
      </c>
      <c r="B20" s="11">
        <v>1</v>
      </c>
      <c r="C20" s="11">
        <v>1</v>
      </c>
      <c r="D20" s="45">
        <v>1</v>
      </c>
      <c r="E20" s="45">
        <v>3</v>
      </c>
      <c r="F20" s="11">
        <v>10650</v>
      </c>
      <c r="G20" s="11">
        <v>18800</v>
      </c>
      <c r="H20" s="45" t="s">
        <v>391</v>
      </c>
      <c r="I20" s="12">
        <v>29</v>
      </c>
      <c r="J20" s="215"/>
      <c r="K20" s="215"/>
    </row>
    <row r="21" spans="1:11">
      <c r="A21" s="73" t="s">
        <v>460</v>
      </c>
      <c r="B21" s="74">
        <v>2</v>
      </c>
      <c r="C21" s="74">
        <v>27</v>
      </c>
      <c r="D21" s="74">
        <v>1</v>
      </c>
      <c r="E21" s="74">
        <v>30</v>
      </c>
      <c r="F21" s="78">
        <v>11075</v>
      </c>
      <c r="G21" s="78">
        <v>9278</v>
      </c>
      <c r="H21" s="74" t="s">
        <v>391</v>
      </c>
      <c r="I21" s="75">
        <v>273</v>
      </c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8">
        <v>645</v>
      </c>
      <c r="D23" s="289">
        <v>36</v>
      </c>
      <c r="E23" s="74">
        <v>681</v>
      </c>
      <c r="F23" s="74" t="s">
        <v>391</v>
      </c>
      <c r="G23" s="78">
        <v>22012</v>
      </c>
      <c r="H23" s="289">
        <v>8700</v>
      </c>
      <c r="I23" s="79">
        <v>14511</v>
      </c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8">
        <v>8</v>
      </c>
      <c r="D25" s="74" t="s">
        <v>391</v>
      </c>
      <c r="E25" s="74">
        <v>8</v>
      </c>
      <c r="F25" s="74" t="s">
        <v>391</v>
      </c>
      <c r="G25" s="78">
        <v>23000</v>
      </c>
      <c r="H25" s="74" t="s">
        <v>391</v>
      </c>
      <c r="I25" s="79">
        <v>184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K26" s="215"/>
    </row>
    <row r="27" spans="1:11">
      <c r="A27" s="63" t="s">
        <v>463</v>
      </c>
      <c r="B27" s="45">
        <v>1</v>
      </c>
      <c r="C27" s="45">
        <v>92</v>
      </c>
      <c r="D27" s="45" t="s">
        <v>391</v>
      </c>
      <c r="E27" s="45">
        <v>93</v>
      </c>
      <c r="F27" s="45">
        <v>7600</v>
      </c>
      <c r="G27" s="11">
        <v>16993</v>
      </c>
      <c r="H27" s="45" t="s">
        <v>391</v>
      </c>
      <c r="I27" s="46">
        <v>1571</v>
      </c>
      <c r="J27" s="215"/>
      <c r="K27" s="215"/>
    </row>
    <row r="28" spans="1:11">
      <c r="A28" s="63" t="s">
        <v>464</v>
      </c>
      <c r="B28" s="45" t="s">
        <v>391</v>
      </c>
      <c r="C28" s="45">
        <v>1</v>
      </c>
      <c r="D28" s="45" t="s">
        <v>391</v>
      </c>
      <c r="E28" s="45">
        <v>1</v>
      </c>
      <c r="F28" s="45" t="s">
        <v>391</v>
      </c>
      <c r="G28" s="11">
        <v>12000</v>
      </c>
      <c r="H28" s="45" t="s">
        <v>391</v>
      </c>
      <c r="I28" s="46">
        <v>12</v>
      </c>
      <c r="J28" s="215"/>
      <c r="K28" s="215"/>
    </row>
    <row r="29" spans="1:11">
      <c r="A29" s="63" t="s">
        <v>465</v>
      </c>
      <c r="B29" s="45">
        <v>1</v>
      </c>
      <c r="C29" s="11">
        <v>88</v>
      </c>
      <c r="D29" s="45" t="s">
        <v>391</v>
      </c>
      <c r="E29" s="45">
        <v>89</v>
      </c>
      <c r="F29" s="45">
        <v>7600</v>
      </c>
      <c r="G29" s="11">
        <v>19993</v>
      </c>
      <c r="H29" s="45" t="s">
        <v>391</v>
      </c>
      <c r="I29" s="12">
        <v>1767</v>
      </c>
      <c r="J29" s="215"/>
      <c r="K29" s="215"/>
    </row>
    <row r="30" spans="1:11">
      <c r="A30" s="73" t="s">
        <v>466</v>
      </c>
      <c r="B30" s="74">
        <v>2</v>
      </c>
      <c r="C30" s="74">
        <v>181</v>
      </c>
      <c r="D30" s="74" t="s">
        <v>391</v>
      </c>
      <c r="E30" s="74">
        <v>183</v>
      </c>
      <c r="F30" s="74">
        <v>7600</v>
      </c>
      <c r="G30" s="78">
        <v>18424</v>
      </c>
      <c r="H30" s="74" t="s">
        <v>391</v>
      </c>
      <c r="I30" s="75">
        <v>3350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117</v>
      </c>
      <c r="D32" s="45" t="s">
        <v>391</v>
      </c>
      <c r="E32" s="45">
        <v>117</v>
      </c>
      <c r="F32" s="80" t="s">
        <v>391</v>
      </c>
      <c r="G32" s="80">
        <v>8175</v>
      </c>
      <c r="H32" s="45" t="s">
        <v>391</v>
      </c>
      <c r="I32" s="12">
        <v>956</v>
      </c>
      <c r="K32" s="215"/>
    </row>
    <row r="33" spans="1:11">
      <c r="A33" s="63" t="s">
        <v>468</v>
      </c>
      <c r="B33" s="80" t="s">
        <v>391</v>
      </c>
      <c r="C33" s="80">
        <v>9</v>
      </c>
      <c r="D33" s="45" t="s">
        <v>391</v>
      </c>
      <c r="E33" s="45">
        <v>9</v>
      </c>
      <c r="F33" s="80" t="s">
        <v>391</v>
      </c>
      <c r="G33" s="80">
        <v>15333</v>
      </c>
      <c r="H33" s="45" t="s">
        <v>391</v>
      </c>
      <c r="I33" s="12">
        <v>138</v>
      </c>
      <c r="J33" s="215"/>
      <c r="K33" s="215"/>
    </row>
    <row r="34" spans="1:11">
      <c r="A34" s="63" t="s">
        <v>469</v>
      </c>
      <c r="B34" s="80" t="s">
        <v>391</v>
      </c>
      <c r="C34" s="80">
        <v>42</v>
      </c>
      <c r="D34" s="45" t="s">
        <v>391</v>
      </c>
      <c r="E34" s="45">
        <v>42</v>
      </c>
      <c r="F34" s="80" t="s">
        <v>391</v>
      </c>
      <c r="G34" s="80">
        <v>14267</v>
      </c>
      <c r="H34" s="45" t="s">
        <v>391</v>
      </c>
      <c r="I34" s="12">
        <v>599</v>
      </c>
      <c r="K34" s="215"/>
    </row>
    <row r="35" spans="1:11">
      <c r="A35" s="63" t="s">
        <v>470</v>
      </c>
      <c r="B35" s="80" t="s">
        <v>391</v>
      </c>
      <c r="C35" s="80">
        <v>97</v>
      </c>
      <c r="D35" s="45" t="s">
        <v>391</v>
      </c>
      <c r="E35" s="45">
        <v>97</v>
      </c>
      <c r="F35" s="80" t="s">
        <v>391</v>
      </c>
      <c r="G35" s="80">
        <v>12000</v>
      </c>
      <c r="H35" s="45" t="s">
        <v>391</v>
      </c>
      <c r="I35" s="12">
        <v>1164</v>
      </c>
      <c r="J35" s="215"/>
      <c r="K35" s="215"/>
    </row>
    <row r="36" spans="1:11">
      <c r="A36" s="73" t="s">
        <v>471</v>
      </c>
      <c r="B36" s="74" t="s">
        <v>391</v>
      </c>
      <c r="C36" s="74">
        <v>265</v>
      </c>
      <c r="D36" s="74" t="s">
        <v>391</v>
      </c>
      <c r="E36" s="74">
        <v>265</v>
      </c>
      <c r="F36" s="78" t="s">
        <v>391</v>
      </c>
      <c r="G36" s="78">
        <v>10784</v>
      </c>
      <c r="H36" s="74" t="s">
        <v>391</v>
      </c>
      <c r="I36" s="75">
        <v>2857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8" t="s">
        <v>391</v>
      </c>
      <c r="C38" s="78">
        <v>17</v>
      </c>
      <c r="D38" s="74" t="s">
        <v>391</v>
      </c>
      <c r="E38" s="74">
        <v>17</v>
      </c>
      <c r="F38" s="78" t="s">
        <v>391</v>
      </c>
      <c r="G38" s="78">
        <v>18600</v>
      </c>
      <c r="H38" s="74" t="s">
        <v>391</v>
      </c>
      <c r="I38" s="79">
        <v>316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  <c r="K41" s="215"/>
    </row>
    <row r="42" spans="1:11">
      <c r="A42" s="63" t="s">
        <v>475</v>
      </c>
      <c r="B42" s="11" t="s">
        <v>391</v>
      </c>
      <c r="C42" s="11">
        <v>88</v>
      </c>
      <c r="D42" s="45" t="s">
        <v>391</v>
      </c>
      <c r="E42" s="45">
        <v>88</v>
      </c>
      <c r="F42" s="11" t="s">
        <v>391</v>
      </c>
      <c r="G42" s="11">
        <v>15000</v>
      </c>
      <c r="H42" s="45" t="s">
        <v>391</v>
      </c>
      <c r="I42" s="12">
        <v>1320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>
        <v>5</v>
      </c>
      <c r="D44" s="45" t="s">
        <v>391</v>
      </c>
      <c r="E44" s="45">
        <v>5</v>
      </c>
      <c r="F44" s="11" t="s">
        <v>391</v>
      </c>
      <c r="G44" s="11">
        <v>24000</v>
      </c>
      <c r="H44" s="45" t="s">
        <v>391</v>
      </c>
      <c r="I44" s="12">
        <v>120</v>
      </c>
      <c r="J44" s="215"/>
      <c r="K44" s="215"/>
    </row>
    <row r="45" spans="1:11">
      <c r="A45" s="63" t="s">
        <v>478</v>
      </c>
      <c r="B45" s="45" t="s">
        <v>391</v>
      </c>
      <c r="C45" s="11">
        <v>11</v>
      </c>
      <c r="D45" s="45" t="s">
        <v>391</v>
      </c>
      <c r="E45" s="45">
        <v>11</v>
      </c>
      <c r="F45" s="45" t="s">
        <v>391</v>
      </c>
      <c r="G45" s="11">
        <v>15000</v>
      </c>
      <c r="H45" s="45" t="s">
        <v>391</v>
      </c>
      <c r="I45" s="12">
        <v>165</v>
      </c>
      <c r="J45" s="215"/>
      <c r="K45" s="215"/>
    </row>
    <row r="46" spans="1:11">
      <c r="A46" s="63" t="s">
        <v>479</v>
      </c>
      <c r="B46" s="11" t="s">
        <v>391</v>
      </c>
      <c r="C46" s="11">
        <v>1</v>
      </c>
      <c r="D46" s="45" t="s">
        <v>391</v>
      </c>
      <c r="E46" s="45">
        <v>1</v>
      </c>
      <c r="F46" s="11" t="s">
        <v>391</v>
      </c>
      <c r="G46" s="11">
        <v>2000</v>
      </c>
      <c r="H46" s="45" t="s">
        <v>391</v>
      </c>
      <c r="I46" s="12">
        <v>2</v>
      </c>
      <c r="J46" s="215"/>
      <c r="K46" s="215"/>
    </row>
    <row r="47" spans="1:11">
      <c r="A47" s="63" t="s">
        <v>480</v>
      </c>
      <c r="B47" s="45" t="s">
        <v>391</v>
      </c>
      <c r="C47" s="11">
        <v>351</v>
      </c>
      <c r="D47" s="45" t="s">
        <v>391</v>
      </c>
      <c r="E47" s="45">
        <v>351</v>
      </c>
      <c r="F47" s="45" t="s">
        <v>391</v>
      </c>
      <c r="G47" s="11">
        <v>15000</v>
      </c>
      <c r="H47" s="45" t="s">
        <v>391</v>
      </c>
      <c r="I47" s="12">
        <v>5265</v>
      </c>
      <c r="K47" s="215"/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8" t="s">
        <v>391</v>
      </c>
      <c r="C49" s="78">
        <v>456</v>
      </c>
      <c r="D49" s="74" t="s">
        <v>391</v>
      </c>
      <c r="E49" s="74">
        <v>456</v>
      </c>
      <c r="F49" s="78" t="s">
        <v>391</v>
      </c>
      <c r="G49" s="78">
        <v>15070</v>
      </c>
      <c r="H49" s="74" t="s">
        <v>391</v>
      </c>
      <c r="I49" s="79">
        <v>6872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8" t="s">
        <v>391</v>
      </c>
      <c r="C51" s="78">
        <v>2</v>
      </c>
      <c r="D51" s="74" t="s">
        <v>391</v>
      </c>
      <c r="E51" s="74">
        <v>2</v>
      </c>
      <c r="F51" s="78" t="s">
        <v>391</v>
      </c>
      <c r="G51" s="78">
        <v>18000</v>
      </c>
      <c r="H51" s="74" t="s">
        <v>391</v>
      </c>
      <c r="I51" s="79">
        <v>36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K52" s="215"/>
    </row>
    <row r="53" spans="1:11">
      <c r="A53" s="63" t="s">
        <v>484</v>
      </c>
      <c r="B53" s="45" t="s">
        <v>391</v>
      </c>
      <c r="C53" s="11">
        <v>250</v>
      </c>
      <c r="D53" s="45" t="s">
        <v>391</v>
      </c>
      <c r="E53" s="45">
        <v>250</v>
      </c>
      <c r="F53" s="45" t="s">
        <v>391</v>
      </c>
      <c r="G53" s="11">
        <v>25000</v>
      </c>
      <c r="H53" s="45" t="s">
        <v>391</v>
      </c>
      <c r="I53" s="12">
        <v>6250</v>
      </c>
      <c r="J53" s="215"/>
      <c r="K53" s="215"/>
    </row>
    <row r="54" spans="1:11">
      <c r="A54" s="63" t="s">
        <v>485</v>
      </c>
      <c r="B54" s="45" t="s">
        <v>391</v>
      </c>
      <c r="C54" s="11">
        <v>6</v>
      </c>
      <c r="D54" s="45" t="s">
        <v>391</v>
      </c>
      <c r="E54" s="45">
        <v>6</v>
      </c>
      <c r="F54" s="45" t="s">
        <v>391</v>
      </c>
      <c r="G54" s="11">
        <v>16000</v>
      </c>
      <c r="H54" s="45" t="s">
        <v>391</v>
      </c>
      <c r="I54" s="12">
        <v>96</v>
      </c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15</v>
      </c>
      <c r="D57" s="45" t="s">
        <v>391</v>
      </c>
      <c r="E57" s="45">
        <v>15</v>
      </c>
      <c r="F57" s="45" t="s">
        <v>391</v>
      </c>
      <c r="G57" s="11">
        <v>18000</v>
      </c>
      <c r="H57" s="45" t="s">
        <v>391</v>
      </c>
      <c r="I57" s="12">
        <v>270</v>
      </c>
      <c r="J57" s="215"/>
      <c r="K57" s="215"/>
    </row>
    <row r="58" spans="1:11">
      <c r="A58" s="73" t="s">
        <v>562</v>
      </c>
      <c r="B58" s="78" t="s">
        <v>391</v>
      </c>
      <c r="C58" s="78">
        <v>271</v>
      </c>
      <c r="D58" s="74" t="s">
        <v>391</v>
      </c>
      <c r="E58" s="74">
        <v>271</v>
      </c>
      <c r="F58" s="78" t="s">
        <v>391</v>
      </c>
      <c r="G58" s="78">
        <v>24413</v>
      </c>
      <c r="H58" s="74" t="s">
        <v>391</v>
      </c>
      <c r="I58" s="79">
        <v>6616</v>
      </c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282</v>
      </c>
      <c r="D60" s="11" t="s">
        <v>391</v>
      </c>
      <c r="E60" s="45">
        <v>282</v>
      </c>
      <c r="F60" s="45" t="s">
        <v>391</v>
      </c>
      <c r="G60" s="11">
        <v>26000</v>
      </c>
      <c r="H60" s="11" t="s">
        <v>391</v>
      </c>
      <c r="I60" s="12">
        <v>7332</v>
      </c>
      <c r="J60" s="215"/>
      <c r="K60" s="215"/>
    </row>
    <row r="61" spans="1:11">
      <c r="A61" s="63" t="s">
        <v>491</v>
      </c>
      <c r="B61" s="11" t="s">
        <v>391</v>
      </c>
      <c r="C61" s="11">
        <v>21</v>
      </c>
      <c r="D61" s="45" t="s">
        <v>391</v>
      </c>
      <c r="E61" s="45">
        <v>21</v>
      </c>
      <c r="F61" s="11" t="s">
        <v>391</v>
      </c>
      <c r="G61" s="11">
        <v>22500</v>
      </c>
      <c r="H61" s="45" t="s">
        <v>391</v>
      </c>
      <c r="I61" s="12">
        <v>473</v>
      </c>
      <c r="J61" s="215"/>
      <c r="K61" s="215"/>
    </row>
    <row r="62" spans="1:11">
      <c r="A62" s="63" t="s">
        <v>492</v>
      </c>
      <c r="B62" s="45" t="s">
        <v>391</v>
      </c>
      <c r="C62" s="11">
        <v>227</v>
      </c>
      <c r="D62" s="45" t="s">
        <v>391</v>
      </c>
      <c r="E62" s="45">
        <v>227</v>
      </c>
      <c r="F62" s="45" t="s">
        <v>391</v>
      </c>
      <c r="G62" s="11">
        <v>15400</v>
      </c>
      <c r="H62" s="45" t="s">
        <v>391</v>
      </c>
      <c r="I62" s="12">
        <v>3496</v>
      </c>
      <c r="J62" s="215"/>
      <c r="K62" s="215"/>
    </row>
    <row r="63" spans="1:11">
      <c r="A63" s="73" t="s">
        <v>493</v>
      </c>
      <c r="B63" s="78" t="s">
        <v>391</v>
      </c>
      <c r="C63" s="78">
        <v>530</v>
      </c>
      <c r="D63" s="74" t="s">
        <v>391</v>
      </c>
      <c r="E63" s="74">
        <v>530</v>
      </c>
      <c r="F63" s="78" t="s">
        <v>391</v>
      </c>
      <c r="G63" s="78">
        <v>21321</v>
      </c>
      <c r="H63" s="74" t="s">
        <v>391</v>
      </c>
      <c r="I63" s="79">
        <v>11301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8" t="s">
        <v>391</v>
      </c>
      <c r="C65" s="78">
        <v>200</v>
      </c>
      <c r="D65" s="74" t="s">
        <v>391</v>
      </c>
      <c r="E65" s="74">
        <v>200</v>
      </c>
      <c r="F65" s="78" t="s">
        <v>391</v>
      </c>
      <c r="G65" s="78">
        <v>22850</v>
      </c>
      <c r="H65" s="74" t="s">
        <v>391</v>
      </c>
      <c r="I65" s="79">
        <v>4570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</row>
    <row r="67" spans="1:11">
      <c r="A67" s="63" t="s">
        <v>495</v>
      </c>
      <c r="B67" s="45" t="s">
        <v>391</v>
      </c>
      <c r="C67" s="11">
        <v>313</v>
      </c>
      <c r="D67" s="45" t="s">
        <v>391</v>
      </c>
      <c r="E67" s="45">
        <v>313</v>
      </c>
      <c r="F67" s="45" t="s">
        <v>391</v>
      </c>
      <c r="G67" s="11">
        <v>18000</v>
      </c>
      <c r="H67" s="45" t="s">
        <v>391</v>
      </c>
      <c r="I67" s="12">
        <v>5634</v>
      </c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11">
      <c r="A69" s="73" t="s">
        <v>497</v>
      </c>
      <c r="B69" s="78" t="s">
        <v>391</v>
      </c>
      <c r="C69" s="78">
        <v>313</v>
      </c>
      <c r="D69" s="74" t="s">
        <v>391</v>
      </c>
      <c r="E69" s="74">
        <v>313</v>
      </c>
      <c r="F69" s="78" t="s">
        <v>391</v>
      </c>
      <c r="G69" s="78">
        <v>18000</v>
      </c>
      <c r="H69" s="74" t="s">
        <v>391</v>
      </c>
      <c r="I69" s="79">
        <v>5634</v>
      </c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</row>
    <row r="71" spans="1:11">
      <c r="A71" s="63" t="s">
        <v>498</v>
      </c>
      <c r="B71" s="45" t="s">
        <v>391</v>
      </c>
      <c r="C71" s="11">
        <v>305</v>
      </c>
      <c r="D71" s="11" t="s">
        <v>391</v>
      </c>
      <c r="E71" s="45">
        <v>305</v>
      </c>
      <c r="F71" s="45" t="s">
        <v>391</v>
      </c>
      <c r="G71" s="11">
        <v>10016</v>
      </c>
      <c r="H71" s="11" t="s">
        <v>391</v>
      </c>
      <c r="I71" s="12">
        <v>3055</v>
      </c>
    </row>
    <row r="72" spans="1:11">
      <c r="A72" s="63" t="s">
        <v>499</v>
      </c>
      <c r="B72" s="45" t="s">
        <v>391</v>
      </c>
      <c r="C72" s="11">
        <v>65</v>
      </c>
      <c r="D72" s="45" t="s">
        <v>391</v>
      </c>
      <c r="E72" s="45">
        <v>65</v>
      </c>
      <c r="F72" s="45" t="s">
        <v>391</v>
      </c>
      <c r="G72" s="11">
        <v>14000</v>
      </c>
      <c r="H72" s="45" t="s">
        <v>391</v>
      </c>
      <c r="I72" s="12">
        <v>910</v>
      </c>
    </row>
    <row r="73" spans="1:11">
      <c r="A73" s="63" t="s">
        <v>500</v>
      </c>
      <c r="B73" s="11" t="s">
        <v>391</v>
      </c>
      <c r="C73" s="11">
        <v>100</v>
      </c>
      <c r="D73" s="45" t="s">
        <v>391</v>
      </c>
      <c r="E73" s="45">
        <v>100</v>
      </c>
      <c r="F73" s="11" t="s">
        <v>391</v>
      </c>
      <c r="G73" s="11">
        <v>20000</v>
      </c>
      <c r="H73" s="45" t="s">
        <v>391</v>
      </c>
      <c r="I73" s="12">
        <v>2000</v>
      </c>
    </row>
    <row r="74" spans="1:11">
      <c r="A74" s="63" t="s">
        <v>501</v>
      </c>
      <c r="B74" s="45" t="s">
        <v>391</v>
      </c>
      <c r="C74" s="11">
        <v>163</v>
      </c>
      <c r="D74" s="45" t="s">
        <v>391</v>
      </c>
      <c r="E74" s="45">
        <v>163</v>
      </c>
      <c r="F74" s="45" t="s">
        <v>391</v>
      </c>
      <c r="G74" s="11">
        <v>13535</v>
      </c>
      <c r="H74" s="45" t="s">
        <v>391</v>
      </c>
      <c r="I74" s="12">
        <v>2206</v>
      </c>
    </row>
    <row r="75" spans="1:11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</row>
    <row r="76" spans="1:11">
      <c r="A76" s="63" t="s">
        <v>503</v>
      </c>
      <c r="B76" s="11" t="s">
        <v>391</v>
      </c>
      <c r="C76" s="11">
        <v>18</v>
      </c>
      <c r="D76" s="45" t="s">
        <v>391</v>
      </c>
      <c r="E76" s="45">
        <v>18</v>
      </c>
      <c r="F76" s="11" t="s">
        <v>391</v>
      </c>
      <c r="G76" s="11">
        <v>13900</v>
      </c>
      <c r="H76" s="45" t="s">
        <v>391</v>
      </c>
      <c r="I76" s="12">
        <v>250</v>
      </c>
    </row>
    <row r="77" spans="1:11">
      <c r="A77" s="63" t="s">
        <v>504</v>
      </c>
      <c r="B77" s="45" t="s">
        <v>391</v>
      </c>
      <c r="C77" s="11">
        <v>18</v>
      </c>
      <c r="D77" s="45" t="s">
        <v>391</v>
      </c>
      <c r="E77" s="45">
        <v>18</v>
      </c>
      <c r="F77" s="45" t="s">
        <v>391</v>
      </c>
      <c r="G77" s="11">
        <v>19000</v>
      </c>
      <c r="H77" s="45" t="s">
        <v>391</v>
      </c>
      <c r="I77" s="12">
        <v>342</v>
      </c>
    </row>
    <row r="78" spans="1:11">
      <c r="A78" s="63" t="s">
        <v>505</v>
      </c>
      <c r="B78" s="45" t="s">
        <v>391</v>
      </c>
      <c r="C78" s="11">
        <v>25</v>
      </c>
      <c r="D78" s="45" t="s">
        <v>391</v>
      </c>
      <c r="E78" s="45">
        <v>25</v>
      </c>
      <c r="F78" s="45" t="s">
        <v>391</v>
      </c>
      <c r="G78" s="11">
        <v>18000</v>
      </c>
      <c r="H78" s="45" t="s">
        <v>391</v>
      </c>
      <c r="I78" s="12">
        <v>450</v>
      </c>
    </row>
    <row r="79" spans="1:11">
      <c r="A79" s="73" t="s">
        <v>506</v>
      </c>
      <c r="B79" s="78" t="s">
        <v>391</v>
      </c>
      <c r="C79" s="78">
        <v>694</v>
      </c>
      <c r="D79" s="74" t="s">
        <v>391</v>
      </c>
      <c r="E79" s="74">
        <v>694</v>
      </c>
      <c r="F79" s="78" t="s">
        <v>391</v>
      </c>
      <c r="G79" s="78">
        <v>13276</v>
      </c>
      <c r="H79" s="74" t="s">
        <v>391</v>
      </c>
      <c r="I79" s="79">
        <v>9213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 t="s">
        <v>391</v>
      </c>
      <c r="C81" s="11">
        <v>26</v>
      </c>
      <c r="D81" s="45" t="s">
        <v>391</v>
      </c>
      <c r="E81" s="45">
        <v>26</v>
      </c>
      <c r="F81" s="45" t="s">
        <v>391</v>
      </c>
      <c r="G81" s="11">
        <v>19051</v>
      </c>
      <c r="H81" s="45" t="s">
        <v>391</v>
      </c>
      <c r="I81" s="12">
        <v>490</v>
      </c>
    </row>
    <row r="82" spans="1:9">
      <c r="A82" s="63" t="s">
        <v>508</v>
      </c>
      <c r="B82" s="11" t="s">
        <v>391</v>
      </c>
      <c r="C82" s="11">
        <v>26</v>
      </c>
      <c r="D82" s="82">
        <v>8</v>
      </c>
      <c r="E82" s="45">
        <v>34</v>
      </c>
      <c r="F82" s="11" t="s">
        <v>391</v>
      </c>
      <c r="G82" s="11">
        <v>18000</v>
      </c>
      <c r="H82" s="82">
        <v>25000</v>
      </c>
      <c r="I82" s="12">
        <v>656</v>
      </c>
    </row>
    <row r="83" spans="1:9">
      <c r="A83" s="73" t="s">
        <v>509</v>
      </c>
      <c r="B83" s="78" t="s">
        <v>391</v>
      </c>
      <c r="C83" s="78">
        <v>52</v>
      </c>
      <c r="D83" s="74">
        <v>8</v>
      </c>
      <c r="E83" s="74">
        <v>60</v>
      </c>
      <c r="F83" s="78" t="s">
        <v>391</v>
      </c>
      <c r="G83" s="78">
        <v>18526</v>
      </c>
      <c r="H83" s="74">
        <v>25000</v>
      </c>
      <c r="I83" s="79">
        <v>1146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8</v>
      </c>
      <c r="C85" s="52">
        <v>3664</v>
      </c>
      <c r="D85" s="52">
        <v>45</v>
      </c>
      <c r="E85" s="52">
        <v>3717</v>
      </c>
      <c r="F85" s="175">
        <v>10419</v>
      </c>
      <c r="G85" s="175">
        <v>18125</v>
      </c>
      <c r="H85" s="175">
        <v>11404</v>
      </c>
      <c r="I85" s="53">
        <v>66989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Hoja136">
    <tabColor theme="0"/>
    <pageSetUpPr fitToPage="1"/>
  </sheetPr>
  <dimension ref="A1:H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18.5703125" style="347" customWidth="1"/>
    <col min="7" max="8" width="13.5703125" style="347" customWidth="1"/>
    <col min="9" max="10" width="11.42578125" style="347"/>
    <col min="11" max="11" width="11.140625" style="347" customWidth="1"/>
    <col min="12" max="19" width="12" style="347" customWidth="1"/>
    <col min="20" max="16384" width="11.42578125" style="347"/>
  </cols>
  <sheetData>
    <row r="1" spans="1:8" s="377" customFormat="1" ht="18">
      <c r="A1" s="1696" t="s">
        <v>367</v>
      </c>
      <c r="B1" s="1696"/>
      <c r="C1" s="1696"/>
      <c r="D1" s="1696"/>
      <c r="E1" s="1696"/>
      <c r="F1" s="1696"/>
      <c r="G1" s="256"/>
      <c r="H1" s="256"/>
    </row>
    <row r="2" spans="1:8" s="378" customFormat="1" ht="12.75" customHeight="1"/>
    <row r="3" spans="1:8" s="378" customFormat="1" ht="15">
      <c r="A3" s="1704" t="s">
        <v>970</v>
      </c>
      <c r="B3" s="1704"/>
      <c r="C3" s="1704"/>
      <c r="D3" s="1704"/>
      <c r="E3" s="1704"/>
      <c r="F3" s="1704"/>
    </row>
    <row r="4" spans="1:8" s="378" customFormat="1" ht="15">
      <c r="A4" s="1704" t="s">
        <v>626</v>
      </c>
      <c r="B4" s="1704"/>
      <c r="C4" s="1704"/>
      <c r="D4" s="1704"/>
      <c r="E4" s="1704"/>
      <c r="F4" s="1704"/>
    </row>
    <row r="5" spans="1:8" s="378" customFormat="1" ht="13.5" customHeight="1" thickBot="1">
      <c r="A5" s="379"/>
      <c r="B5" s="380"/>
      <c r="C5" s="380"/>
      <c r="D5" s="380"/>
      <c r="E5" s="380"/>
      <c r="F5" s="380"/>
    </row>
    <row r="6" spans="1:8" ht="25.5" customHeight="1">
      <c r="A6" s="1705" t="s">
        <v>370</v>
      </c>
      <c r="B6" s="1052"/>
      <c r="C6" s="1052"/>
      <c r="D6" s="1052"/>
      <c r="E6" s="761" t="s">
        <v>512</v>
      </c>
      <c r="F6" s="688"/>
    </row>
    <row r="7" spans="1:8" ht="21.75" customHeight="1">
      <c r="A7" s="1706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8" ht="24" customHeight="1">
      <c r="A8" s="1706"/>
      <c r="B8" s="724" t="s">
        <v>814</v>
      </c>
      <c r="C8" s="724" t="s">
        <v>515</v>
      </c>
      <c r="D8" s="1104" t="s">
        <v>731</v>
      </c>
      <c r="E8" s="724" t="s">
        <v>516</v>
      </c>
      <c r="F8" s="740" t="s">
        <v>376</v>
      </c>
    </row>
    <row r="9" spans="1:8" ht="27.75" customHeight="1" thickBot="1">
      <c r="A9" s="1707"/>
      <c r="B9" s="692"/>
      <c r="C9" s="692"/>
      <c r="D9" s="692"/>
      <c r="E9" s="727" t="s">
        <v>517</v>
      </c>
      <c r="F9" s="945"/>
    </row>
    <row r="10" spans="1:8">
      <c r="A10" s="1617">
        <v>2005</v>
      </c>
      <c r="B10" s="393">
        <v>2.419</v>
      </c>
      <c r="C10" s="82">
        <v>251.51715584952458</v>
      </c>
      <c r="D10" s="393">
        <v>60.841999999999999</v>
      </c>
      <c r="E10" s="394">
        <v>37.770000000000003</v>
      </c>
      <c r="F10" s="398">
        <v>22980.023399999998</v>
      </c>
    </row>
    <row r="11" spans="1:8">
      <c r="A11" s="1617">
        <v>2006</v>
      </c>
      <c r="B11" s="393">
        <v>2.4089999999999998</v>
      </c>
      <c r="C11" s="82">
        <v>265.450394354504</v>
      </c>
      <c r="D11" s="393">
        <v>63.947000000000003</v>
      </c>
      <c r="E11" s="394">
        <v>46.75</v>
      </c>
      <c r="F11" s="398">
        <v>29895.2225</v>
      </c>
    </row>
    <row r="12" spans="1:8">
      <c r="A12" s="1617">
        <v>2007</v>
      </c>
      <c r="B12" s="393">
        <v>2.4430000000000001</v>
      </c>
      <c r="C12" s="82">
        <v>274.90790012279979</v>
      </c>
      <c r="D12" s="393">
        <v>67.16</v>
      </c>
      <c r="E12" s="394">
        <v>51.63</v>
      </c>
      <c r="F12" s="398">
        <v>34674.707999999999</v>
      </c>
    </row>
    <row r="13" spans="1:8">
      <c r="A13" s="1617">
        <v>2008</v>
      </c>
      <c r="B13" s="393">
        <v>2.3079999999999998</v>
      </c>
      <c r="C13" s="82">
        <v>280.48093587521669</v>
      </c>
      <c r="D13" s="393">
        <v>64.734999999999999</v>
      </c>
      <c r="E13" s="394">
        <v>46.56</v>
      </c>
      <c r="F13" s="398">
        <v>30140.616000000002</v>
      </c>
    </row>
    <row r="14" spans="1:8">
      <c r="A14" s="1617">
        <v>2009</v>
      </c>
      <c r="B14" s="393">
        <v>2.13</v>
      </c>
      <c r="C14" s="82">
        <v>312.18309859154931</v>
      </c>
      <c r="D14" s="393">
        <v>66.495000000000005</v>
      </c>
      <c r="E14" s="394">
        <v>40.72</v>
      </c>
      <c r="F14" s="398">
        <v>27076.764000000003</v>
      </c>
    </row>
    <row r="15" spans="1:8">
      <c r="A15" s="1617">
        <v>2010</v>
      </c>
      <c r="B15" s="393">
        <v>2.1869999999999998</v>
      </c>
      <c r="C15" s="82">
        <v>271.54092363968908</v>
      </c>
      <c r="D15" s="393">
        <v>59.386000000000003</v>
      </c>
      <c r="E15" s="394">
        <v>42.03</v>
      </c>
      <c r="F15" s="398">
        <v>24959.935800000003</v>
      </c>
    </row>
    <row r="16" spans="1:8">
      <c r="A16" s="1617">
        <v>2011</v>
      </c>
      <c r="B16" s="393">
        <v>2.0640000000000001</v>
      </c>
      <c r="C16" s="82">
        <v>285.68313953488376</v>
      </c>
      <c r="D16" s="393">
        <v>58.965000000000003</v>
      </c>
      <c r="E16" s="394">
        <v>37.01</v>
      </c>
      <c r="F16" s="398">
        <v>21822.946499999998</v>
      </c>
    </row>
    <row r="17" spans="1:6">
      <c r="A17" s="1617">
        <v>2012</v>
      </c>
      <c r="B17" s="393">
        <v>2.327</v>
      </c>
      <c r="C17" s="82">
        <v>264.88182208852601</v>
      </c>
      <c r="D17" s="393">
        <v>61.637999999999998</v>
      </c>
      <c r="E17" s="394">
        <v>40.35</v>
      </c>
      <c r="F17" s="398">
        <v>24870.933000000001</v>
      </c>
    </row>
    <row r="18" spans="1:6">
      <c r="A18" s="1617">
        <v>2013</v>
      </c>
      <c r="B18" s="393">
        <v>2.0550000000000002</v>
      </c>
      <c r="C18" s="82">
        <v>281.13381995133818</v>
      </c>
      <c r="D18" s="393">
        <v>57.773000000000003</v>
      </c>
      <c r="E18" s="399">
        <v>39.28</v>
      </c>
      <c r="F18" s="398">
        <v>22693.234400000001</v>
      </c>
    </row>
    <row r="19" spans="1:6">
      <c r="A19" s="1617">
        <v>2014</v>
      </c>
      <c r="B19" s="1471">
        <v>2.0840000000000001</v>
      </c>
      <c r="C19" s="1408">
        <v>276.48272552783106</v>
      </c>
      <c r="D19" s="1471">
        <v>57.619</v>
      </c>
      <c r="E19" s="1474">
        <v>38.78</v>
      </c>
      <c r="F19" s="1475">
        <v>22344.648200000003</v>
      </c>
    </row>
    <row r="20" spans="1:6" ht="13.5" thickBot="1">
      <c r="A20" s="1618">
        <v>2015</v>
      </c>
      <c r="B20" s="395">
        <v>2.1309999999999998</v>
      </c>
      <c r="C20" s="396">
        <f>D20/B20*10</f>
        <v>268.26841858282501</v>
      </c>
      <c r="D20" s="395">
        <v>57.167999999999999</v>
      </c>
      <c r="E20" s="1582">
        <v>49.83</v>
      </c>
      <c r="F20" s="1583">
        <v>28487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Hoja137">
    <tabColor theme="0"/>
    <pageSetUpPr fitToPage="1"/>
  </sheetPr>
  <dimension ref="A1:K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45.7109375" style="208" customWidth="1"/>
    <col min="2" max="9" width="18.57031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1401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4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4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4" customHeight="1" thickBot="1">
      <c r="A7" s="1688"/>
      <c r="B7" s="1792"/>
      <c r="C7" s="1105" t="s">
        <v>868</v>
      </c>
      <c r="D7" s="1105" t="s">
        <v>869</v>
      </c>
      <c r="E7" s="1849"/>
      <c r="F7" s="1792"/>
      <c r="G7" s="1105" t="s">
        <v>868</v>
      </c>
      <c r="H7" s="1105" t="s">
        <v>869</v>
      </c>
      <c r="I7" s="1682"/>
      <c r="J7" s="400"/>
    </row>
    <row r="8" spans="1:11" ht="24" customHeight="1">
      <c r="A8" s="72" t="s">
        <v>450</v>
      </c>
      <c r="B8" s="122" t="s">
        <v>391</v>
      </c>
      <c r="C8" s="122">
        <v>28</v>
      </c>
      <c r="D8" s="200">
        <v>5</v>
      </c>
      <c r="E8" s="42">
        <v>33</v>
      </c>
      <c r="F8" s="122" t="s">
        <v>391</v>
      </c>
      <c r="G8" s="122">
        <v>70420</v>
      </c>
      <c r="H8" s="200">
        <v>71230</v>
      </c>
      <c r="I8" s="131">
        <v>2328</v>
      </c>
      <c r="J8" s="215"/>
      <c r="K8" s="215"/>
    </row>
    <row r="9" spans="1:11">
      <c r="A9" s="63" t="s">
        <v>451</v>
      </c>
      <c r="B9" s="11" t="s">
        <v>391</v>
      </c>
      <c r="C9" s="11">
        <v>18</v>
      </c>
      <c r="D9" s="82">
        <v>1</v>
      </c>
      <c r="E9" s="45">
        <v>19</v>
      </c>
      <c r="F9" s="11" t="s">
        <v>391</v>
      </c>
      <c r="G9" s="11">
        <v>60190</v>
      </c>
      <c r="H9" s="82">
        <v>62690</v>
      </c>
      <c r="I9" s="12">
        <v>1146</v>
      </c>
      <c r="J9" s="215"/>
      <c r="K9" s="215"/>
    </row>
    <row r="10" spans="1:11">
      <c r="A10" s="63" t="s">
        <v>452</v>
      </c>
      <c r="B10" s="45" t="s">
        <v>391</v>
      </c>
      <c r="C10" s="45">
        <v>33</v>
      </c>
      <c r="D10" s="82">
        <v>3</v>
      </c>
      <c r="E10" s="45">
        <v>36</v>
      </c>
      <c r="F10" s="11" t="s">
        <v>391</v>
      </c>
      <c r="G10" s="11">
        <v>59750</v>
      </c>
      <c r="H10" s="82">
        <v>62690</v>
      </c>
      <c r="I10" s="46">
        <v>2160</v>
      </c>
      <c r="J10" s="215"/>
      <c r="K10" s="215"/>
    </row>
    <row r="11" spans="1:11">
      <c r="A11" s="63" t="s">
        <v>453</v>
      </c>
      <c r="B11" s="11" t="s">
        <v>391</v>
      </c>
      <c r="C11" s="11">
        <v>27</v>
      </c>
      <c r="D11" s="82">
        <v>5</v>
      </c>
      <c r="E11" s="45">
        <v>32</v>
      </c>
      <c r="F11" s="11" t="s">
        <v>391</v>
      </c>
      <c r="G11" s="11">
        <v>46680</v>
      </c>
      <c r="H11" s="82">
        <v>47920</v>
      </c>
      <c r="I11" s="12">
        <v>1500</v>
      </c>
      <c r="J11" s="215"/>
      <c r="K11" s="215"/>
    </row>
    <row r="12" spans="1:11">
      <c r="A12" s="73" t="s">
        <v>454</v>
      </c>
      <c r="B12" s="74" t="s">
        <v>391</v>
      </c>
      <c r="C12" s="74">
        <v>106</v>
      </c>
      <c r="D12" s="289">
        <v>14</v>
      </c>
      <c r="E12" s="74">
        <v>120</v>
      </c>
      <c r="F12" s="78" t="s">
        <v>391</v>
      </c>
      <c r="G12" s="78">
        <v>59314</v>
      </c>
      <c r="H12" s="289">
        <v>60465</v>
      </c>
      <c r="I12" s="75">
        <v>7134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3</v>
      </c>
      <c r="C14" s="74" t="s">
        <v>391</v>
      </c>
      <c r="D14" s="289" t="s">
        <v>391</v>
      </c>
      <c r="E14" s="74">
        <v>3</v>
      </c>
      <c r="F14" s="78">
        <v>20000</v>
      </c>
      <c r="G14" s="78" t="s">
        <v>391</v>
      </c>
      <c r="H14" s="289" t="s">
        <v>391</v>
      </c>
      <c r="I14" s="75">
        <v>60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2</v>
      </c>
      <c r="C16" s="74" t="s">
        <v>391</v>
      </c>
      <c r="D16" s="289" t="s">
        <v>391</v>
      </c>
      <c r="E16" s="74">
        <v>2</v>
      </c>
      <c r="F16" s="78">
        <v>13000</v>
      </c>
      <c r="G16" s="78" t="s">
        <v>391</v>
      </c>
      <c r="H16" s="289" t="s">
        <v>391</v>
      </c>
      <c r="I16" s="75">
        <v>26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10</v>
      </c>
      <c r="D18" s="82">
        <v>2</v>
      </c>
      <c r="E18" s="45">
        <v>12</v>
      </c>
      <c r="F18" s="11" t="s">
        <v>391</v>
      </c>
      <c r="G18" s="11">
        <v>24250</v>
      </c>
      <c r="H18" s="82">
        <v>33900</v>
      </c>
      <c r="I18" s="12">
        <v>310</v>
      </c>
      <c r="J18" s="215"/>
      <c r="K18" s="215"/>
    </row>
    <row r="19" spans="1:11">
      <c r="A19" s="63" t="s">
        <v>458</v>
      </c>
      <c r="B19" s="11">
        <v>14</v>
      </c>
      <c r="C19" s="82">
        <v>14</v>
      </c>
      <c r="D19" s="82">
        <v>3</v>
      </c>
      <c r="E19" s="45">
        <v>31</v>
      </c>
      <c r="F19" s="11">
        <v>16900</v>
      </c>
      <c r="G19" s="82">
        <v>24100</v>
      </c>
      <c r="H19" s="82">
        <v>38950</v>
      </c>
      <c r="I19" s="12">
        <v>691</v>
      </c>
      <c r="J19" s="215"/>
      <c r="K19" s="215"/>
    </row>
    <row r="20" spans="1:11">
      <c r="A20" s="63" t="s">
        <v>459</v>
      </c>
      <c r="B20" s="11">
        <v>14</v>
      </c>
      <c r="C20" s="11">
        <v>45</v>
      </c>
      <c r="D20" s="82">
        <v>12</v>
      </c>
      <c r="E20" s="45">
        <v>71</v>
      </c>
      <c r="F20" s="11">
        <v>20150</v>
      </c>
      <c r="G20" s="11">
        <v>25000</v>
      </c>
      <c r="H20" s="82">
        <v>39800</v>
      </c>
      <c r="I20" s="12">
        <v>1885</v>
      </c>
      <c r="J20" s="215"/>
      <c r="K20" s="215"/>
    </row>
    <row r="21" spans="1:11">
      <c r="A21" s="73" t="s">
        <v>460</v>
      </c>
      <c r="B21" s="74">
        <v>28</v>
      </c>
      <c r="C21" s="74">
        <v>69</v>
      </c>
      <c r="D21" s="289">
        <v>17</v>
      </c>
      <c r="E21" s="74">
        <v>114</v>
      </c>
      <c r="F21" s="78">
        <v>18525</v>
      </c>
      <c r="G21" s="78">
        <v>24709</v>
      </c>
      <c r="H21" s="289">
        <v>38956</v>
      </c>
      <c r="I21" s="75">
        <v>2886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165</v>
      </c>
      <c r="D23" s="289">
        <v>35</v>
      </c>
      <c r="E23" s="74">
        <v>200</v>
      </c>
      <c r="F23" s="78" t="s">
        <v>391</v>
      </c>
      <c r="G23" s="78">
        <v>26740</v>
      </c>
      <c r="H23" s="289">
        <v>9320</v>
      </c>
      <c r="I23" s="75">
        <v>4738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38</v>
      </c>
      <c r="D25" s="289">
        <v>8</v>
      </c>
      <c r="E25" s="74">
        <v>46</v>
      </c>
      <c r="F25" s="78" t="s">
        <v>391</v>
      </c>
      <c r="G25" s="78">
        <v>49000</v>
      </c>
      <c r="H25" s="289">
        <v>84000</v>
      </c>
      <c r="I25" s="75">
        <v>2534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1</v>
      </c>
      <c r="D27" s="45" t="s">
        <v>391</v>
      </c>
      <c r="E27" s="45">
        <v>1</v>
      </c>
      <c r="F27" s="45" t="s">
        <v>391</v>
      </c>
      <c r="G27" s="11">
        <v>25000</v>
      </c>
      <c r="H27" s="45" t="s">
        <v>391</v>
      </c>
      <c r="I27" s="46">
        <v>25</v>
      </c>
      <c r="J27" s="215"/>
      <c r="K27" s="215"/>
    </row>
    <row r="28" spans="1:11">
      <c r="A28" s="63" t="s">
        <v>464</v>
      </c>
      <c r="B28" s="45" t="s">
        <v>391</v>
      </c>
      <c r="C28" s="45">
        <v>1</v>
      </c>
      <c r="D28" s="45" t="s">
        <v>391</v>
      </c>
      <c r="E28" s="45">
        <v>1</v>
      </c>
      <c r="F28" s="45" t="s">
        <v>391</v>
      </c>
      <c r="G28" s="11">
        <v>25000</v>
      </c>
      <c r="H28" s="45" t="s">
        <v>391</v>
      </c>
      <c r="I28" s="46">
        <v>25</v>
      </c>
      <c r="J28" s="215"/>
      <c r="K28" s="215"/>
    </row>
    <row r="29" spans="1:11">
      <c r="A29" s="63" t="s">
        <v>465</v>
      </c>
      <c r="B29" s="45" t="s">
        <v>391</v>
      </c>
      <c r="C29" s="11">
        <v>75</v>
      </c>
      <c r="D29" s="45" t="s">
        <v>391</v>
      </c>
      <c r="E29" s="45">
        <v>75</v>
      </c>
      <c r="F29" s="45" t="s">
        <v>391</v>
      </c>
      <c r="G29" s="11">
        <v>25000</v>
      </c>
      <c r="H29" s="45" t="s">
        <v>391</v>
      </c>
      <c r="I29" s="12">
        <v>1875</v>
      </c>
      <c r="J29" s="215"/>
      <c r="K29" s="215"/>
    </row>
    <row r="30" spans="1:11">
      <c r="A30" s="73" t="s">
        <v>466</v>
      </c>
      <c r="B30" s="74" t="s">
        <v>391</v>
      </c>
      <c r="C30" s="74">
        <v>77</v>
      </c>
      <c r="D30" s="289" t="s">
        <v>391</v>
      </c>
      <c r="E30" s="74">
        <v>77</v>
      </c>
      <c r="F30" s="78" t="s">
        <v>391</v>
      </c>
      <c r="G30" s="78">
        <v>25000</v>
      </c>
      <c r="H30" s="289" t="s">
        <v>391</v>
      </c>
      <c r="I30" s="75">
        <v>1925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>
        <v>1</v>
      </c>
      <c r="C32" s="80">
        <v>114</v>
      </c>
      <c r="D32" s="45" t="s">
        <v>391</v>
      </c>
      <c r="E32" s="45">
        <v>115</v>
      </c>
      <c r="F32" s="80">
        <v>6600</v>
      </c>
      <c r="G32" s="80">
        <v>18682</v>
      </c>
      <c r="H32" s="45" t="s">
        <v>391</v>
      </c>
      <c r="I32" s="12">
        <v>2136</v>
      </c>
      <c r="J32" s="215"/>
      <c r="K32" s="215"/>
    </row>
    <row r="33" spans="1:11">
      <c r="A33" s="63" t="s">
        <v>468</v>
      </c>
      <c r="B33" s="80" t="s">
        <v>391</v>
      </c>
      <c r="C33" s="80">
        <v>18</v>
      </c>
      <c r="D33" s="45" t="s">
        <v>391</v>
      </c>
      <c r="E33" s="45">
        <v>18</v>
      </c>
      <c r="F33" s="80" t="s">
        <v>391</v>
      </c>
      <c r="G33" s="80">
        <v>21917</v>
      </c>
      <c r="H33" s="45" t="s">
        <v>391</v>
      </c>
      <c r="I33" s="12">
        <v>395</v>
      </c>
      <c r="J33" s="215"/>
      <c r="K33" s="215"/>
    </row>
    <row r="34" spans="1:11">
      <c r="A34" s="63" t="s">
        <v>469</v>
      </c>
      <c r="B34" s="80" t="s">
        <v>391</v>
      </c>
      <c r="C34" s="80">
        <v>26</v>
      </c>
      <c r="D34" s="45" t="s">
        <v>391</v>
      </c>
      <c r="E34" s="45">
        <v>26</v>
      </c>
      <c r="F34" s="80" t="s">
        <v>391</v>
      </c>
      <c r="G34" s="80">
        <v>20648</v>
      </c>
      <c r="H34" s="45" t="s">
        <v>391</v>
      </c>
      <c r="I34" s="12">
        <v>537</v>
      </c>
      <c r="J34" s="215"/>
      <c r="K34" s="215"/>
    </row>
    <row r="35" spans="1:11">
      <c r="A35" s="63" t="s">
        <v>470</v>
      </c>
      <c r="B35" s="80" t="s">
        <v>391</v>
      </c>
      <c r="C35" s="80">
        <v>74</v>
      </c>
      <c r="D35" s="45" t="s">
        <v>391</v>
      </c>
      <c r="E35" s="45">
        <v>74</v>
      </c>
      <c r="F35" s="80" t="s">
        <v>391</v>
      </c>
      <c r="G35" s="80">
        <v>20000</v>
      </c>
      <c r="H35" s="45" t="s">
        <v>391</v>
      </c>
      <c r="I35" s="12">
        <v>1480</v>
      </c>
      <c r="J35" s="215"/>
      <c r="K35" s="215"/>
    </row>
    <row r="36" spans="1:11">
      <c r="A36" s="73" t="s">
        <v>471</v>
      </c>
      <c r="B36" s="74">
        <v>1</v>
      </c>
      <c r="C36" s="74">
        <v>232</v>
      </c>
      <c r="D36" s="289" t="s">
        <v>391</v>
      </c>
      <c r="E36" s="74">
        <v>233</v>
      </c>
      <c r="F36" s="78">
        <v>6600</v>
      </c>
      <c r="G36" s="78">
        <v>19574</v>
      </c>
      <c r="H36" s="289" t="s">
        <v>391</v>
      </c>
      <c r="I36" s="75">
        <v>4548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21</v>
      </c>
      <c r="D38" s="289" t="s">
        <v>391</v>
      </c>
      <c r="E38" s="74">
        <v>21</v>
      </c>
      <c r="F38" s="78" t="s">
        <v>391</v>
      </c>
      <c r="G38" s="78">
        <v>16900</v>
      </c>
      <c r="H38" s="289" t="s">
        <v>391</v>
      </c>
      <c r="I38" s="75">
        <v>355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11" t="s">
        <v>391</v>
      </c>
      <c r="C42" s="11" t="s">
        <v>391</v>
      </c>
      <c r="D42" s="82" t="s">
        <v>391</v>
      </c>
      <c r="E42" s="45" t="s">
        <v>391</v>
      </c>
      <c r="F42" s="11" t="s">
        <v>391</v>
      </c>
      <c r="G42" s="11" t="s">
        <v>391</v>
      </c>
      <c r="H42" s="82" t="s">
        <v>391</v>
      </c>
      <c r="I42" s="12" t="s">
        <v>391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>
        <v>8</v>
      </c>
      <c r="D44" s="45" t="s">
        <v>391</v>
      </c>
      <c r="E44" s="45">
        <v>8</v>
      </c>
      <c r="F44" s="11" t="s">
        <v>391</v>
      </c>
      <c r="G44" s="11">
        <v>22000</v>
      </c>
      <c r="H44" s="45" t="s">
        <v>391</v>
      </c>
      <c r="I44" s="12">
        <v>176</v>
      </c>
      <c r="J44" s="215"/>
      <c r="K44" s="215"/>
    </row>
    <row r="45" spans="1:11">
      <c r="A45" s="63" t="s">
        <v>478</v>
      </c>
      <c r="B45" s="45" t="s">
        <v>391</v>
      </c>
      <c r="C45" s="11">
        <v>9</v>
      </c>
      <c r="D45" s="45" t="s">
        <v>391</v>
      </c>
      <c r="E45" s="45">
        <v>9</v>
      </c>
      <c r="F45" s="45" t="s">
        <v>391</v>
      </c>
      <c r="G45" s="11">
        <v>30000</v>
      </c>
      <c r="H45" s="45" t="s">
        <v>391</v>
      </c>
      <c r="I45" s="12">
        <v>270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>
        <v>46</v>
      </c>
      <c r="D47" s="45" t="s">
        <v>391</v>
      </c>
      <c r="E47" s="45">
        <v>46</v>
      </c>
      <c r="F47" s="45" t="s">
        <v>391</v>
      </c>
      <c r="G47" s="11">
        <v>28000</v>
      </c>
      <c r="H47" s="45" t="s">
        <v>391</v>
      </c>
      <c r="I47" s="12">
        <v>1288</v>
      </c>
      <c r="J47" s="215"/>
      <c r="K47" s="215"/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>
        <v>63</v>
      </c>
      <c r="D49" s="289" t="s">
        <v>391</v>
      </c>
      <c r="E49" s="74">
        <v>63</v>
      </c>
      <c r="F49" s="78" t="s">
        <v>391</v>
      </c>
      <c r="G49" s="78">
        <v>27524</v>
      </c>
      <c r="H49" s="289" t="s">
        <v>391</v>
      </c>
      <c r="I49" s="75">
        <v>1734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70</v>
      </c>
      <c r="D51" s="289">
        <v>90</v>
      </c>
      <c r="E51" s="74">
        <v>160</v>
      </c>
      <c r="F51" s="78" t="s">
        <v>391</v>
      </c>
      <c r="G51" s="78">
        <v>20000</v>
      </c>
      <c r="H51" s="289">
        <v>25000</v>
      </c>
      <c r="I51" s="75">
        <v>3650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10</v>
      </c>
      <c r="D53" s="45" t="s">
        <v>391</v>
      </c>
      <c r="E53" s="45">
        <v>10</v>
      </c>
      <c r="F53" s="45" t="s">
        <v>391</v>
      </c>
      <c r="G53" s="11">
        <v>17000</v>
      </c>
      <c r="H53" s="45" t="s">
        <v>391</v>
      </c>
      <c r="I53" s="12">
        <v>170</v>
      </c>
      <c r="J53" s="215"/>
      <c r="K53" s="215"/>
    </row>
    <row r="54" spans="1:11">
      <c r="A54" s="63" t="s">
        <v>485</v>
      </c>
      <c r="B54" s="45" t="s">
        <v>391</v>
      </c>
      <c r="C54" s="11">
        <v>3</v>
      </c>
      <c r="D54" s="45" t="s">
        <v>391</v>
      </c>
      <c r="E54" s="45">
        <v>3</v>
      </c>
      <c r="F54" s="45" t="s">
        <v>391</v>
      </c>
      <c r="G54" s="11">
        <v>15000</v>
      </c>
      <c r="H54" s="45" t="s">
        <v>391</v>
      </c>
      <c r="I54" s="12">
        <v>45</v>
      </c>
      <c r="J54" s="215"/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3</v>
      </c>
      <c r="D57" s="45" t="s">
        <v>391</v>
      </c>
      <c r="E57" s="45">
        <v>3</v>
      </c>
      <c r="F57" s="45" t="s">
        <v>391</v>
      </c>
      <c r="G57" s="11">
        <v>17000</v>
      </c>
      <c r="H57" s="45" t="s">
        <v>391</v>
      </c>
      <c r="I57" s="12">
        <v>51</v>
      </c>
      <c r="J57" s="215"/>
      <c r="K57" s="215"/>
    </row>
    <row r="58" spans="1:11">
      <c r="A58" s="73" t="s">
        <v>562</v>
      </c>
      <c r="B58" s="74" t="s">
        <v>391</v>
      </c>
      <c r="C58" s="74">
        <v>16</v>
      </c>
      <c r="D58" s="289" t="s">
        <v>391</v>
      </c>
      <c r="E58" s="74">
        <v>16</v>
      </c>
      <c r="F58" s="78" t="s">
        <v>391</v>
      </c>
      <c r="G58" s="78">
        <v>16625</v>
      </c>
      <c r="H58" s="289" t="s">
        <v>391</v>
      </c>
      <c r="I58" s="75">
        <v>266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143</v>
      </c>
      <c r="D60" s="11" t="s">
        <v>391</v>
      </c>
      <c r="E60" s="45">
        <v>143</v>
      </c>
      <c r="F60" s="45" t="s">
        <v>391</v>
      </c>
      <c r="G60" s="11">
        <v>30000</v>
      </c>
      <c r="H60" s="11" t="s">
        <v>391</v>
      </c>
      <c r="I60" s="12">
        <v>4290</v>
      </c>
      <c r="J60" s="215"/>
      <c r="K60" s="215"/>
    </row>
    <row r="61" spans="1:11">
      <c r="A61" s="63" t="s">
        <v>491</v>
      </c>
      <c r="B61" s="11" t="s">
        <v>391</v>
      </c>
      <c r="C61" s="11">
        <v>75</v>
      </c>
      <c r="D61" s="45" t="s">
        <v>391</v>
      </c>
      <c r="E61" s="45">
        <v>75</v>
      </c>
      <c r="F61" s="11" t="s">
        <v>391</v>
      </c>
      <c r="G61" s="11">
        <v>27500</v>
      </c>
      <c r="H61" s="45" t="s">
        <v>391</v>
      </c>
      <c r="I61" s="12">
        <v>2063</v>
      </c>
      <c r="J61" s="215"/>
      <c r="K61" s="215"/>
    </row>
    <row r="62" spans="1:11">
      <c r="A62" s="63" t="s">
        <v>492</v>
      </c>
      <c r="B62" s="45" t="s">
        <v>391</v>
      </c>
      <c r="C62" s="11">
        <v>164</v>
      </c>
      <c r="D62" s="45" t="s">
        <v>391</v>
      </c>
      <c r="E62" s="45">
        <v>164</v>
      </c>
      <c r="F62" s="45" t="s">
        <v>391</v>
      </c>
      <c r="G62" s="11">
        <v>22500</v>
      </c>
      <c r="H62" s="45" t="s">
        <v>391</v>
      </c>
      <c r="I62" s="12">
        <v>3690</v>
      </c>
      <c r="J62" s="215"/>
      <c r="K62" s="215"/>
    </row>
    <row r="63" spans="1:11">
      <c r="A63" s="73" t="s">
        <v>493</v>
      </c>
      <c r="B63" s="74" t="s">
        <v>391</v>
      </c>
      <c r="C63" s="74">
        <v>382</v>
      </c>
      <c r="D63" s="289" t="s">
        <v>391</v>
      </c>
      <c r="E63" s="74">
        <v>382</v>
      </c>
      <c r="F63" s="78" t="s">
        <v>391</v>
      </c>
      <c r="G63" s="78">
        <v>26289</v>
      </c>
      <c r="H63" s="289" t="s">
        <v>391</v>
      </c>
      <c r="I63" s="75">
        <v>10043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126</v>
      </c>
      <c r="D65" s="289" t="s">
        <v>391</v>
      </c>
      <c r="E65" s="74">
        <v>126</v>
      </c>
      <c r="F65" s="78" t="s">
        <v>391</v>
      </c>
      <c r="G65" s="78">
        <v>25700</v>
      </c>
      <c r="H65" s="289" t="s">
        <v>391</v>
      </c>
      <c r="I65" s="75">
        <v>3238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3</v>
      </c>
      <c r="D67" s="45" t="s">
        <v>391</v>
      </c>
      <c r="E67" s="45">
        <v>3</v>
      </c>
      <c r="F67" s="45" t="s">
        <v>391</v>
      </c>
      <c r="G67" s="11">
        <v>18000</v>
      </c>
      <c r="H67" s="45" t="s">
        <v>391</v>
      </c>
      <c r="I67" s="12">
        <v>54</v>
      </c>
      <c r="J67" s="215"/>
      <c r="K67" s="215"/>
    </row>
    <row r="68" spans="1:11">
      <c r="A68" s="63" t="s">
        <v>496</v>
      </c>
      <c r="B68" s="45" t="s">
        <v>391</v>
      </c>
      <c r="C68" s="11">
        <v>5</v>
      </c>
      <c r="D68" s="45" t="s">
        <v>391</v>
      </c>
      <c r="E68" s="45">
        <v>5</v>
      </c>
      <c r="F68" s="45" t="s">
        <v>391</v>
      </c>
      <c r="G68" s="11">
        <v>19000</v>
      </c>
      <c r="H68" s="45" t="s">
        <v>391</v>
      </c>
      <c r="I68" s="12">
        <v>95</v>
      </c>
      <c r="J68" s="215"/>
      <c r="K68" s="215"/>
    </row>
    <row r="69" spans="1:11">
      <c r="A69" s="73" t="s">
        <v>497</v>
      </c>
      <c r="B69" s="74" t="s">
        <v>391</v>
      </c>
      <c r="C69" s="74">
        <v>8</v>
      </c>
      <c r="D69" s="289" t="s">
        <v>391</v>
      </c>
      <c r="E69" s="74">
        <v>8</v>
      </c>
      <c r="F69" s="78" t="s">
        <v>391</v>
      </c>
      <c r="G69" s="78">
        <v>18625</v>
      </c>
      <c r="H69" s="289" t="s">
        <v>391</v>
      </c>
      <c r="I69" s="75">
        <v>149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38</v>
      </c>
      <c r="D71" s="11">
        <v>3</v>
      </c>
      <c r="E71" s="45">
        <v>41</v>
      </c>
      <c r="F71" s="45" t="s">
        <v>391</v>
      </c>
      <c r="G71" s="11">
        <v>12539</v>
      </c>
      <c r="H71" s="11">
        <v>18600</v>
      </c>
      <c r="I71" s="12">
        <v>532</v>
      </c>
    </row>
    <row r="72" spans="1:11">
      <c r="A72" s="63" t="s">
        <v>499</v>
      </c>
      <c r="B72" s="45" t="s">
        <v>391</v>
      </c>
      <c r="C72" s="11">
        <v>253</v>
      </c>
      <c r="D72" s="45" t="s">
        <v>391</v>
      </c>
      <c r="E72" s="45">
        <v>253</v>
      </c>
      <c r="F72" s="45" t="s">
        <v>391</v>
      </c>
      <c r="G72" s="11">
        <v>30000</v>
      </c>
      <c r="H72" s="45" t="s">
        <v>391</v>
      </c>
      <c r="I72" s="12">
        <v>7590</v>
      </c>
    </row>
    <row r="73" spans="1:11">
      <c r="A73" s="63" t="s">
        <v>500</v>
      </c>
      <c r="B73" s="11" t="s">
        <v>391</v>
      </c>
      <c r="C73" s="11">
        <v>48</v>
      </c>
      <c r="D73" s="45" t="s">
        <v>391</v>
      </c>
      <c r="E73" s="45">
        <v>48</v>
      </c>
      <c r="F73" s="11" t="s">
        <v>391</v>
      </c>
      <c r="G73" s="11">
        <v>25000</v>
      </c>
      <c r="H73" s="45" t="s">
        <v>391</v>
      </c>
      <c r="I73" s="12">
        <v>1200</v>
      </c>
    </row>
    <row r="74" spans="1:11">
      <c r="A74" s="63" t="s">
        <v>501</v>
      </c>
      <c r="B74" s="45" t="s">
        <v>391</v>
      </c>
      <c r="C74" s="11">
        <v>47</v>
      </c>
      <c r="D74" s="45" t="s">
        <v>391</v>
      </c>
      <c r="E74" s="45">
        <v>47</v>
      </c>
      <c r="F74" s="45" t="s">
        <v>391</v>
      </c>
      <c r="G74" s="11">
        <v>19505</v>
      </c>
      <c r="H74" s="45" t="s">
        <v>391</v>
      </c>
      <c r="I74" s="12">
        <v>917</v>
      </c>
    </row>
    <row r="75" spans="1:11">
      <c r="A75" s="63" t="s">
        <v>502</v>
      </c>
      <c r="B75" s="11" t="s">
        <v>391</v>
      </c>
      <c r="C75" s="11">
        <v>3</v>
      </c>
      <c r="D75" s="45" t="s">
        <v>391</v>
      </c>
      <c r="E75" s="45">
        <v>3</v>
      </c>
      <c r="F75" s="11" t="s">
        <v>391</v>
      </c>
      <c r="G75" s="11">
        <v>15000</v>
      </c>
      <c r="H75" s="45" t="s">
        <v>391</v>
      </c>
      <c r="I75" s="12">
        <v>45</v>
      </c>
    </row>
    <row r="76" spans="1:11">
      <c r="A76" s="63" t="s">
        <v>503</v>
      </c>
      <c r="B76" s="11" t="s">
        <v>391</v>
      </c>
      <c r="C76" s="11">
        <v>23</v>
      </c>
      <c r="D76" s="45" t="s">
        <v>391</v>
      </c>
      <c r="E76" s="45">
        <v>23</v>
      </c>
      <c r="F76" s="11" t="s">
        <v>391</v>
      </c>
      <c r="G76" s="11">
        <v>17000</v>
      </c>
      <c r="H76" s="45" t="s">
        <v>391</v>
      </c>
      <c r="I76" s="12">
        <v>390</v>
      </c>
    </row>
    <row r="77" spans="1:11">
      <c r="A77" s="63" t="s">
        <v>504</v>
      </c>
      <c r="B77" s="45">
        <v>2</v>
      </c>
      <c r="C77" s="11">
        <v>82</v>
      </c>
      <c r="D77" s="45" t="s">
        <v>391</v>
      </c>
      <c r="E77" s="45">
        <v>84</v>
      </c>
      <c r="F77" s="45" t="s">
        <v>391</v>
      </c>
      <c r="G77" s="11">
        <v>22000</v>
      </c>
      <c r="H77" s="45" t="s">
        <v>391</v>
      </c>
      <c r="I77" s="12">
        <v>1804</v>
      </c>
    </row>
    <row r="78" spans="1:11">
      <c r="A78" s="63" t="s">
        <v>505</v>
      </c>
      <c r="B78" s="45" t="s">
        <v>391</v>
      </c>
      <c r="C78" s="11">
        <v>1</v>
      </c>
      <c r="D78" s="45" t="s">
        <v>391</v>
      </c>
      <c r="E78" s="45">
        <v>1</v>
      </c>
      <c r="F78" s="45" t="s">
        <v>391</v>
      </c>
      <c r="G78" s="11">
        <v>27000</v>
      </c>
      <c r="H78" s="45" t="s">
        <v>391</v>
      </c>
      <c r="I78" s="12">
        <v>27</v>
      </c>
    </row>
    <row r="79" spans="1:11">
      <c r="A79" s="73" t="s">
        <v>506</v>
      </c>
      <c r="B79" s="74">
        <v>2</v>
      </c>
      <c r="C79" s="74">
        <v>495</v>
      </c>
      <c r="D79" s="289">
        <v>3</v>
      </c>
      <c r="E79" s="74">
        <v>500</v>
      </c>
      <c r="F79" s="78" t="s">
        <v>391</v>
      </c>
      <c r="G79" s="78">
        <v>25152</v>
      </c>
      <c r="H79" s="289">
        <v>18600</v>
      </c>
      <c r="I79" s="75">
        <v>12505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82" t="s">
        <v>391</v>
      </c>
      <c r="C81" s="11">
        <v>20</v>
      </c>
      <c r="D81" s="45" t="s">
        <v>391</v>
      </c>
      <c r="E81" s="45">
        <v>20</v>
      </c>
      <c r="F81" s="82" t="s">
        <v>391</v>
      </c>
      <c r="G81" s="11">
        <v>26954</v>
      </c>
      <c r="H81" s="45" t="s">
        <v>391</v>
      </c>
      <c r="I81" s="12">
        <v>531</v>
      </c>
    </row>
    <row r="82" spans="1:9">
      <c r="A82" s="63" t="s">
        <v>508</v>
      </c>
      <c r="B82" s="11">
        <v>1</v>
      </c>
      <c r="C82" s="11">
        <v>33</v>
      </c>
      <c r="D82" s="82">
        <v>6</v>
      </c>
      <c r="E82" s="45">
        <v>40</v>
      </c>
      <c r="F82" s="11">
        <v>12000</v>
      </c>
      <c r="G82" s="11">
        <v>20000</v>
      </c>
      <c r="H82" s="82">
        <v>28000</v>
      </c>
      <c r="I82" s="12">
        <v>846</v>
      </c>
    </row>
    <row r="83" spans="1:9">
      <c r="A83" s="73" t="s">
        <v>509</v>
      </c>
      <c r="B83" s="74">
        <v>1</v>
      </c>
      <c r="C83" s="74">
        <v>53</v>
      </c>
      <c r="D83" s="289">
        <v>6</v>
      </c>
      <c r="E83" s="74">
        <v>60</v>
      </c>
      <c r="F83" s="78">
        <v>12000</v>
      </c>
      <c r="G83" s="78">
        <v>22624</v>
      </c>
      <c r="H83" s="289">
        <v>28000</v>
      </c>
      <c r="I83" s="75">
        <v>1377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37</v>
      </c>
      <c r="C85" s="52">
        <v>1921</v>
      </c>
      <c r="D85" s="52">
        <v>173</v>
      </c>
      <c r="E85" s="52">
        <v>2131</v>
      </c>
      <c r="F85" s="175">
        <v>16846</v>
      </c>
      <c r="G85" s="175">
        <v>26843</v>
      </c>
      <c r="H85" s="175">
        <v>28791</v>
      </c>
      <c r="I85" s="53">
        <v>57168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Hoja197">
    <tabColor theme="0"/>
    <pageSetUpPr fitToPage="1"/>
  </sheetPr>
  <dimension ref="A1:K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.7109375" style="208" customWidth="1"/>
    <col min="2" max="9" width="17.285156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1402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1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1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1" customHeight="1" thickBot="1">
      <c r="A7" s="1688"/>
      <c r="B7" s="1792"/>
      <c r="C7" s="1105" t="s">
        <v>868</v>
      </c>
      <c r="D7" s="1105" t="s">
        <v>869</v>
      </c>
      <c r="E7" s="1849"/>
      <c r="F7" s="1792"/>
      <c r="G7" s="1105" t="s">
        <v>868</v>
      </c>
      <c r="H7" s="1105" t="s">
        <v>869</v>
      </c>
      <c r="I7" s="1682"/>
    </row>
    <row r="8" spans="1:11" ht="24" customHeight="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11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1</v>
      </c>
      <c r="D18" s="45" t="s">
        <v>391</v>
      </c>
      <c r="E18" s="45">
        <v>1</v>
      </c>
      <c r="F18" s="11" t="s">
        <v>391</v>
      </c>
      <c r="G18" s="11">
        <v>25500</v>
      </c>
      <c r="H18" s="45" t="s">
        <v>391</v>
      </c>
      <c r="I18" s="12">
        <v>26</v>
      </c>
      <c r="J18" s="215"/>
      <c r="K18" s="215"/>
    </row>
    <row r="19" spans="1:11">
      <c r="A19" s="63" t="s">
        <v>458</v>
      </c>
      <c r="B19" s="11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45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11">
        <v>1</v>
      </c>
      <c r="C20" s="11">
        <v>1</v>
      </c>
      <c r="D20" s="45" t="s">
        <v>391</v>
      </c>
      <c r="E20" s="45">
        <v>2</v>
      </c>
      <c r="F20" s="11">
        <v>13750</v>
      </c>
      <c r="G20" s="11">
        <v>25750</v>
      </c>
      <c r="H20" s="45" t="s">
        <v>391</v>
      </c>
      <c r="I20" s="12">
        <v>40</v>
      </c>
      <c r="J20" s="215"/>
      <c r="K20" s="215"/>
    </row>
    <row r="21" spans="1:11">
      <c r="A21" s="73" t="s">
        <v>460</v>
      </c>
      <c r="B21" s="74">
        <v>1</v>
      </c>
      <c r="C21" s="74">
        <v>2</v>
      </c>
      <c r="D21" s="74" t="s">
        <v>391</v>
      </c>
      <c r="E21" s="74">
        <v>3</v>
      </c>
      <c r="F21" s="78">
        <v>13750</v>
      </c>
      <c r="G21" s="78">
        <v>25625</v>
      </c>
      <c r="H21" s="74" t="s">
        <v>391</v>
      </c>
      <c r="I21" s="75">
        <v>66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281</v>
      </c>
      <c r="D23" s="74" t="s">
        <v>391</v>
      </c>
      <c r="E23" s="74">
        <v>281</v>
      </c>
      <c r="F23" s="78" t="s">
        <v>391</v>
      </c>
      <c r="G23" s="78">
        <v>44513</v>
      </c>
      <c r="H23" s="74" t="s">
        <v>391</v>
      </c>
      <c r="I23" s="75">
        <v>12508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45</v>
      </c>
      <c r="D25" s="74" t="s">
        <v>391</v>
      </c>
      <c r="E25" s="74">
        <v>45</v>
      </c>
      <c r="F25" s="78" t="s">
        <v>391</v>
      </c>
      <c r="G25" s="78">
        <v>40000</v>
      </c>
      <c r="H25" s="74" t="s">
        <v>391</v>
      </c>
      <c r="I25" s="75">
        <v>1800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46" t="s">
        <v>391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>
        <v>22</v>
      </c>
      <c r="D29" s="45" t="s">
        <v>391</v>
      </c>
      <c r="E29" s="45">
        <v>22</v>
      </c>
      <c r="F29" s="45" t="s">
        <v>391</v>
      </c>
      <c r="G29" s="11">
        <v>15000</v>
      </c>
      <c r="H29" s="45" t="s">
        <v>391</v>
      </c>
      <c r="I29" s="12">
        <v>330</v>
      </c>
      <c r="J29" s="215"/>
      <c r="K29" s="215"/>
    </row>
    <row r="30" spans="1:11">
      <c r="A30" s="73" t="s">
        <v>466</v>
      </c>
      <c r="B30" s="74" t="s">
        <v>391</v>
      </c>
      <c r="C30" s="74">
        <v>22</v>
      </c>
      <c r="D30" s="74" t="s">
        <v>391</v>
      </c>
      <c r="E30" s="74">
        <v>22</v>
      </c>
      <c r="F30" s="78" t="s">
        <v>391</v>
      </c>
      <c r="G30" s="78">
        <v>15000</v>
      </c>
      <c r="H30" s="74" t="s">
        <v>391</v>
      </c>
      <c r="I30" s="75">
        <v>330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6</v>
      </c>
      <c r="D32" s="45" t="s">
        <v>391</v>
      </c>
      <c r="E32" s="45">
        <v>6</v>
      </c>
      <c r="F32" s="80" t="s">
        <v>391</v>
      </c>
      <c r="G32" s="80">
        <v>27000</v>
      </c>
      <c r="H32" s="45" t="s">
        <v>391</v>
      </c>
      <c r="I32" s="12">
        <v>162</v>
      </c>
      <c r="J32" s="215"/>
      <c r="K32" s="215"/>
    </row>
    <row r="33" spans="1:11">
      <c r="A33" s="63" t="s">
        <v>468</v>
      </c>
      <c r="B33" s="80" t="s">
        <v>391</v>
      </c>
      <c r="C33" s="80">
        <v>1</v>
      </c>
      <c r="D33" s="45" t="s">
        <v>391</v>
      </c>
      <c r="E33" s="45">
        <v>1</v>
      </c>
      <c r="F33" s="80" t="s">
        <v>391</v>
      </c>
      <c r="G33" s="80">
        <v>27000</v>
      </c>
      <c r="H33" s="45" t="s">
        <v>391</v>
      </c>
      <c r="I33" s="12">
        <v>27</v>
      </c>
      <c r="J33" s="215"/>
      <c r="K33" s="215"/>
    </row>
    <row r="34" spans="1:11">
      <c r="A34" s="63" t="s">
        <v>469</v>
      </c>
      <c r="B34" s="80" t="s">
        <v>391</v>
      </c>
      <c r="C34" s="80" t="s">
        <v>391</v>
      </c>
      <c r="D34" s="45" t="s">
        <v>391</v>
      </c>
      <c r="E34" s="45" t="s">
        <v>391</v>
      </c>
      <c r="F34" s="80" t="s">
        <v>391</v>
      </c>
      <c r="G34" s="80" t="s">
        <v>391</v>
      </c>
      <c r="H34" s="45" t="s">
        <v>391</v>
      </c>
      <c r="I34" s="12" t="s">
        <v>391</v>
      </c>
      <c r="J34" s="215"/>
      <c r="K34" s="215"/>
    </row>
    <row r="35" spans="1:11">
      <c r="A35" s="63" t="s">
        <v>470</v>
      </c>
      <c r="B35" s="80" t="s">
        <v>391</v>
      </c>
      <c r="C35" s="80" t="s">
        <v>391</v>
      </c>
      <c r="D35" s="45" t="s">
        <v>391</v>
      </c>
      <c r="E35" s="45" t="s">
        <v>391</v>
      </c>
      <c r="F35" s="80" t="s">
        <v>391</v>
      </c>
      <c r="G35" s="80" t="s">
        <v>391</v>
      </c>
      <c r="H35" s="45" t="s">
        <v>391</v>
      </c>
      <c r="I35" s="12" t="s">
        <v>391</v>
      </c>
      <c r="J35" s="215"/>
      <c r="K35" s="215"/>
    </row>
    <row r="36" spans="1:11">
      <c r="A36" s="73" t="s">
        <v>471</v>
      </c>
      <c r="B36" s="74" t="s">
        <v>391</v>
      </c>
      <c r="C36" s="74">
        <v>7</v>
      </c>
      <c r="D36" s="74" t="s">
        <v>391</v>
      </c>
      <c r="E36" s="74">
        <v>7</v>
      </c>
      <c r="F36" s="78" t="s">
        <v>391</v>
      </c>
      <c r="G36" s="78">
        <v>27000</v>
      </c>
      <c r="H36" s="74" t="s">
        <v>391</v>
      </c>
      <c r="I36" s="75">
        <v>189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</row>
    <row r="38" spans="1:1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4" t="s">
        <v>391</v>
      </c>
      <c r="I38" s="75" t="s">
        <v>391</v>
      </c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</row>
    <row r="41" spans="1:11">
      <c r="A41" s="63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</row>
    <row r="42" spans="1:11">
      <c r="A42" s="63" t="s">
        <v>475</v>
      </c>
      <c r="B42" s="11" t="s">
        <v>391</v>
      </c>
      <c r="C42" s="11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</row>
    <row r="44" spans="1:11">
      <c r="A44" s="63" t="s">
        <v>477</v>
      </c>
      <c r="B44" s="11" t="s">
        <v>391</v>
      </c>
      <c r="C44" s="11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45" t="s">
        <v>391</v>
      </c>
      <c r="I44" s="12" t="s">
        <v>391</v>
      </c>
    </row>
    <row r="45" spans="1:11">
      <c r="A45" s="63" t="s">
        <v>478</v>
      </c>
      <c r="B45" s="45" t="s">
        <v>391</v>
      </c>
      <c r="C45" s="11" t="s">
        <v>391</v>
      </c>
      <c r="D45" s="45" t="s">
        <v>391</v>
      </c>
      <c r="E45" s="45" t="s">
        <v>391</v>
      </c>
      <c r="F45" s="45" t="s">
        <v>391</v>
      </c>
      <c r="G45" s="11" t="s">
        <v>391</v>
      </c>
      <c r="H45" s="45" t="s">
        <v>391</v>
      </c>
      <c r="I45" s="12" t="s">
        <v>391</v>
      </c>
    </row>
    <row r="46" spans="1:11">
      <c r="A46" s="63" t="s">
        <v>479</v>
      </c>
      <c r="B46" s="11" t="s">
        <v>391</v>
      </c>
      <c r="C46" s="11">
        <v>6</v>
      </c>
      <c r="D46" s="45" t="s">
        <v>391</v>
      </c>
      <c r="E46" s="45">
        <v>6</v>
      </c>
      <c r="F46" s="11" t="s">
        <v>391</v>
      </c>
      <c r="G46" s="11">
        <v>10000</v>
      </c>
      <c r="H46" s="45" t="s">
        <v>391</v>
      </c>
      <c r="I46" s="12">
        <v>60</v>
      </c>
    </row>
    <row r="47" spans="1:11">
      <c r="A47" s="63" t="s">
        <v>480</v>
      </c>
      <c r="B47" s="45" t="s">
        <v>391</v>
      </c>
      <c r="C47" s="11" t="s">
        <v>391</v>
      </c>
      <c r="D47" s="45" t="s">
        <v>391</v>
      </c>
      <c r="E47" s="45" t="s">
        <v>391</v>
      </c>
      <c r="F47" s="45" t="s">
        <v>391</v>
      </c>
      <c r="G47" s="11" t="s">
        <v>391</v>
      </c>
      <c r="H47" s="45" t="s">
        <v>391</v>
      </c>
      <c r="I47" s="12" t="s">
        <v>391</v>
      </c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</row>
    <row r="49" spans="1:9">
      <c r="A49" s="73" t="s">
        <v>482</v>
      </c>
      <c r="B49" s="74" t="s">
        <v>391</v>
      </c>
      <c r="C49" s="74">
        <v>6</v>
      </c>
      <c r="D49" s="74" t="s">
        <v>391</v>
      </c>
      <c r="E49" s="74">
        <v>6</v>
      </c>
      <c r="F49" s="78" t="s">
        <v>391</v>
      </c>
      <c r="G49" s="78">
        <v>10000</v>
      </c>
      <c r="H49" s="74" t="s">
        <v>391</v>
      </c>
      <c r="I49" s="75">
        <v>60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483</v>
      </c>
      <c r="B51" s="74">
        <v>9</v>
      </c>
      <c r="C51" s="74" t="s">
        <v>391</v>
      </c>
      <c r="D51" s="74" t="s">
        <v>391</v>
      </c>
      <c r="E51" s="74">
        <v>9</v>
      </c>
      <c r="F51" s="78">
        <v>10000</v>
      </c>
      <c r="G51" s="78" t="s">
        <v>391</v>
      </c>
      <c r="H51" s="74" t="s">
        <v>391</v>
      </c>
      <c r="I51" s="75">
        <v>90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>
        <v>4</v>
      </c>
      <c r="C56" s="11" t="s">
        <v>391</v>
      </c>
      <c r="D56" s="45" t="s">
        <v>391</v>
      </c>
      <c r="E56" s="45">
        <v>4</v>
      </c>
      <c r="F56" s="45">
        <v>7000</v>
      </c>
      <c r="G56" s="11" t="s">
        <v>391</v>
      </c>
      <c r="H56" s="45" t="s">
        <v>391</v>
      </c>
      <c r="I56" s="12">
        <v>28</v>
      </c>
    </row>
    <row r="57" spans="1:9">
      <c r="A57" s="63" t="s">
        <v>488</v>
      </c>
      <c r="B57" s="45" t="s">
        <v>391</v>
      </c>
      <c r="C57" s="11" t="s">
        <v>391</v>
      </c>
      <c r="D57" s="45" t="s">
        <v>391</v>
      </c>
      <c r="E57" s="45" t="s">
        <v>391</v>
      </c>
      <c r="F57" s="45" t="s">
        <v>391</v>
      </c>
      <c r="G57" s="11" t="s">
        <v>391</v>
      </c>
      <c r="H57" s="45" t="s">
        <v>391</v>
      </c>
      <c r="I57" s="12" t="s">
        <v>391</v>
      </c>
    </row>
    <row r="58" spans="1:9">
      <c r="A58" s="73" t="s">
        <v>562</v>
      </c>
      <c r="B58" s="74">
        <v>4</v>
      </c>
      <c r="C58" s="74" t="s">
        <v>391</v>
      </c>
      <c r="D58" s="74" t="s">
        <v>391</v>
      </c>
      <c r="E58" s="74">
        <v>4</v>
      </c>
      <c r="F58" s="78">
        <v>7000</v>
      </c>
      <c r="G58" s="78" t="s">
        <v>391</v>
      </c>
      <c r="H58" s="74" t="s">
        <v>391</v>
      </c>
      <c r="I58" s="75">
        <v>28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490</v>
      </c>
      <c r="B60" s="45" t="s">
        <v>391</v>
      </c>
      <c r="C60" s="11">
        <v>11</v>
      </c>
      <c r="D60" s="11" t="s">
        <v>391</v>
      </c>
      <c r="E60" s="45">
        <v>11</v>
      </c>
      <c r="F60" s="45" t="s">
        <v>391</v>
      </c>
      <c r="G60" s="11">
        <v>36000</v>
      </c>
      <c r="H60" s="11" t="s">
        <v>391</v>
      </c>
      <c r="I60" s="12">
        <v>396</v>
      </c>
    </row>
    <row r="61" spans="1:9">
      <c r="A61" s="63" t="s">
        <v>491</v>
      </c>
      <c r="B61" s="11" t="s">
        <v>391</v>
      </c>
      <c r="C61" s="11">
        <v>10</v>
      </c>
      <c r="D61" s="45" t="s">
        <v>391</v>
      </c>
      <c r="E61" s="45">
        <v>10</v>
      </c>
      <c r="F61" s="11" t="s">
        <v>391</v>
      </c>
      <c r="G61" s="11">
        <v>25000</v>
      </c>
      <c r="H61" s="45" t="s">
        <v>391</v>
      </c>
      <c r="I61" s="12">
        <v>250</v>
      </c>
    </row>
    <row r="62" spans="1:9">
      <c r="A62" s="63" t="s">
        <v>492</v>
      </c>
      <c r="B62" s="45" t="s">
        <v>391</v>
      </c>
      <c r="C62" s="11">
        <v>160</v>
      </c>
      <c r="D62" s="45" t="s">
        <v>391</v>
      </c>
      <c r="E62" s="45">
        <v>160</v>
      </c>
      <c r="F62" s="45" t="s">
        <v>391</v>
      </c>
      <c r="G62" s="11">
        <v>28700</v>
      </c>
      <c r="H62" s="45" t="s">
        <v>391</v>
      </c>
      <c r="I62" s="12">
        <v>4592</v>
      </c>
    </row>
    <row r="63" spans="1:9">
      <c r="A63" s="73" t="s">
        <v>493</v>
      </c>
      <c r="B63" s="74" t="s">
        <v>391</v>
      </c>
      <c r="C63" s="74">
        <v>181</v>
      </c>
      <c r="D63" s="74" t="s">
        <v>391</v>
      </c>
      <c r="E63" s="74">
        <v>181</v>
      </c>
      <c r="F63" s="78" t="s">
        <v>391</v>
      </c>
      <c r="G63" s="78">
        <v>28939</v>
      </c>
      <c r="H63" s="74" t="s">
        <v>391</v>
      </c>
      <c r="I63" s="75">
        <v>5238</v>
      </c>
    </row>
    <row r="64" spans="1:9">
      <c r="A64" s="63"/>
      <c r="B64" s="45"/>
      <c r="C64" s="45"/>
      <c r="D64" s="45"/>
      <c r="E64" s="45"/>
      <c r="F64" s="11"/>
      <c r="G64" s="11"/>
      <c r="H64" s="11"/>
      <c r="I64" s="46"/>
    </row>
    <row r="65" spans="1:9">
      <c r="A65" s="73" t="s">
        <v>494</v>
      </c>
      <c r="B65" s="74" t="s">
        <v>391</v>
      </c>
      <c r="C65" s="74">
        <v>6</v>
      </c>
      <c r="D65" s="74" t="s">
        <v>391</v>
      </c>
      <c r="E65" s="74">
        <v>6</v>
      </c>
      <c r="F65" s="78" t="s">
        <v>391</v>
      </c>
      <c r="G65" s="78">
        <v>19000</v>
      </c>
      <c r="H65" s="74" t="s">
        <v>391</v>
      </c>
      <c r="I65" s="75">
        <v>114</v>
      </c>
    </row>
    <row r="66" spans="1:9">
      <c r="A66" s="63"/>
      <c r="B66" s="45"/>
      <c r="C66" s="45"/>
      <c r="D66" s="45"/>
      <c r="E66" s="45"/>
      <c r="F66" s="11"/>
      <c r="G66" s="11"/>
      <c r="H66" s="11"/>
      <c r="I66" s="46"/>
    </row>
    <row r="67" spans="1:9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</row>
    <row r="68" spans="1:9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9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4" t="s">
        <v>391</v>
      </c>
      <c r="I69" s="75" t="s">
        <v>391</v>
      </c>
    </row>
    <row r="70" spans="1:9">
      <c r="A70" s="63"/>
      <c r="B70" s="45"/>
      <c r="C70" s="45"/>
      <c r="D70" s="45"/>
      <c r="E70" s="45"/>
      <c r="F70" s="11"/>
      <c r="G70" s="11"/>
      <c r="H70" s="11"/>
      <c r="I70" s="46"/>
    </row>
    <row r="71" spans="1:9">
      <c r="A71" s="63" t="s">
        <v>498</v>
      </c>
      <c r="B71" s="45" t="s">
        <v>391</v>
      </c>
      <c r="C71" s="11" t="s">
        <v>391</v>
      </c>
      <c r="D71" s="11" t="s">
        <v>391</v>
      </c>
      <c r="E71" s="45" t="s">
        <v>391</v>
      </c>
      <c r="F71" s="45" t="s">
        <v>391</v>
      </c>
      <c r="G71" s="11" t="s">
        <v>391</v>
      </c>
      <c r="H71" s="11" t="s">
        <v>391</v>
      </c>
      <c r="I71" s="12" t="s">
        <v>391</v>
      </c>
    </row>
    <row r="72" spans="1:9">
      <c r="A72" s="63" t="s">
        <v>499</v>
      </c>
      <c r="B72" s="45" t="s">
        <v>391</v>
      </c>
      <c r="C72" s="11">
        <v>7</v>
      </c>
      <c r="D72" s="45" t="s">
        <v>391</v>
      </c>
      <c r="E72" s="45">
        <v>7</v>
      </c>
      <c r="F72" s="45" t="s">
        <v>391</v>
      </c>
      <c r="G72" s="11">
        <v>24000</v>
      </c>
      <c r="H72" s="45" t="s">
        <v>391</v>
      </c>
      <c r="I72" s="12">
        <v>173</v>
      </c>
    </row>
    <row r="73" spans="1:9">
      <c r="A73" s="63" t="s">
        <v>500</v>
      </c>
      <c r="B73" s="11" t="s">
        <v>391</v>
      </c>
      <c r="C73" s="11">
        <v>26</v>
      </c>
      <c r="D73" s="45" t="s">
        <v>391</v>
      </c>
      <c r="E73" s="45">
        <v>26</v>
      </c>
      <c r="F73" s="11" t="s">
        <v>391</v>
      </c>
      <c r="G73" s="11">
        <v>20000</v>
      </c>
      <c r="H73" s="45" t="s">
        <v>391</v>
      </c>
      <c r="I73" s="12">
        <v>520</v>
      </c>
    </row>
    <row r="74" spans="1:9">
      <c r="A74" s="63" t="s">
        <v>501</v>
      </c>
      <c r="B74" s="45" t="s">
        <v>391</v>
      </c>
      <c r="C74" s="11">
        <v>1</v>
      </c>
      <c r="D74" s="45" t="s">
        <v>391</v>
      </c>
      <c r="E74" s="45">
        <v>1</v>
      </c>
      <c r="F74" s="45" t="s">
        <v>391</v>
      </c>
      <c r="G74" s="11">
        <v>23000</v>
      </c>
      <c r="H74" s="45" t="s">
        <v>391</v>
      </c>
      <c r="I74" s="12">
        <v>23</v>
      </c>
    </row>
    <row r="75" spans="1:9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11" t="s">
        <v>391</v>
      </c>
      <c r="C76" s="11">
        <v>13</v>
      </c>
      <c r="D76" s="45" t="s">
        <v>391</v>
      </c>
      <c r="E76" s="45">
        <v>13</v>
      </c>
      <c r="F76" s="11" t="s">
        <v>391</v>
      </c>
      <c r="G76" s="11">
        <v>17800</v>
      </c>
      <c r="H76" s="45" t="s">
        <v>391</v>
      </c>
      <c r="I76" s="12">
        <v>230</v>
      </c>
    </row>
    <row r="77" spans="1:9">
      <c r="A77" s="63" t="s">
        <v>504</v>
      </c>
      <c r="B77" s="45" t="s">
        <v>391</v>
      </c>
      <c r="C77" s="11">
        <v>6</v>
      </c>
      <c r="D77" s="45" t="s">
        <v>391</v>
      </c>
      <c r="E77" s="45">
        <v>6</v>
      </c>
      <c r="F77" s="45" t="s">
        <v>391</v>
      </c>
      <c r="G77" s="11">
        <v>20000</v>
      </c>
      <c r="H77" s="45" t="s">
        <v>391</v>
      </c>
      <c r="I77" s="12">
        <v>120</v>
      </c>
    </row>
    <row r="78" spans="1:9">
      <c r="A78" s="63" t="s">
        <v>505</v>
      </c>
      <c r="B78" s="45" t="s">
        <v>391</v>
      </c>
      <c r="C78" s="11" t="s">
        <v>391</v>
      </c>
      <c r="D78" s="45" t="s">
        <v>391</v>
      </c>
      <c r="E78" s="45" t="s">
        <v>391</v>
      </c>
      <c r="F78" s="45" t="s">
        <v>391</v>
      </c>
      <c r="G78" s="11" t="s">
        <v>391</v>
      </c>
      <c r="H78" s="45" t="s">
        <v>391</v>
      </c>
      <c r="I78" s="12" t="s">
        <v>391</v>
      </c>
    </row>
    <row r="79" spans="1:9">
      <c r="A79" s="73" t="s">
        <v>506</v>
      </c>
      <c r="B79" s="74" t="s">
        <v>391</v>
      </c>
      <c r="C79" s="74">
        <v>53</v>
      </c>
      <c r="D79" s="74" t="s">
        <v>391</v>
      </c>
      <c r="E79" s="74">
        <v>53</v>
      </c>
      <c r="F79" s="78" t="s">
        <v>391</v>
      </c>
      <c r="G79" s="78">
        <v>20045</v>
      </c>
      <c r="H79" s="74" t="s">
        <v>391</v>
      </c>
      <c r="I79" s="75">
        <v>1066</v>
      </c>
    </row>
    <row r="80" spans="1:9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 t="s">
        <v>391</v>
      </c>
      <c r="C81" s="11" t="s">
        <v>391</v>
      </c>
      <c r="D81" s="45" t="s">
        <v>391</v>
      </c>
      <c r="E81" s="45" t="s">
        <v>391</v>
      </c>
      <c r="F81" s="45" t="s">
        <v>391</v>
      </c>
      <c r="G81" s="11" t="s">
        <v>391</v>
      </c>
      <c r="H81" s="45" t="s">
        <v>391</v>
      </c>
      <c r="I81" s="12" t="s">
        <v>391</v>
      </c>
    </row>
    <row r="82" spans="1:9">
      <c r="A82" s="63" t="s">
        <v>508</v>
      </c>
      <c r="B82" s="11" t="s">
        <v>391</v>
      </c>
      <c r="C82" s="11" t="s">
        <v>391</v>
      </c>
      <c r="D82" s="45" t="s">
        <v>391</v>
      </c>
      <c r="E82" s="45" t="s">
        <v>391</v>
      </c>
      <c r="F82" s="11" t="s">
        <v>391</v>
      </c>
      <c r="G82" s="11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4" t="s">
        <v>391</v>
      </c>
      <c r="I83" s="75" t="s">
        <v>391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14</v>
      </c>
      <c r="C85" s="52">
        <v>603</v>
      </c>
      <c r="D85" s="52" t="s">
        <v>391</v>
      </c>
      <c r="E85" s="52">
        <v>617</v>
      </c>
      <c r="F85" s="175">
        <v>9411</v>
      </c>
      <c r="G85" s="175">
        <v>35411</v>
      </c>
      <c r="H85" s="175" t="s">
        <v>391</v>
      </c>
      <c r="I85" s="53">
        <v>21489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Hoja198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425781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1403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2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2.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2.5" customHeight="1" thickBot="1">
      <c r="A7" s="1689"/>
      <c r="B7" s="1680"/>
      <c r="C7" s="675" t="s">
        <v>868</v>
      </c>
      <c r="D7" s="675" t="s">
        <v>869</v>
      </c>
      <c r="E7" s="1777"/>
      <c r="F7" s="1680"/>
      <c r="G7" s="675" t="s">
        <v>868</v>
      </c>
      <c r="H7" s="675" t="s">
        <v>869</v>
      </c>
      <c r="I7" s="1683"/>
    </row>
    <row r="8" spans="1:11" ht="24" customHeight="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45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11" t="s">
        <v>391</v>
      </c>
      <c r="C10" s="11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12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8" t="s">
        <v>391</v>
      </c>
      <c r="I12" s="75" t="s">
        <v>391</v>
      </c>
      <c r="J12" s="215"/>
      <c r="K12" s="215"/>
    </row>
    <row r="13" spans="1:11">
      <c r="A13" s="63"/>
      <c r="B13" s="11"/>
      <c r="C13" s="11"/>
      <c r="D13" s="45"/>
      <c r="E13" s="45"/>
      <c r="F13" s="11"/>
      <c r="G13" s="11"/>
      <c r="H13" s="45"/>
      <c r="I13" s="12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8" t="s">
        <v>391</v>
      </c>
      <c r="I14" s="75" t="s">
        <v>391</v>
      </c>
      <c r="J14" s="215"/>
      <c r="K14" s="215"/>
    </row>
    <row r="15" spans="1:11">
      <c r="A15" s="63"/>
      <c r="B15" s="45"/>
      <c r="C15" s="11"/>
      <c r="D15" s="45"/>
      <c r="E15" s="45"/>
      <c r="F15" s="45"/>
      <c r="G15" s="11"/>
      <c r="H15" s="45"/>
      <c r="I15" s="12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8" t="s">
        <v>391</v>
      </c>
      <c r="I16" s="75" t="s">
        <v>391</v>
      </c>
      <c r="J16" s="215"/>
      <c r="K16" s="215"/>
    </row>
    <row r="17" spans="1:11">
      <c r="A17" s="63"/>
      <c r="B17" s="11"/>
      <c r="C17" s="11"/>
      <c r="D17" s="45"/>
      <c r="E17" s="45"/>
      <c r="F17" s="11"/>
      <c r="G17" s="11"/>
      <c r="H17" s="45"/>
      <c r="I17" s="12"/>
      <c r="J17" s="215"/>
      <c r="K17" s="215"/>
    </row>
    <row r="18" spans="1:11">
      <c r="A18" s="63" t="s">
        <v>535</v>
      </c>
      <c r="B18" s="45" t="s">
        <v>391</v>
      </c>
      <c r="C18" s="11">
        <v>19</v>
      </c>
      <c r="D18" s="45" t="s">
        <v>391</v>
      </c>
      <c r="E18" s="45">
        <v>19</v>
      </c>
      <c r="F18" s="45" t="s">
        <v>391</v>
      </c>
      <c r="G18" s="11">
        <v>21950</v>
      </c>
      <c r="H18" s="45" t="s">
        <v>391</v>
      </c>
      <c r="I18" s="12">
        <v>417</v>
      </c>
    </row>
    <row r="19" spans="1:11">
      <c r="A19" s="63" t="s">
        <v>458</v>
      </c>
      <c r="B19" s="11" t="s">
        <v>391</v>
      </c>
      <c r="C19" s="11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45" t="s">
        <v>391</v>
      </c>
      <c r="I19" s="12" t="s">
        <v>391</v>
      </c>
    </row>
    <row r="20" spans="1:11">
      <c r="A20" s="63" t="s">
        <v>459</v>
      </c>
      <c r="B20" s="45" t="s">
        <v>391</v>
      </c>
      <c r="C20" s="11" t="s">
        <v>391</v>
      </c>
      <c r="D20" s="45" t="s">
        <v>391</v>
      </c>
      <c r="E20" s="45" t="s">
        <v>391</v>
      </c>
      <c r="F20" s="45" t="s">
        <v>391</v>
      </c>
      <c r="G20" s="11" t="s">
        <v>391</v>
      </c>
      <c r="H20" s="45" t="s">
        <v>391</v>
      </c>
      <c r="I20" s="12" t="s">
        <v>391</v>
      </c>
    </row>
    <row r="21" spans="1:11">
      <c r="A21" s="73" t="s">
        <v>460</v>
      </c>
      <c r="B21" s="74" t="s">
        <v>391</v>
      </c>
      <c r="C21" s="74">
        <v>19</v>
      </c>
      <c r="D21" s="74" t="s">
        <v>391</v>
      </c>
      <c r="E21" s="74">
        <v>19</v>
      </c>
      <c r="F21" s="78" t="s">
        <v>391</v>
      </c>
      <c r="G21" s="78">
        <v>21950</v>
      </c>
      <c r="H21" s="78" t="s">
        <v>391</v>
      </c>
      <c r="I21" s="75">
        <v>417</v>
      </c>
    </row>
    <row r="22" spans="1:11">
      <c r="A22" s="63"/>
      <c r="B22" s="45"/>
      <c r="C22" s="11"/>
      <c r="D22" s="45"/>
      <c r="E22" s="45"/>
      <c r="F22" s="45"/>
      <c r="G22" s="11"/>
      <c r="H22" s="45"/>
      <c r="I22" s="12"/>
    </row>
    <row r="23" spans="1:11">
      <c r="A23" s="73" t="s">
        <v>461</v>
      </c>
      <c r="B23" s="74" t="s">
        <v>391</v>
      </c>
      <c r="C23" s="74">
        <v>48</v>
      </c>
      <c r="D23" s="74">
        <v>2</v>
      </c>
      <c r="E23" s="74">
        <v>50</v>
      </c>
      <c r="F23" s="78" t="s">
        <v>391</v>
      </c>
      <c r="G23" s="78">
        <v>26771</v>
      </c>
      <c r="H23" s="78">
        <v>32511</v>
      </c>
      <c r="I23" s="75">
        <v>1350</v>
      </c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8" t="s">
        <v>391</v>
      </c>
      <c r="G25" s="78" t="s">
        <v>391</v>
      </c>
      <c r="H25" s="78" t="s">
        <v>391</v>
      </c>
      <c r="I25" s="75" t="s">
        <v>391</v>
      </c>
    </row>
    <row r="26" spans="1:11">
      <c r="A26" s="63"/>
      <c r="B26" s="45"/>
      <c r="C26" s="11"/>
      <c r="D26" s="11"/>
      <c r="E26" s="45"/>
      <c r="F26" s="45"/>
      <c r="G26" s="11"/>
      <c r="H26" s="11"/>
      <c r="I26" s="12"/>
    </row>
    <row r="27" spans="1:11">
      <c r="A27" s="63" t="s">
        <v>463</v>
      </c>
      <c r="B27" s="45" t="s">
        <v>391</v>
      </c>
      <c r="C27" s="11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12" t="s">
        <v>391</v>
      </c>
    </row>
    <row r="28" spans="1:11">
      <c r="A28" s="63" t="s">
        <v>464</v>
      </c>
      <c r="B28" s="11" t="s">
        <v>391</v>
      </c>
      <c r="C28" s="11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45" t="s">
        <v>391</v>
      </c>
      <c r="I28" s="12" t="s">
        <v>391</v>
      </c>
    </row>
    <row r="29" spans="1:11">
      <c r="A29" s="63" t="s">
        <v>465</v>
      </c>
      <c r="B29" s="45" t="s">
        <v>391</v>
      </c>
      <c r="C29" s="11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45" t="s">
        <v>391</v>
      </c>
      <c r="I29" s="12" t="s">
        <v>391</v>
      </c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8" t="s">
        <v>391</v>
      </c>
      <c r="I30" s="75" t="s">
        <v>391</v>
      </c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</row>
    <row r="32" spans="1:11">
      <c r="A32" s="63" t="s">
        <v>467</v>
      </c>
      <c r="B32" s="45" t="s">
        <v>391</v>
      </c>
      <c r="C32" s="11">
        <v>1</v>
      </c>
      <c r="D32" s="45" t="s">
        <v>391</v>
      </c>
      <c r="E32" s="45">
        <v>1</v>
      </c>
      <c r="F32" s="45" t="s">
        <v>391</v>
      </c>
      <c r="G32" s="11">
        <v>10000</v>
      </c>
      <c r="H32" s="45" t="s">
        <v>391</v>
      </c>
      <c r="I32" s="12">
        <v>10</v>
      </c>
    </row>
    <row r="33" spans="1:11">
      <c r="A33" s="63" t="s">
        <v>468</v>
      </c>
      <c r="B33" s="45" t="s">
        <v>391</v>
      </c>
      <c r="C33" s="11">
        <v>2</v>
      </c>
      <c r="D33" s="45" t="s">
        <v>391</v>
      </c>
      <c r="E33" s="45">
        <v>2</v>
      </c>
      <c r="F33" s="45" t="s">
        <v>391</v>
      </c>
      <c r="G33" s="11">
        <v>12600</v>
      </c>
      <c r="H33" s="45" t="s">
        <v>391</v>
      </c>
      <c r="I33" s="12">
        <v>25</v>
      </c>
    </row>
    <row r="34" spans="1:11">
      <c r="A34" s="63" t="s">
        <v>469</v>
      </c>
      <c r="B34" s="11" t="s">
        <v>391</v>
      </c>
      <c r="C34" s="11" t="s">
        <v>391</v>
      </c>
      <c r="D34" s="45" t="s">
        <v>391</v>
      </c>
      <c r="E34" s="45" t="s">
        <v>391</v>
      </c>
      <c r="F34" s="11" t="s">
        <v>391</v>
      </c>
      <c r="G34" s="11" t="s">
        <v>391</v>
      </c>
      <c r="H34" s="45" t="s">
        <v>391</v>
      </c>
      <c r="I34" s="12" t="s">
        <v>391</v>
      </c>
      <c r="J34" s="215"/>
      <c r="K34" s="215"/>
    </row>
    <row r="35" spans="1:11">
      <c r="A35" s="63" t="s">
        <v>470</v>
      </c>
      <c r="B35" s="45" t="s">
        <v>391</v>
      </c>
      <c r="C35" s="45" t="s">
        <v>391</v>
      </c>
      <c r="D35" s="45" t="s">
        <v>391</v>
      </c>
      <c r="E35" s="45" t="s">
        <v>391</v>
      </c>
      <c r="F35" s="11" t="s">
        <v>391</v>
      </c>
      <c r="G35" s="11" t="s">
        <v>391</v>
      </c>
      <c r="H35" s="11" t="s">
        <v>391</v>
      </c>
      <c r="I35" s="12" t="s">
        <v>391</v>
      </c>
    </row>
    <row r="36" spans="1:11">
      <c r="A36" s="73" t="s">
        <v>471</v>
      </c>
      <c r="B36" s="74" t="s">
        <v>391</v>
      </c>
      <c r="C36" s="74">
        <v>3</v>
      </c>
      <c r="D36" s="74" t="s">
        <v>391</v>
      </c>
      <c r="E36" s="74">
        <v>3</v>
      </c>
      <c r="F36" s="78" t="s">
        <v>391</v>
      </c>
      <c r="G36" s="78">
        <v>11733</v>
      </c>
      <c r="H36" s="78" t="s">
        <v>391</v>
      </c>
      <c r="I36" s="75">
        <v>35</v>
      </c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</row>
    <row r="38" spans="1:1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8" t="s">
        <v>391</v>
      </c>
      <c r="I38" s="75" t="s">
        <v>391</v>
      </c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</row>
    <row r="42" spans="1:11">
      <c r="A42" s="63" t="s">
        <v>475</v>
      </c>
      <c r="B42" s="45" t="s">
        <v>391</v>
      </c>
      <c r="C42" s="11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</row>
    <row r="44" spans="1:11">
      <c r="A44" s="63" t="s">
        <v>477</v>
      </c>
      <c r="B44" s="45" t="s">
        <v>391</v>
      </c>
      <c r="C44" s="11" t="s">
        <v>391</v>
      </c>
      <c r="D44" s="45" t="s">
        <v>391</v>
      </c>
      <c r="E44" s="45" t="s">
        <v>391</v>
      </c>
      <c r="F44" s="45" t="s">
        <v>391</v>
      </c>
      <c r="G44" s="11" t="s">
        <v>391</v>
      </c>
      <c r="H44" s="45" t="s">
        <v>391</v>
      </c>
      <c r="I44" s="12" t="s">
        <v>391</v>
      </c>
    </row>
    <row r="45" spans="1:11">
      <c r="A45" s="63" t="s">
        <v>478</v>
      </c>
      <c r="B45" s="45" t="s">
        <v>391</v>
      </c>
      <c r="C45" s="11" t="s">
        <v>391</v>
      </c>
      <c r="D45" s="45" t="s">
        <v>391</v>
      </c>
      <c r="E45" s="45" t="s">
        <v>391</v>
      </c>
      <c r="F45" s="45" t="s">
        <v>391</v>
      </c>
      <c r="G45" s="11" t="s">
        <v>391</v>
      </c>
      <c r="H45" s="45" t="s">
        <v>391</v>
      </c>
      <c r="I45" s="12" t="s">
        <v>391</v>
      </c>
    </row>
    <row r="46" spans="1:11">
      <c r="A46" s="63" t="s">
        <v>479</v>
      </c>
      <c r="B46" s="45" t="s">
        <v>391</v>
      </c>
      <c r="C46" s="11" t="s">
        <v>391</v>
      </c>
      <c r="D46" s="45" t="s">
        <v>391</v>
      </c>
      <c r="E46" s="45" t="s">
        <v>391</v>
      </c>
      <c r="F46" s="45" t="s">
        <v>391</v>
      </c>
      <c r="G46" s="11" t="s">
        <v>391</v>
      </c>
      <c r="H46" s="45" t="s">
        <v>391</v>
      </c>
      <c r="I46" s="12" t="s">
        <v>391</v>
      </c>
    </row>
    <row r="47" spans="1:11">
      <c r="A47" s="63" t="s">
        <v>480</v>
      </c>
      <c r="B47" s="45" t="s">
        <v>391</v>
      </c>
      <c r="C47" s="11" t="s">
        <v>391</v>
      </c>
      <c r="D47" s="45" t="s">
        <v>391</v>
      </c>
      <c r="E47" s="45" t="s">
        <v>391</v>
      </c>
      <c r="F47" s="45" t="s">
        <v>391</v>
      </c>
      <c r="G47" s="11" t="s">
        <v>391</v>
      </c>
      <c r="H47" s="45" t="s">
        <v>391</v>
      </c>
      <c r="I47" s="12" t="s">
        <v>391</v>
      </c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</row>
    <row r="49" spans="1:9">
      <c r="A49" s="73" t="s">
        <v>482</v>
      </c>
      <c r="B49" s="74" t="s">
        <v>391</v>
      </c>
      <c r="C49" s="74" t="s">
        <v>391</v>
      </c>
      <c r="D49" s="74" t="s">
        <v>391</v>
      </c>
      <c r="E49" s="74" t="s">
        <v>391</v>
      </c>
      <c r="F49" s="78" t="s">
        <v>391</v>
      </c>
      <c r="G49" s="78" t="s">
        <v>391</v>
      </c>
      <c r="H49" s="78" t="s">
        <v>391</v>
      </c>
      <c r="I49" s="75" t="s">
        <v>391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8" t="s">
        <v>391</v>
      </c>
      <c r="I51" s="75" t="s">
        <v>391</v>
      </c>
    </row>
    <row r="52" spans="1:9">
      <c r="A52" s="63"/>
      <c r="B52" s="45"/>
      <c r="C52" s="11"/>
      <c r="D52" s="45"/>
      <c r="E52" s="45"/>
      <c r="F52" s="45"/>
      <c r="G52" s="11"/>
      <c r="H52" s="45"/>
      <c r="I52" s="12"/>
    </row>
    <row r="53" spans="1:9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45" t="s">
        <v>391</v>
      </c>
      <c r="C57" s="11" t="s">
        <v>391</v>
      </c>
      <c r="D57" s="45" t="s">
        <v>391</v>
      </c>
      <c r="E57" s="45" t="s">
        <v>391</v>
      </c>
      <c r="F57" s="45" t="s">
        <v>391</v>
      </c>
      <c r="G57" s="11" t="s">
        <v>391</v>
      </c>
      <c r="H57" s="45" t="s">
        <v>391</v>
      </c>
      <c r="I57" s="12" t="s">
        <v>391</v>
      </c>
    </row>
    <row r="58" spans="1:9">
      <c r="A58" s="73" t="s">
        <v>562</v>
      </c>
      <c r="B58" s="74" t="s">
        <v>391</v>
      </c>
      <c r="C58" s="74" t="s">
        <v>391</v>
      </c>
      <c r="D58" s="74" t="s">
        <v>391</v>
      </c>
      <c r="E58" s="74" t="s">
        <v>391</v>
      </c>
      <c r="F58" s="78" t="s">
        <v>391</v>
      </c>
      <c r="G58" s="78" t="s">
        <v>391</v>
      </c>
      <c r="H58" s="78" t="s">
        <v>391</v>
      </c>
      <c r="I58" s="75" t="s">
        <v>391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490</v>
      </c>
      <c r="B60" s="45" t="s">
        <v>391</v>
      </c>
      <c r="C60" s="11" t="s">
        <v>391</v>
      </c>
      <c r="D60" s="45" t="s">
        <v>391</v>
      </c>
      <c r="E60" s="45" t="s">
        <v>391</v>
      </c>
      <c r="F60" s="45" t="s">
        <v>391</v>
      </c>
      <c r="G60" s="11" t="s">
        <v>391</v>
      </c>
      <c r="H60" s="45" t="s">
        <v>391</v>
      </c>
      <c r="I60" s="12" t="s">
        <v>391</v>
      </c>
    </row>
    <row r="61" spans="1:9">
      <c r="A61" s="63" t="s">
        <v>491</v>
      </c>
      <c r="B61" s="45" t="s">
        <v>391</v>
      </c>
      <c r="C61" s="11" t="s">
        <v>391</v>
      </c>
      <c r="D61" s="45" t="s">
        <v>391</v>
      </c>
      <c r="E61" s="45" t="s">
        <v>391</v>
      </c>
      <c r="F61" s="45" t="s">
        <v>391</v>
      </c>
      <c r="G61" s="11" t="s">
        <v>391</v>
      </c>
      <c r="H61" s="45" t="s">
        <v>391</v>
      </c>
      <c r="I61" s="12" t="s">
        <v>391</v>
      </c>
    </row>
    <row r="62" spans="1:9">
      <c r="A62" s="63" t="s">
        <v>492</v>
      </c>
      <c r="B62" s="45" t="s">
        <v>391</v>
      </c>
      <c r="C62" s="11" t="s">
        <v>391</v>
      </c>
      <c r="D62" s="45" t="s">
        <v>391</v>
      </c>
      <c r="E62" s="45" t="s">
        <v>391</v>
      </c>
      <c r="F62" s="45" t="s">
        <v>391</v>
      </c>
      <c r="G62" s="11" t="s">
        <v>391</v>
      </c>
      <c r="H62" s="45" t="s">
        <v>391</v>
      </c>
      <c r="I62" s="12" t="s">
        <v>391</v>
      </c>
    </row>
    <row r="63" spans="1:9">
      <c r="A63" s="73" t="s">
        <v>493</v>
      </c>
      <c r="B63" s="74" t="s">
        <v>391</v>
      </c>
      <c r="C63" s="74" t="s">
        <v>391</v>
      </c>
      <c r="D63" s="74" t="s">
        <v>391</v>
      </c>
      <c r="E63" s="74" t="s">
        <v>391</v>
      </c>
      <c r="F63" s="78" t="s">
        <v>391</v>
      </c>
      <c r="G63" s="78" t="s">
        <v>391</v>
      </c>
      <c r="H63" s="78" t="s">
        <v>391</v>
      </c>
      <c r="I63" s="75" t="s">
        <v>391</v>
      </c>
    </row>
    <row r="64" spans="1:9">
      <c r="A64" s="63"/>
      <c r="B64" s="45"/>
      <c r="C64" s="11"/>
      <c r="D64" s="45"/>
      <c r="E64" s="45"/>
      <c r="F64" s="45"/>
      <c r="G64" s="11"/>
      <c r="H64" s="45"/>
      <c r="I64" s="12"/>
    </row>
    <row r="65" spans="1:9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8" t="s">
        <v>391</v>
      </c>
      <c r="G65" s="78" t="s">
        <v>391</v>
      </c>
      <c r="H65" s="78" t="s">
        <v>391</v>
      </c>
      <c r="I65" s="75" t="s">
        <v>391</v>
      </c>
    </row>
    <row r="66" spans="1:9">
      <c r="A66" s="63"/>
      <c r="B66" s="45"/>
      <c r="C66" s="11"/>
      <c r="D66" s="45"/>
      <c r="E66" s="45"/>
      <c r="F66" s="45"/>
      <c r="G66" s="11"/>
      <c r="H66" s="45"/>
      <c r="I66" s="12"/>
    </row>
    <row r="67" spans="1:9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</row>
    <row r="68" spans="1:9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9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8" t="s">
        <v>391</v>
      </c>
      <c r="I69" s="75" t="s">
        <v>391</v>
      </c>
    </row>
    <row r="70" spans="1:9">
      <c r="A70" s="63"/>
      <c r="B70" s="45"/>
      <c r="C70" s="11"/>
      <c r="D70" s="45"/>
      <c r="E70" s="45"/>
      <c r="F70" s="45"/>
      <c r="G70" s="11"/>
      <c r="H70" s="45"/>
      <c r="I70" s="12"/>
    </row>
    <row r="71" spans="1:9">
      <c r="A71" s="63" t="s">
        <v>498</v>
      </c>
      <c r="B71" s="45" t="s">
        <v>391</v>
      </c>
      <c r="C71" s="11">
        <v>9</v>
      </c>
      <c r="D71" s="45" t="s">
        <v>391</v>
      </c>
      <c r="E71" s="45">
        <v>9</v>
      </c>
      <c r="F71" s="45" t="s">
        <v>391</v>
      </c>
      <c r="G71" s="11">
        <v>11500</v>
      </c>
      <c r="H71" s="45" t="s">
        <v>391</v>
      </c>
      <c r="I71" s="12">
        <v>104</v>
      </c>
    </row>
    <row r="72" spans="1:9">
      <c r="A72" s="63" t="s">
        <v>499</v>
      </c>
      <c r="B72" s="45" t="s">
        <v>391</v>
      </c>
      <c r="C72" s="11" t="s">
        <v>391</v>
      </c>
      <c r="D72" s="45" t="s">
        <v>391</v>
      </c>
      <c r="E72" s="45" t="s">
        <v>391</v>
      </c>
      <c r="F72" s="45" t="s">
        <v>391</v>
      </c>
      <c r="G72" s="11" t="s">
        <v>391</v>
      </c>
      <c r="H72" s="45" t="s">
        <v>391</v>
      </c>
      <c r="I72" s="12" t="s">
        <v>391</v>
      </c>
    </row>
    <row r="73" spans="1:9">
      <c r="A73" s="63" t="s">
        <v>500</v>
      </c>
      <c r="B73" s="45" t="s">
        <v>391</v>
      </c>
      <c r="C73" s="11" t="s">
        <v>391</v>
      </c>
      <c r="D73" s="45" t="s">
        <v>391</v>
      </c>
      <c r="E73" s="45" t="s">
        <v>391</v>
      </c>
      <c r="F73" s="45" t="s">
        <v>391</v>
      </c>
      <c r="G73" s="11" t="s">
        <v>391</v>
      </c>
      <c r="H73" s="45" t="s">
        <v>391</v>
      </c>
      <c r="I73" s="12" t="s">
        <v>391</v>
      </c>
    </row>
    <row r="74" spans="1:9">
      <c r="A74" s="63" t="s">
        <v>501</v>
      </c>
      <c r="B74" s="45" t="s">
        <v>391</v>
      </c>
      <c r="C74" s="11">
        <v>1</v>
      </c>
      <c r="D74" s="45" t="s">
        <v>391</v>
      </c>
      <c r="E74" s="45">
        <v>1</v>
      </c>
      <c r="F74" s="45" t="s">
        <v>391</v>
      </c>
      <c r="G74" s="11">
        <v>3000</v>
      </c>
      <c r="H74" s="45" t="s">
        <v>391</v>
      </c>
      <c r="I74" s="12">
        <v>3</v>
      </c>
    </row>
    <row r="75" spans="1:9">
      <c r="A75" s="63" t="s">
        <v>502</v>
      </c>
      <c r="B75" s="45" t="s">
        <v>391</v>
      </c>
      <c r="C75" s="11" t="s">
        <v>391</v>
      </c>
      <c r="D75" s="45" t="s">
        <v>391</v>
      </c>
      <c r="E75" s="45" t="s">
        <v>391</v>
      </c>
      <c r="F75" s="45" t="s">
        <v>391</v>
      </c>
      <c r="G75" s="11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45" t="s">
        <v>391</v>
      </c>
      <c r="C76" s="11">
        <v>4</v>
      </c>
      <c r="D76" s="45" t="s">
        <v>391</v>
      </c>
      <c r="E76" s="45">
        <v>4</v>
      </c>
      <c r="F76" s="45" t="s">
        <v>391</v>
      </c>
      <c r="G76" s="11">
        <v>20000</v>
      </c>
      <c r="H76" s="45" t="s">
        <v>391</v>
      </c>
      <c r="I76" s="12">
        <v>80</v>
      </c>
    </row>
    <row r="77" spans="1:9">
      <c r="A77" s="63" t="s">
        <v>504</v>
      </c>
      <c r="B77" s="45" t="s">
        <v>391</v>
      </c>
      <c r="C77" s="11" t="s">
        <v>391</v>
      </c>
      <c r="D77" s="45" t="s">
        <v>391</v>
      </c>
      <c r="E77" s="45" t="s">
        <v>391</v>
      </c>
      <c r="F77" s="45" t="s">
        <v>391</v>
      </c>
      <c r="G77" s="11" t="s">
        <v>391</v>
      </c>
      <c r="H77" s="45" t="s">
        <v>391</v>
      </c>
      <c r="I77" s="12" t="s">
        <v>391</v>
      </c>
    </row>
    <row r="78" spans="1:9">
      <c r="A78" s="63" t="s">
        <v>505</v>
      </c>
      <c r="B78" s="45" t="s">
        <v>391</v>
      </c>
      <c r="C78" s="11" t="s">
        <v>391</v>
      </c>
      <c r="D78" s="45" t="s">
        <v>391</v>
      </c>
      <c r="E78" s="45" t="s">
        <v>391</v>
      </c>
      <c r="F78" s="45" t="s">
        <v>391</v>
      </c>
      <c r="G78" s="11" t="s">
        <v>391</v>
      </c>
      <c r="H78" s="45" t="s">
        <v>391</v>
      </c>
      <c r="I78" s="12" t="s">
        <v>391</v>
      </c>
    </row>
    <row r="79" spans="1:9">
      <c r="A79" s="73" t="s">
        <v>506</v>
      </c>
      <c r="B79" s="74" t="s">
        <v>391</v>
      </c>
      <c r="C79" s="74">
        <v>14</v>
      </c>
      <c r="D79" s="74" t="s">
        <v>391</v>
      </c>
      <c r="E79" s="74">
        <v>14</v>
      </c>
      <c r="F79" s="78" t="s">
        <v>391</v>
      </c>
      <c r="G79" s="78">
        <v>13321</v>
      </c>
      <c r="H79" s="78" t="s">
        <v>391</v>
      </c>
      <c r="I79" s="75">
        <v>187</v>
      </c>
    </row>
    <row r="80" spans="1:9">
      <c r="A80" s="63"/>
      <c r="B80" s="45"/>
      <c r="C80" s="11"/>
      <c r="D80" s="45"/>
      <c r="E80" s="45"/>
      <c r="F80" s="45"/>
      <c r="G80" s="11"/>
      <c r="H80" s="45"/>
      <c r="I80" s="12"/>
    </row>
    <row r="81" spans="1:9">
      <c r="A81" s="63" t="s">
        <v>507</v>
      </c>
      <c r="B81" s="45" t="s">
        <v>391</v>
      </c>
      <c r="C81" s="11" t="s">
        <v>391</v>
      </c>
      <c r="D81" s="45" t="s">
        <v>391</v>
      </c>
      <c r="E81" s="45" t="s">
        <v>391</v>
      </c>
      <c r="F81" s="45" t="s">
        <v>391</v>
      </c>
      <c r="G81" s="11" t="s">
        <v>391</v>
      </c>
      <c r="H81" s="45" t="s">
        <v>391</v>
      </c>
      <c r="I81" s="12" t="s">
        <v>391</v>
      </c>
    </row>
    <row r="82" spans="1:9">
      <c r="A82" s="63" t="s">
        <v>508</v>
      </c>
      <c r="B82" s="45" t="s">
        <v>391</v>
      </c>
      <c r="C82" s="11" t="s">
        <v>391</v>
      </c>
      <c r="D82" s="45" t="s">
        <v>391</v>
      </c>
      <c r="E82" s="45" t="s">
        <v>391</v>
      </c>
      <c r="F82" s="45" t="s">
        <v>391</v>
      </c>
      <c r="G82" s="11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8" t="s">
        <v>391</v>
      </c>
      <c r="I83" s="75" t="s">
        <v>391</v>
      </c>
    </row>
    <row r="84" spans="1:9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>
      <c r="A85" s="66" t="s">
        <v>510</v>
      </c>
      <c r="B85" s="52" t="s">
        <v>391</v>
      </c>
      <c r="C85" s="52">
        <v>84</v>
      </c>
      <c r="D85" s="52">
        <v>2</v>
      </c>
      <c r="E85" s="52">
        <v>86</v>
      </c>
      <c r="F85" s="175" t="s">
        <v>391</v>
      </c>
      <c r="G85" s="175">
        <v>22902</v>
      </c>
      <c r="H85" s="175">
        <v>32511</v>
      </c>
      <c r="I85" s="53">
        <v>1989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Hoja199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1404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7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7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7" customHeight="1" thickBot="1">
      <c r="A7" s="1689"/>
      <c r="B7" s="1680"/>
      <c r="C7" s="675" t="s">
        <v>868</v>
      </c>
      <c r="D7" s="675" t="s">
        <v>869</v>
      </c>
      <c r="E7" s="1777"/>
      <c r="F7" s="1680"/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8" t="s">
        <v>391</v>
      </c>
      <c r="I12" s="75" t="s">
        <v>391</v>
      </c>
    </row>
    <row r="13" spans="1:11">
      <c r="A13" s="63"/>
      <c r="B13" s="45"/>
      <c r="C13" s="45"/>
      <c r="D13" s="45"/>
      <c r="E13" s="45"/>
      <c r="F13" s="45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8" t="s">
        <v>391</v>
      </c>
      <c r="I14" s="75" t="s">
        <v>391</v>
      </c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1</v>
      </c>
      <c r="C16" s="74" t="s">
        <v>391</v>
      </c>
      <c r="D16" s="74" t="s">
        <v>391</v>
      </c>
      <c r="E16" s="74">
        <v>1</v>
      </c>
      <c r="F16" s="78">
        <v>4000</v>
      </c>
      <c r="G16" s="78" t="s">
        <v>391</v>
      </c>
      <c r="H16" s="78" t="s">
        <v>391</v>
      </c>
      <c r="I16" s="75">
        <v>4</v>
      </c>
    </row>
    <row r="17" spans="1:11">
      <c r="A17" s="63"/>
      <c r="B17" s="45"/>
      <c r="C17" s="11"/>
      <c r="D17" s="45"/>
      <c r="E17" s="45"/>
      <c r="F17" s="45"/>
      <c r="G17" s="11"/>
      <c r="H17" s="45"/>
      <c r="I17" s="12"/>
      <c r="J17" s="215"/>
      <c r="K17" s="215"/>
    </row>
    <row r="18" spans="1:11">
      <c r="A18" s="63" t="s">
        <v>535</v>
      </c>
      <c r="B18" s="11" t="s">
        <v>391</v>
      </c>
      <c r="C18" s="11" t="s">
        <v>391</v>
      </c>
      <c r="D18" s="45" t="s">
        <v>391</v>
      </c>
      <c r="E18" s="45" t="s">
        <v>391</v>
      </c>
      <c r="F18" s="11" t="s">
        <v>391</v>
      </c>
      <c r="G18" s="11" t="s">
        <v>391</v>
      </c>
      <c r="H18" s="45" t="s">
        <v>391</v>
      </c>
      <c r="I18" s="12" t="s">
        <v>391</v>
      </c>
      <c r="J18" s="215"/>
      <c r="K18" s="215"/>
    </row>
    <row r="19" spans="1:11">
      <c r="A19" s="63" t="s">
        <v>458</v>
      </c>
      <c r="B19" s="11" t="s">
        <v>391</v>
      </c>
      <c r="C19" s="11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45" t="s">
        <v>391</v>
      </c>
      <c r="C20" s="11" t="s">
        <v>391</v>
      </c>
      <c r="D20" s="45" t="s">
        <v>391</v>
      </c>
      <c r="E20" s="45" t="s">
        <v>391</v>
      </c>
      <c r="F20" s="45" t="s">
        <v>391</v>
      </c>
      <c r="G20" s="11" t="s">
        <v>391</v>
      </c>
      <c r="H20" s="45" t="s">
        <v>391</v>
      </c>
      <c r="I20" s="12" t="s">
        <v>391</v>
      </c>
      <c r="J20" s="215"/>
      <c r="K20" s="215"/>
    </row>
    <row r="21" spans="1:11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8" t="s">
        <v>391</v>
      </c>
      <c r="G21" s="78" t="s">
        <v>391</v>
      </c>
      <c r="H21" s="78" t="s">
        <v>391</v>
      </c>
      <c r="I21" s="75" t="s">
        <v>391</v>
      </c>
    </row>
    <row r="22" spans="1:11">
      <c r="A22" s="63"/>
      <c r="B22" s="45"/>
      <c r="C22" s="11"/>
      <c r="D22" s="45"/>
      <c r="E22" s="45"/>
      <c r="F22" s="45"/>
      <c r="G22" s="11"/>
      <c r="H22" s="45"/>
      <c r="I22" s="12"/>
      <c r="J22" s="215"/>
      <c r="K22" s="215"/>
    </row>
    <row r="23" spans="1:11">
      <c r="A23" s="73" t="s">
        <v>461</v>
      </c>
      <c r="B23" s="74" t="s">
        <v>391</v>
      </c>
      <c r="C23" s="74">
        <v>66</v>
      </c>
      <c r="D23" s="74" t="s">
        <v>391</v>
      </c>
      <c r="E23" s="74">
        <v>66</v>
      </c>
      <c r="F23" s="78" t="s">
        <v>391</v>
      </c>
      <c r="G23" s="78">
        <v>28881</v>
      </c>
      <c r="H23" s="78" t="s">
        <v>391</v>
      </c>
      <c r="I23" s="75">
        <v>1906</v>
      </c>
    </row>
    <row r="24" spans="1:11">
      <c r="A24" s="63"/>
      <c r="B24" s="45"/>
      <c r="C24" s="11"/>
      <c r="D24" s="45"/>
      <c r="E24" s="45"/>
      <c r="F24" s="45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8" t="s">
        <v>391</v>
      </c>
      <c r="G25" s="78" t="s">
        <v>391</v>
      </c>
      <c r="H25" s="78" t="s">
        <v>391</v>
      </c>
      <c r="I25" s="75" t="s">
        <v>391</v>
      </c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11" t="s">
        <v>391</v>
      </c>
      <c r="G27" s="11" t="s">
        <v>391</v>
      </c>
      <c r="H27" s="11" t="s">
        <v>391</v>
      </c>
      <c r="I27" s="46" t="s">
        <v>391</v>
      </c>
      <c r="J27" s="215"/>
      <c r="K27" s="215"/>
    </row>
    <row r="28" spans="1:11">
      <c r="A28" s="63" t="s">
        <v>464</v>
      </c>
      <c r="B28" s="45" t="s">
        <v>391</v>
      </c>
      <c r="C28" s="11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45" t="s">
        <v>391</v>
      </c>
      <c r="C29" s="11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45" t="s">
        <v>391</v>
      </c>
      <c r="I29" s="12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8" t="s">
        <v>391</v>
      </c>
      <c r="I30" s="75" t="s">
        <v>391</v>
      </c>
    </row>
    <row r="31" spans="1:11">
      <c r="A31" s="63"/>
      <c r="B31" s="45"/>
      <c r="C31" s="11"/>
      <c r="D31" s="45"/>
      <c r="E31" s="45"/>
      <c r="F31" s="45"/>
      <c r="G31" s="11"/>
      <c r="H31" s="45"/>
      <c r="I31" s="12"/>
    </row>
    <row r="32" spans="1:11">
      <c r="A32" s="63" t="s">
        <v>467</v>
      </c>
      <c r="B32" s="45" t="s">
        <v>391</v>
      </c>
      <c r="C32" s="11" t="s">
        <v>391</v>
      </c>
      <c r="D32" s="45" t="s">
        <v>391</v>
      </c>
      <c r="E32" s="45" t="s">
        <v>391</v>
      </c>
      <c r="F32" s="45" t="s">
        <v>391</v>
      </c>
      <c r="G32" s="11" t="s">
        <v>391</v>
      </c>
      <c r="H32" s="45" t="s">
        <v>391</v>
      </c>
      <c r="I32" s="12" t="s">
        <v>391</v>
      </c>
    </row>
    <row r="33" spans="1:11">
      <c r="A33" s="63" t="s">
        <v>468</v>
      </c>
      <c r="B33" s="45" t="s">
        <v>391</v>
      </c>
      <c r="C33" s="45" t="s">
        <v>391</v>
      </c>
      <c r="D33" s="45" t="s">
        <v>391</v>
      </c>
      <c r="E33" s="45" t="s">
        <v>391</v>
      </c>
      <c r="F33" s="11" t="s">
        <v>391</v>
      </c>
      <c r="G33" s="11" t="s">
        <v>391</v>
      </c>
      <c r="H33" s="45" t="s">
        <v>391</v>
      </c>
      <c r="I33" s="46" t="s">
        <v>391</v>
      </c>
      <c r="J33" s="215"/>
      <c r="K33" s="215"/>
    </row>
    <row r="34" spans="1:11">
      <c r="A34" s="63" t="s">
        <v>469</v>
      </c>
      <c r="B34" s="45" t="s">
        <v>391</v>
      </c>
      <c r="C34" s="45" t="s">
        <v>391</v>
      </c>
      <c r="D34" s="45" t="s">
        <v>391</v>
      </c>
      <c r="E34" s="45" t="s">
        <v>391</v>
      </c>
      <c r="F34" s="11" t="s">
        <v>391</v>
      </c>
      <c r="G34" s="11" t="s">
        <v>391</v>
      </c>
      <c r="H34" s="11" t="s">
        <v>391</v>
      </c>
      <c r="I34" s="46" t="s">
        <v>391</v>
      </c>
    </row>
    <row r="35" spans="1:11">
      <c r="A35" s="63" t="s">
        <v>470</v>
      </c>
      <c r="B35" s="45" t="s">
        <v>391</v>
      </c>
      <c r="C35" s="11" t="s">
        <v>391</v>
      </c>
      <c r="D35" s="11" t="s">
        <v>391</v>
      </c>
      <c r="E35" s="45" t="s">
        <v>391</v>
      </c>
      <c r="F35" s="45" t="s">
        <v>391</v>
      </c>
      <c r="G35" s="11" t="s">
        <v>391</v>
      </c>
      <c r="H35" s="11" t="s">
        <v>391</v>
      </c>
      <c r="I35" s="12" t="s">
        <v>391</v>
      </c>
    </row>
    <row r="36" spans="1:11">
      <c r="A36" s="73" t="s">
        <v>471</v>
      </c>
      <c r="B36" s="74" t="s">
        <v>391</v>
      </c>
      <c r="C36" s="74" t="s">
        <v>391</v>
      </c>
      <c r="D36" s="74" t="s">
        <v>391</v>
      </c>
      <c r="E36" s="74" t="s">
        <v>391</v>
      </c>
      <c r="F36" s="78" t="s">
        <v>391</v>
      </c>
      <c r="G36" s="78" t="s">
        <v>391</v>
      </c>
      <c r="H36" s="78" t="s">
        <v>391</v>
      </c>
      <c r="I36" s="75" t="s">
        <v>391</v>
      </c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</row>
    <row r="38" spans="1:1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8" t="s">
        <v>391</v>
      </c>
      <c r="I38" s="75" t="s">
        <v>391</v>
      </c>
    </row>
    <row r="39" spans="1:11">
      <c r="A39" s="63"/>
      <c r="B39" s="45"/>
      <c r="C39" s="11"/>
      <c r="D39" s="11"/>
      <c r="E39" s="45"/>
      <c r="F39" s="45"/>
      <c r="G39" s="11"/>
      <c r="H39" s="11"/>
      <c r="I39" s="12"/>
    </row>
    <row r="40" spans="1:11">
      <c r="A40" s="63" t="s">
        <v>536</v>
      </c>
      <c r="B40" s="11" t="s">
        <v>391</v>
      </c>
      <c r="C40" s="11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12" t="s">
        <v>391</v>
      </c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</row>
    <row r="42" spans="1:11">
      <c r="A42" s="63" t="s">
        <v>475</v>
      </c>
      <c r="B42" s="45" t="s">
        <v>391</v>
      </c>
      <c r="C42" s="11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45" t="s">
        <v>391</v>
      </c>
      <c r="C43" s="45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46" t="s">
        <v>391</v>
      </c>
      <c r="J43" s="215"/>
      <c r="K43" s="215"/>
    </row>
    <row r="44" spans="1:11">
      <c r="A44" s="63" t="s">
        <v>477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11" t="s">
        <v>391</v>
      </c>
      <c r="I44" s="12" t="s">
        <v>391</v>
      </c>
    </row>
    <row r="45" spans="1:11">
      <c r="A45" s="63" t="s">
        <v>478</v>
      </c>
      <c r="B45" s="45" t="s">
        <v>391</v>
      </c>
      <c r="C45" s="45">
        <v>132</v>
      </c>
      <c r="D45" s="45" t="s">
        <v>391</v>
      </c>
      <c r="E45" s="45">
        <v>132</v>
      </c>
      <c r="F45" s="11" t="s">
        <v>391</v>
      </c>
      <c r="G45" s="11">
        <v>24000</v>
      </c>
      <c r="H45" s="45" t="s">
        <v>391</v>
      </c>
      <c r="I45" s="46">
        <v>3168</v>
      </c>
      <c r="J45" s="215"/>
      <c r="K45" s="215"/>
    </row>
    <row r="46" spans="1:11">
      <c r="A46" s="63" t="s">
        <v>479</v>
      </c>
      <c r="B46" s="45" t="s">
        <v>391</v>
      </c>
      <c r="C46" s="11" t="s">
        <v>391</v>
      </c>
      <c r="D46" s="45" t="s">
        <v>391</v>
      </c>
      <c r="E46" s="45" t="s">
        <v>391</v>
      </c>
      <c r="F46" s="45" t="s">
        <v>391</v>
      </c>
      <c r="G46" s="11" t="s">
        <v>391</v>
      </c>
      <c r="H46" s="45" t="s">
        <v>391</v>
      </c>
      <c r="I46" s="12" t="s">
        <v>391</v>
      </c>
    </row>
    <row r="47" spans="1:11">
      <c r="A47" s="63" t="s">
        <v>480</v>
      </c>
      <c r="B47" s="45" t="s">
        <v>391</v>
      </c>
      <c r="C47" s="11">
        <v>109</v>
      </c>
      <c r="D47" s="45" t="s">
        <v>391</v>
      </c>
      <c r="E47" s="45">
        <v>109</v>
      </c>
      <c r="F47" s="45" t="s">
        <v>391</v>
      </c>
      <c r="G47" s="11">
        <v>22000</v>
      </c>
      <c r="H47" s="45" t="s">
        <v>391</v>
      </c>
      <c r="I47" s="12">
        <v>2398</v>
      </c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</row>
    <row r="49" spans="1:9">
      <c r="A49" s="73" t="s">
        <v>482</v>
      </c>
      <c r="B49" s="74" t="s">
        <v>391</v>
      </c>
      <c r="C49" s="74">
        <v>241</v>
      </c>
      <c r="D49" s="74" t="s">
        <v>391</v>
      </c>
      <c r="E49" s="74">
        <v>241</v>
      </c>
      <c r="F49" s="78" t="s">
        <v>391</v>
      </c>
      <c r="G49" s="78">
        <v>23095</v>
      </c>
      <c r="H49" s="78" t="s">
        <v>391</v>
      </c>
      <c r="I49" s="75">
        <v>5566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8" t="s">
        <v>391</v>
      </c>
      <c r="I51" s="75" t="s">
        <v>391</v>
      </c>
    </row>
    <row r="52" spans="1:9">
      <c r="A52" s="63"/>
      <c r="B52" s="45"/>
      <c r="C52" s="11"/>
      <c r="D52" s="45"/>
      <c r="E52" s="45"/>
      <c r="F52" s="45"/>
      <c r="G52" s="11"/>
      <c r="H52" s="45"/>
      <c r="I52" s="12"/>
    </row>
    <row r="53" spans="1:9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45" t="s">
        <v>391</v>
      </c>
      <c r="C57" s="11" t="s">
        <v>391</v>
      </c>
      <c r="D57" s="45" t="s">
        <v>391</v>
      </c>
      <c r="E57" s="45" t="s">
        <v>391</v>
      </c>
      <c r="F57" s="45" t="s">
        <v>391</v>
      </c>
      <c r="G57" s="11" t="s">
        <v>391</v>
      </c>
      <c r="H57" s="45" t="s">
        <v>391</v>
      </c>
      <c r="I57" s="12" t="s">
        <v>391</v>
      </c>
    </row>
    <row r="58" spans="1:9">
      <c r="A58" s="73" t="s">
        <v>562</v>
      </c>
      <c r="B58" s="74" t="s">
        <v>391</v>
      </c>
      <c r="C58" s="74" t="s">
        <v>391</v>
      </c>
      <c r="D58" s="74" t="s">
        <v>391</v>
      </c>
      <c r="E58" s="74" t="s">
        <v>391</v>
      </c>
      <c r="F58" s="78" t="s">
        <v>391</v>
      </c>
      <c r="G58" s="78" t="s">
        <v>391</v>
      </c>
      <c r="H58" s="78" t="s">
        <v>391</v>
      </c>
      <c r="I58" s="75" t="s">
        <v>391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490</v>
      </c>
      <c r="B60" s="45" t="s">
        <v>391</v>
      </c>
      <c r="C60" s="11" t="s">
        <v>391</v>
      </c>
      <c r="D60" s="45" t="s">
        <v>391</v>
      </c>
      <c r="E60" s="45" t="s">
        <v>391</v>
      </c>
      <c r="F60" s="45" t="s">
        <v>391</v>
      </c>
      <c r="G60" s="11" t="s">
        <v>391</v>
      </c>
      <c r="H60" s="45" t="s">
        <v>391</v>
      </c>
      <c r="I60" s="12" t="s">
        <v>391</v>
      </c>
    </row>
    <row r="61" spans="1:9">
      <c r="A61" s="63" t="s">
        <v>491</v>
      </c>
      <c r="B61" s="45" t="s">
        <v>391</v>
      </c>
      <c r="C61" s="11" t="s">
        <v>391</v>
      </c>
      <c r="D61" s="45" t="s">
        <v>391</v>
      </c>
      <c r="E61" s="45" t="s">
        <v>391</v>
      </c>
      <c r="F61" s="45" t="s">
        <v>391</v>
      </c>
      <c r="G61" s="11" t="s">
        <v>391</v>
      </c>
      <c r="H61" s="45" t="s">
        <v>391</v>
      </c>
      <c r="I61" s="12" t="s">
        <v>391</v>
      </c>
    </row>
    <row r="62" spans="1:9">
      <c r="A62" s="63" t="s">
        <v>492</v>
      </c>
      <c r="B62" s="45" t="s">
        <v>391</v>
      </c>
      <c r="C62" s="11" t="s">
        <v>391</v>
      </c>
      <c r="D62" s="45" t="s">
        <v>391</v>
      </c>
      <c r="E62" s="45" t="s">
        <v>391</v>
      </c>
      <c r="F62" s="45" t="s">
        <v>391</v>
      </c>
      <c r="G62" s="11" t="s">
        <v>391</v>
      </c>
      <c r="H62" s="45" t="s">
        <v>391</v>
      </c>
      <c r="I62" s="12" t="s">
        <v>391</v>
      </c>
    </row>
    <row r="63" spans="1:9">
      <c r="A63" s="73" t="s">
        <v>493</v>
      </c>
      <c r="B63" s="74" t="s">
        <v>391</v>
      </c>
      <c r="C63" s="74" t="s">
        <v>391</v>
      </c>
      <c r="D63" s="74" t="s">
        <v>391</v>
      </c>
      <c r="E63" s="74" t="s">
        <v>391</v>
      </c>
      <c r="F63" s="78" t="s">
        <v>391</v>
      </c>
      <c r="G63" s="78" t="s">
        <v>391</v>
      </c>
      <c r="H63" s="78" t="s">
        <v>391</v>
      </c>
      <c r="I63" s="75" t="s">
        <v>391</v>
      </c>
    </row>
    <row r="64" spans="1:9">
      <c r="A64" s="63"/>
      <c r="B64" s="45"/>
      <c r="C64" s="11"/>
      <c r="D64" s="45"/>
      <c r="E64" s="45"/>
      <c r="F64" s="45"/>
      <c r="G64" s="11"/>
      <c r="H64" s="45"/>
      <c r="I64" s="12"/>
    </row>
    <row r="65" spans="1:9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8" t="s">
        <v>391</v>
      </c>
      <c r="G65" s="78" t="s">
        <v>391</v>
      </c>
      <c r="H65" s="78" t="s">
        <v>391</v>
      </c>
      <c r="I65" s="75" t="s">
        <v>391</v>
      </c>
    </row>
    <row r="66" spans="1:9">
      <c r="A66" s="63"/>
      <c r="B66" s="45"/>
      <c r="C66" s="11"/>
      <c r="D66" s="45"/>
      <c r="E66" s="45"/>
      <c r="F66" s="45"/>
      <c r="G66" s="11"/>
      <c r="H66" s="45"/>
      <c r="I66" s="12"/>
    </row>
    <row r="67" spans="1:9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</row>
    <row r="68" spans="1:9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9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8" t="s">
        <v>391</v>
      </c>
      <c r="I69" s="75" t="s">
        <v>391</v>
      </c>
    </row>
    <row r="70" spans="1:9">
      <c r="A70" s="63"/>
      <c r="B70" s="45"/>
      <c r="C70" s="11"/>
      <c r="D70" s="45"/>
      <c r="E70" s="45"/>
      <c r="F70" s="45"/>
      <c r="G70" s="11"/>
      <c r="H70" s="45"/>
      <c r="I70" s="12"/>
    </row>
    <row r="71" spans="1:9">
      <c r="A71" s="63" t="s">
        <v>498</v>
      </c>
      <c r="B71" s="45" t="s">
        <v>391</v>
      </c>
      <c r="C71" s="11" t="s">
        <v>391</v>
      </c>
      <c r="D71" s="45" t="s">
        <v>391</v>
      </c>
      <c r="E71" s="45" t="s">
        <v>391</v>
      </c>
      <c r="F71" s="45" t="s">
        <v>391</v>
      </c>
      <c r="G71" s="11" t="s">
        <v>391</v>
      </c>
      <c r="H71" s="45" t="s">
        <v>391</v>
      </c>
      <c r="I71" s="12" t="s">
        <v>391</v>
      </c>
    </row>
    <row r="72" spans="1:9">
      <c r="A72" s="63" t="s">
        <v>499</v>
      </c>
      <c r="B72" s="45" t="s">
        <v>391</v>
      </c>
      <c r="C72" s="11" t="s">
        <v>391</v>
      </c>
      <c r="D72" s="45" t="s">
        <v>391</v>
      </c>
      <c r="E72" s="45" t="s">
        <v>391</v>
      </c>
      <c r="F72" s="45" t="s">
        <v>391</v>
      </c>
      <c r="G72" s="11" t="s">
        <v>391</v>
      </c>
      <c r="H72" s="45" t="s">
        <v>391</v>
      </c>
      <c r="I72" s="12" t="s">
        <v>391</v>
      </c>
    </row>
    <row r="73" spans="1:9">
      <c r="A73" s="63" t="s">
        <v>500</v>
      </c>
      <c r="B73" s="45" t="s">
        <v>391</v>
      </c>
      <c r="C73" s="11" t="s">
        <v>391</v>
      </c>
      <c r="D73" s="45" t="s">
        <v>391</v>
      </c>
      <c r="E73" s="45" t="s">
        <v>391</v>
      </c>
      <c r="F73" s="45" t="s">
        <v>391</v>
      </c>
      <c r="G73" s="11" t="s">
        <v>391</v>
      </c>
      <c r="H73" s="45" t="s">
        <v>391</v>
      </c>
      <c r="I73" s="12" t="s">
        <v>391</v>
      </c>
    </row>
    <row r="74" spans="1:9">
      <c r="A74" s="63" t="s">
        <v>501</v>
      </c>
      <c r="B74" s="45" t="s">
        <v>391</v>
      </c>
      <c r="C74" s="11" t="s">
        <v>391</v>
      </c>
      <c r="D74" s="45" t="s">
        <v>391</v>
      </c>
      <c r="E74" s="45" t="s">
        <v>391</v>
      </c>
      <c r="F74" s="45" t="s">
        <v>391</v>
      </c>
      <c r="G74" s="11" t="s">
        <v>391</v>
      </c>
      <c r="H74" s="45" t="s">
        <v>391</v>
      </c>
      <c r="I74" s="12" t="s">
        <v>391</v>
      </c>
    </row>
    <row r="75" spans="1:9">
      <c r="A75" s="63" t="s">
        <v>502</v>
      </c>
      <c r="B75" s="45" t="s">
        <v>391</v>
      </c>
      <c r="C75" s="11" t="s">
        <v>391</v>
      </c>
      <c r="D75" s="45" t="s">
        <v>391</v>
      </c>
      <c r="E75" s="45" t="s">
        <v>391</v>
      </c>
      <c r="F75" s="45" t="s">
        <v>391</v>
      </c>
      <c r="G75" s="11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45" t="s">
        <v>391</v>
      </c>
      <c r="C76" s="11" t="s">
        <v>391</v>
      </c>
      <c r="D76" s="45" t="s">
        <v>391</v>
      </c>
      <c r="E76" s="45" t="s">
        <v>391</v>
      </c>
      <c r="F76" s="45" t="s">
        <v>391</v>
      </c>
      <c r="G76" s="11" t="s">
        <v>391</v>
      </c>
      <c r="H76" s="45" t="s">
        <v>391</v>
      </c>
      <c r="I76" s="12" t="s">
        <v>391</v>
      </c>
    </row>
    <row r="77" spans="1:9">
      <c r="A77" s="63" t="s">
        <v>504</v>
      </c>
      <c r="B77" s="45" t="s">
        <v>391</v>
      </c>
      <c r="C77" s="11">
        <v>4</v>
      </c>
      <c r="D77" s="45" t="s">
        <v>391</v>
      </c>
      <c r="E77" s="45">
        <v>4</v>
      </c>
      <c r="F77" s="45" t="s">
        <v>391</v>
      </c>
      <c r="G77" s="11">
        <v>13000</v>
      </c>
      <c r="H77" s="45" t="s">
        <v>391</v>
      </c>
      <c r="I77" s="12">
        <v>52</v>
      </c>
    </row>
    <row r="78" spans="1:9">
      <c r="A78" s="63" t="s">
        <v>505</v>
      </c>
      <c r="B78" s="45" t="s">
        <v>391</v>
      </c>
      <c r="C78" s="11">
        <v>7</v>
      </c>
      <c r="D78" s="45" t="s">
        <v>391</v>
      </c>
      <c r="E78" s="45">
        <v>7</v>
      </c>
      <c r="F78" s="45" t="s">
        <v>391</v>
      </c>
      <c r="G78" s="11">
        <v>15000</v>
      </c>
      <c r="H78" s="45" t="s">
        <v>391</v>
      </c>
      <c r="I78" s="12">
        <v>105</v>
      </c>
    </row>
    <row r="79" spans="1:9">
      <c r="A79" s="73" t="s">
        <v>506</v>
      </c>
      <c r="B79" s="74" t="s">
        <v>391</v>
      </c>
      <c r="C79" s="74">
        <v>11</v>
      </c>
      <c r="D79" s="74" t="s">
        <v>391</v>
      </c>
      <c r="E79" s="74">
        <v>11</v>
      </c>
      <c r="F79" s="78" t="s">
        <v>391</v>
      </c>
      <c r="G79" s="78">
        <v>14273</v>
      </c>
      <c r="H79" s="78" t="s">
        <v>391</v>
      </c>
      <c r="I79" s="75">
        <v>157</v>
      </c>
    </row>
    <row r="80" spans="1:9">
      <c r="A80" s="63"/>
      <c r="B80" s="45"/>
      <c r="C80" s="11"/>
      <c r="D80" s="45"/>
      <c r="E80" s="45"/>
      <c r="F80" s="45"/>
      <c r="G80" s="11"/>
      <c r="H80" s="45"/>
      <c r="I80" s="12"/>
    </row>
    <row r="81" spans="1:9">
      <c r="A81" s="63" t="s">
        <v>507</v>
      </c>
      <c r="B81" s="45" t="s">
        <v>391</v>
      </c>
      <c r="C81" s="11" t="s">
        <v>391</v>
      </c>
      <c r="D81" s="45" t="s">
        <v>391</v>
      </c>
      <c r="E81" s="45" t="s">
        <v>391</v>
      </c>
      <c r="F81" s="45" t="s">
        <v>391</v>
      </c>
      <c r="G81" s="11" t="s">
        <v>391</v>
      </c>
      <c r="H81" s="45" t="s">
        <v>391</v>
      </c>
      <c r="I81" s="12" t="s">
        <v>391</v>
      </c>
    </row>
    <row r="82" spans="1:9">
      <c r="A82" s="63" t="s">
        <v>508</v>
      </c>
      <c r="B82" s="45" t="s">
        <v>391</v>
      </c>
      <c r="C82" s="11" t="s">
        <v>391</v>
      </c>
      <c r="D82" s="45" t="s">
        <v>391</v>
      </c>
      <c r="E82" s="45" t="s">
        <v>391</v>
      </c>
      <c r="F82" s="45" t="s">
        <v>391</v>
      </c>
      <c r="G82" s="11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8" t="s">
        <v>391</v>
      </c>
      <c r="I83" s="75" t="s">
        <v>391</v>
      </c>
    </row>
    <row r="84" spans="1:9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>
      <c r="A85" s="66" t="s">
        <v>510</v>
      </c>
      <c r="B85" s="52">
        <v>1</v>
      </c>
      <c r="C85" s="52">
        <v>318</v>
      </c>
      <c r="D85" s="52" t="s">
        <v>391</v>
      </c>
      <c r="E85" s="52">
        <v>319</v>
      </c>
      <c r="F85" s="175">
        <v>4000</v>
      </c>
      <c r="G85" s="175">
        <v>23991</v>
      </c>
      <c r="H85" s="175" t="s">
        <v>391</v>
      </c>
      <c r="I85" s="53">
        <v>7633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Hoja200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1405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7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7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7" customHeight="1" thickBot="1">
      <c r="A7" s="1689"/>
      <c r="B7" s="1680"/>
      <c r="C7" s="675" t="s">
        <v>868</v>
      </c>
      <c r="D7" s="675" t="s">
        <v>869</v>
      </c>
      <c r="E7" s="1777"/>
      <c r="F7" s="1680"/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  <c r="J11" s="215"/>
      <c r="K11" s="215"/>
    </row>
    <row r="12" spans="1:11">
      <c r="A12" s="73" t="s">
        <v>454</v>
      </c>
      <c r="B12" s="74" t="s">
        <v>391</v>
      </c>
      <c r="C12" s="78" t="s">
        <v>391</v>
      </c>
      <c r="D12" s="289" t="s">
        <v>391</v>
      </c>
      <c r="E12" s="74" t="s">
        <v>391</v>
      </c>
      <c r="F12" s="74" t="s">
        <v>391</v>
      </c>
      <c r="G12" s="78" t="s">
        <v>391</v>
      </c>
      <c r="H12" s="289" t="s">
        <v>391</v>
      </c>
      <c r="I12" s="75" t="s">
        <v>391</v>
      </c>
    </row>
    <row r="13" spans="1:11">
      <c r="A13" s="63"/>
      <c r="B13" s="45"/>
      <c r="C13" s="45"/>
      <c r="D13" s="45"/>
      <c r="E13" s="45"/>
      <c r="F13" s="45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8" t="s">
        <v>391</v>
      </c>
      <c r="D14" s="289" t="s">
        <v>391</v>
      </c>
      <c r="E14" s="74" t="s">
        <v>391</v>
      </c>
      <c r="F14" s="74" t="s">
        <v>391</v>
      </c>
      <c r="G14" s="78" t="s">
        <v>391</v>
      </c>
      <c r="H14" s="289" t="s">
        <v>391</v>
      </c>
      <c r="I14" s="75" t="s">
        <v>391</v>
      </c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 t="s">
        <v>391</v>
      </c>
      <c r="C16" s="78" t="s">
        <v>391</v>
      </c>
      <c r="D16" s="289" t="s">
        <v>391</v>
      </c>
      <c r="E16" s="74" t="s">
        <v>391</v>
      </c>
      <c r="F16" s="74" t="s">
        <v>391</v>
      </c>
      <c r="G16" s="78" t="s">
        <v>391</v>
      </c>
      <c r="H16" s="289" t="s">
        <v>391</v>
      </c>
      <c r="I16" s="75" t="s">
        <v>391</v>
      </c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5"/>
      <c r="K17" s="215"/>
    </row>
    <row r="18" spans="1:11">
      <c r="A18" s="63" t="s">
        <v>535</v>
      </c>
      <c r="B18" s="80" t="s">
        <v>391</v>
      </c>
      <c r="C18" s="80" t="s">
        <v>391</v>
      </c>
      <c r="D18" s="45" t="s">
        <v>391</v>
      </c>
      <c r="E18" s="45" t="s">
        <v>391</v>
      </c>
      <c r="F18" s="80" t="s">
        <v>391</v>
      </c>
      <c r="G18" s="80" t="s">
        <v>391</v>
      </c>
      <c r="H18" s="45" t="s">
        <v>391</v>
      </c>
      <c r="I18" s="12" t="s">
        <v>391</v>
      </c>
      <c r="J18" s="215"/>
      <c r="K18" s="215"/>
    </row>
    <row r="19" spans="1:11">
      <c r="A19" s="63" t="s">
        <v>458</v>
      </c>
      <c r="B19" s="80" t="s">
        <v>391</v>
      </c>
      <c r="C19" s="80" t="s">
        <v>391</v>
      </c>
      <c r="D19" s="45" t="s">
        <v>391</v>
      </c>
      <c r="E19" s="45" t="s">
        <v>391</v>
      </c>
      <c r="F19" s="80" t="s">
        <v>391</v>
      </c>
      <c r="G19" s="80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80" t="s">
        <v>391</v>
      </c>
      <c r="C20" s="80" t="s">
        <v>391</v>
      </c>
      <c r="D20" s="45" t="s">
        <v>391</v>
      </c>
      <c r="E20" s="45" t="s">
        <v>391</v>
      </c>
      <c r="F20" s="80" t="s">
        <v>391</v>
      </c>
      <c r="G20" s="80" t="s">
        <v>391</v>
      </c>
      <c r="H20" s="45" t="s">
        <v>391</v>
      </c>
      <c r="I20" s="12" t="s">
        <v>391</v>
      </c>
    </row>
    <row r="21" spans="1:11">
      <c r="A21" s="73" t="s">
        <v>460</v>
      </c>
      <c r="B21" s="74" t="s">
        <v>391</v>
      </c>
      <c r="C21" s="78" t="s">
        <v>391</v>
      </c>
      <c r="D21" s="289" t="s">
        <v>391</v>
      </c>
      <c r="E21" s="74" t="s">
        <v>391</v>
      </c>
      <c r="F21" s="74" t="s">
        <v>391</v>
      </c>
      <c r="G21" s="78" t="s">
        <v>391</v>
      </c>
      <c r="H21" s="289" t="s">
        <v>391</v>
      </c>
      <c r="I21" s="75" t="s">
        <v>391</v>
      </c>
    </row>
    <row r="22" spans="1:11">
      <c r="A22" s="63"/>
      <c r="B22" s="45"/>
      <c r="C22" s="45"/>
      <c r="D22" s="45"/>
      <c r="E22" s="45"/>
      <c r="F22" s="11"/>
      <c r="G22" s="11"/>
      <c r="H22" s="11"/>
      <c r="I22" s="12"/>
    </row>
    <row r="23" spans="1:11">
      <c r="A23" s="73" t="s">
        <v>461</v>
      </c>
      <c r="B23" s="74" t="s">
        <v>391</v>
      </c>
      <c r="C23" s="74">
        <v>50</v>
      </c>
      <c r="D23" s="74">
        <v>2</v>
      </c>
      <c r="E23" s="74">
        <v>52</v>
      </c>
      <c r="F23" s="78" t="s">
        <v>391</v>
      </c>
      <c r="G23" s="78">
        <v>50787</v>
      </c>
      <c r="H23" s="78">
        <v>62373</v>
      </c>
      <c r="I23" s="75">
        <v>2664</v>
      </c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</row>
    <row r="25" spans="1:11">
      <c r="A25" s="73" t="s">
        <v>462</v>
      </c>
      <c r="B25" s="74" t="s">
        <v>391</v>
      </c>
      <c r="C25" s="78">
        <v>9</v>
      </c>
      <c r="D25" s="289">
        <v>12</v>
      </c>
      <c r="E25" s="74">
        <v>21</v>
      </c>
      <c r="F25" s="74" t="s">
        <v>391</v>
      </c>
      <c r="G25" s="78">
        <v>35000</v>
      </c>
      <c r="H25" s="289">
        <v>64000</v>
      </c>
      <c r="I25" s="75">
        <v>1083</v>
      </c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</row>
    <row r="27" spans="1:11">
      <c r="A27" s="63" t="s">
        <v>463</v>
      </c>
      <c r="B27" s="80" t="s">
        <v>391</v>
      </c>
      <c r="C27" s="80" t="s">
        <v>391</v>
      </c>
      <c r="D27" s="45" t="s">
        <v>391</v>
      </c>
      <c r="E27" s="45" t="s">
        <v>391</v>
      </c>
      <c r="F27" s="80" t="s">
        <v>391</v>
      </c>
      <c r="G27" s="80" t="s">
        <v>391</v>
      </c>
      <c r="H27" s="45" t="s">
        <v>391</v>
      </c>
      <c r="I27" s="12" t="s">
        <v>391</v>
      </c>
    </row>
    <row r="28" spans="1:11">
      <c r="A28" s="63" t="s">
        <v>464</v>
      </c>
      <c r="B28" s="80" t="s">
        <v>391</v>
      </c>
      <c r="C28" s="80" t="s">
        <v>391</v>
      </c>
      <c r="D28" s="45" t="s">
        <v>391</v>
      </c>
      <c r="E28" s="45" t="s">
        <v>391</v>
      </c>
      <c r="F28" s="80" t="s">
        <v>391</v>
      </c>
      <c r="G28" s="80" t="s">
        <v>391</v>
      </c>
      <c r="H28" s="45" t="s">
        <v>391</v>
      </c>
      <c r="I28" s="12" t="s">
        <v>391</v>
      </c>
    </row>
    <row r="29" spans="1:11">
      <c r="A29" s="63" t="s">
        <v>465</v>
      </c>
      <c r="B29" s="80">
        <v>5</v>
      </c>
      <c r="C29" s="80">
        <v>7</v>
      </c>
      <c r="D29" s="45">
        <v>40</v>
      </c>
      <c r="E29" s="45">
        <v>52</v>
      </c>
      <c r="F29" s="80">
        <v>9500</v>
      </c>
      <c r="G29" s="80">
        <v>44929</v>
      </c>
      <c r="H29" s="45">
        <v>60000</v>
      </c>
      <c r="I29" s="12">
        <v>2762</v>
      </c>
    </row>
    <row r="30" spans="1:11">
      <c r="A30" s="73" t="s">
        <v>466</v>
      </c>
      <c r="B30" s="74">
        <v>5</v>
      </c>
      <c r="C30" s="78">
        <v>7</v>
      </c>
      <c r="D30" s="289">
        <v>40</v>
      </c>
      <c r="E30" s="74">
        <v>52</v>
      </c>
      <c r="F30" s="74">
        <v>9500</v>
      </c>
      <c r="G30" s="78">
        <v>44929</v>
      </c>
      <c r="H30" s="289">
        <v>60000</v>
      </c>
      <c r="I30" s="75">
        <v>2762</v>
      </c>
    </row>
    <row r="31" spans="1:11">
      <c r="A31" s="63"/>
      <c r="B31" s="80"/>
      <c r="C31" s="80"/>
      <c r="D31" s="45"/>
      <c r="E31" s="45"/>
      <c r="F31" s="80"/>
      <c r="G31" s="80"/>
      <c r="H31" s="45"/>
      <c r="I31" s="12"/>
    </row>
    <row r="32" spans="1:11">
      <c r="A32" s="63" t="s">
        <v>467</v>
      </c>
      <c r="B32" s="80" t="s">
        <v>391</v>
      </c>
      <c r="C32" s="80" t="s">
        <v>391</v>
      </c>
      <c r="D32" s="45" t="s">
        <v>391</v>
      </c>
      <c r="E32" s="45" t="s">
        <v>391</v>
      </c>
      <c r="F32" s="80" t="s">
        <v>391</v>
      </c>
      <c r="G32" s="80" t="s">
        <v>391</v>
      </c>
      <c r="H32" s="45" t="s">
        <v>391</v>
      </c>
      <c r="I32" s="12" t="s">
        <v>391</v>
      </c>
    </row>
    <row r="33" spans="1:9">
      <c r="A33" s="63" t="s">
        <v>468</v>
      </c>
      <c r="B33" s="80" t="s">
        <v>391</v>
      </c>
      <c r="C33" s="80" t="s">
        <v>391</v>
      </c>
      <c r="D33" s="45" t="s">
        <v>391</v>
      </c>
      <c r="E33" s="45" t="s">
        <v>391</v>
      </c>
      <c r="F33" s="80" t="s">
        <v>391</v>
      </c>
      <c r="G33" s="80" t="s">
        <v>391</v>
      </c>
      <c r="H33" s="45" t="s">
        <v>391</v>
      </c>
      <c r="I33" s="12" t="s">
        <v>391</v>
      </c>
    </row>
    <row r="34" spans="1:9">
      <c r="A34" s="63" t="s">
        <v>469</v>
      </c>
      <c r="B34" s="80" t="s">
        <v>391</v>
      </c>
      <c r="C34" s="80" t="s">
        <v>391</v>
      </c>
      <c r="D34" s="45" t="s">
        <v>391</v>
      </c>
      <c r="E34" s="45" t="s">
        <v>391</v>
      </c>
      <c r="F34" s="80" t="s">
        <v>391</v>
      </c>
      <c r="G34" s="80" t="s">
        <v>391</v>
      </c>
      <c r="H34" s="45" t="s">
        <v>391</v>
      </c>
      <c r="I34" s="12" t="s">
        <v>391</v>
      </c>
    </row>
    <row r="35" spans="1:9">
      <c r="A35" s="63" t="s">
        <v>470</v>
      </c>
      <c r="B35" s="80" t="s">
        <v>391</v>
      </c>
      <c r="C35" s="80" t="s">
        <v>391</v>
      </c>
      <c r="D35" s="45" t="s">
        <v>391</v>
      </c>
      <c r="E35" s="45" t="s">
        <v>391</v>
      </c>
      <c r="F35" s="80" t="s">
        <v>391</v>
      </c>
      <c r="G35" s="80" t="s">
        <v>391</v>
      </c>
      <c r="H35" s="45" t="s">
        <v>391</v>
      </c>
      <c r="I35" s="12" t="s">
        <v>391</v>
      </c>
    </row>
    <row r="36" spans="1:9">
      <c r="A36" s="73" t="s">
        <v>471</v>
      </c>
      <c r="B36" s="74" t="s">
        <v>391</v>
      </c>
      <c r="C36" s="78" t="s">
        <v>391</v>
      </c>
      <c r="D36" s="289" t="s">
        <v>391</v>
      </c>
      <c r="E36" s="74" t="s">
        <v>391</v>
      </c>
      <c r="F36" s="74" t="s">
        <v>391</v>
      </c>
      <c r="G36" s="78" t="s">
        <v>391</v>
      </c>
      <c r="H36" s="289" t="s">
        <v>391</v>
      </c>
      <c r="I36" s="75" t="s">
        <v>391</v>
      </c>
    </row>
    <row r="37" spans="1:9">
      <c r="A37" s="63"/>
      <c r="B37" s="80"/>
      <c r="C37" s="80"/>
      <c r="D37" s="45"/>
      <c r="E37" s="45"/>
      <c r="F37" s="80"/>
      <c r="G37" s="80"/>
      <c r="H37" s="45"/>
      <c r="I37" s="12"/>
    </row>
    <row r="38" spans="1:9">
      <c r="A38" s="73" t="s">
        <v>472</v>
      </c>
      <c r="B38" s="74" t="s">
        <v>391</v>
      </c>
      <c r="C38" s="78" t="s">
        <v>391</v>
      </c>
      <c r="D38" s="289" t="s">
        <v>391</v>
      </c>
      <c r="E38" s="74" t="s">
        <v>391</v>
      </c>
      <c r="F38" s="74" t="s">
        <v>391</v>
      </c>
      <c r="G38" s="78" t="s">
        <v>391</v>
      </c>
      <c r="H38" s="289" t="s">
        <v>391</v>
      </c>
      <c r="I38" s="75" t="s">
        <v>391</v>
      </c>
    </row>
    <row r="39" spans="1:9">
      <c r="A39" s="63"/>
      <c r="B39" s="80"/>
      <c r="C39" s="80"/>
      <c r="D39" s="45"/>
      <c r="E39" s="45"/>
      <c r="F39" s="80"/>
      <c r="G39" s="80"/>
      <c r="H39" s="45"/>
      <c r="I39" s="12"/>
    </row>
    <row r="40" spans="1:9">
      <c r="A40" s="63" t="s">
        <v>536</v>
      </c>
      <c r="B40" s="80" t="s">
        <v>391</v>
      </c>
      <c r="C40" s="80" t="s">
        <v>391</v>
      </c>
      <c r="D40" s="45" t="s">
        <v>391</v>
      </c>
      <c r="E40" s="45" t="s">
        <v>391</v>
      </c>
      <c r="F40" s="80" t="s">
        <v>391</v>
      </c>
      <c r="G40" s="80" t="s">
        <v>391</v>
      </c>
      <c r="H40" s="45" t="s">
        <v>391</v>
      </c>
      <c r="I40" s="12" t="s">
        <v>391</v>
      </c>
    </row>
    <row r="41" spans="1:9">
      <c r="A41" s="63" t="s">
        <v>474</v>
      </c>
      <c r="B41" s="80" t="s">
        <v>391</v>
      </c>
      <c r="C41" s="80" t="s">
        <v>391</v>
      </c>
      <c r="D41" s="45" t="s">
        <v>391</v>
      </c>
      <c r="E41" s="45" t="s">
        <v>391</v>
      </c>
      <c r="F41" s="80" t="s">
        <v>391</v>
      </c>
      <c r="G41" s="80" t="s">
        <v>391</v>
      </c>
      <c r="H41" s="45" t="s">
        <v>391</v>
      </c>
      <c r="I41" s="12" t="s">
        <v>391</v>
      </c>
    </row>
    <row r="42" spans="1:9">
      <c r="A42" s="63" t="s">
        <v>475</v>
      </c>
      <c r="B42" s="80" t="s">
        <v>391</v>
      </c>
      <c r="C42" s="80" t="s">
        <v>391</v>
      </c>
      <c r="D42" s="45" t="s">
        <v>391</v>
      </c>
      <c r="E42" s="45" t="s">
        <v>391</v>
      </c>
      <c r="F42" s="80" t="s">
        <v>391</v>
      </c>
      <c r="G42" s="80" t="s">
        <v>391</v>
      </c>
      <c r="H42" s="45" t="s">
        <v>391</v>
      </c>
      <c r="I42" s="12" t="s">
        <v>391</v>
      </c>
    </row>
    <row r="43" spans="1:9">
      <c r="A43" s="63" t="s">
        <v>476</v>
      </c>
      <c r="B43" s="80" t="s">
        <v>391</v>
      </c>
      <c r="C43" s="80" t="s">
        <v>391</v>
      </c>
      <c r="D43" s="45" t="s">
        <v>391</v>
      </c>
      <c r="E43" s="45" t="s">
        <v>391</v>
      </c>
      <c r="F43" s="80" t="s">
        <v>391</v>
      </c>
      <c r="G43" s="80" t="s">
        <v>391</v>
      </c>
      <c r="H43" s="45" t="s">
        <v>391</v>
      </c>
      <c r="I43" s="12" t="s">
        <v>391</v>
      </c>
    </row>
    <row r="44" spans="1:9">
      <c r="A44" s="63" t="s">
        <v>477</v>
      </c>
      <c r="B44" s="80" t="s">
        <v>391</v>
      </c>
      <c r="C44" s="80" t="s">
        <v>391</v>
      </c>
      <c r="D44" s="45" t="s">
        <v>391</v>
      </c>
      <c r="E44" s="45" t="s">
        <v>391</v>
      </c>
      <c r="F44" s="80" t="s">
        <v>391</v>
      </c>
      <c r="G44" s="80" t="s">
        <v>391</v>
      </c>
      <c r="H44" s="45" t="s">
        <v>391</v>
      </c>
      <c r="I44" s="12" t="s">
        <v>391</v>
      </c>
    </row>
    <row r="45" spans="1:9">
      <c r="A45" s="63" t="s">
        <v>478</v>
      </c>
      <c r="B45" s="80" t="s">
        <v>391</v>
      </c>
      <c r="C45" s="80" t="s">
        <v>391</v>
      </c>
      <c r="D45" s="45" t="s">
        <v>391</v>
      </c>
      <c r="E45" s="45" t="s">
        <v>391</v>
      </c>
      <c r="F45" s="80" t="s">
        <v>391</v>
      </c>
      <c r="G45" s="80" t="s">
        <v>391</v>
      </c>
      <c r="H45" s="45" t="s">
        <v>391</v>
      </c>
      <c r="I45" s="12" t="s">
        <v>391</v>
      </c>
    </row>
    <row r="46" spans="1:9">
      <c r="A46" s="63" t="s">
        <v>479</v>
      </c>
      <c r="B46" s="80" t="s">
        <v>391</v>
      </c>
      <c r="C46" s="80" t="s">
        <v>391</v>
      </c>
      <c r="D46" s="45" t="s">
        <v>391</v>
      </c>
      <c r="E46" s="45" t="s">
        <v>391</v>
      </c>
      <c r="F46" s="80" t="s">
        <v>391</v>
      </c>
      <c r="G46" s="80" t="s">
        <v>391</v>
      </c>
      <c r="H46" s="45" t="s">
        <v>391</v>
      </c>
      <c r="I46" s="12" t="s">
        <v>391</v>
      </c>
    </row>
    <row r="47" spans="1:9">
      <c r="A47" s="63" t="s">
        <v>480</v>
      </c>
      <c r="B47" s="80" t="s">
        <v>391</v>
      </c>
      <c r="C47" s="80" t="s">
        <v>391</v>
      </c>
      <c r="D47" s="45" t="s">
        <v>391</v>
      </c>
      <c r="E47" s="45" t="s">
        <v>391</v>
      </c>
      <c r="F47" s="80" t="s">
        <v>391</v>
      </c>
      <c r="G47" s="80" t="s">
        <v>391</v>
      </c>
      <c r="H47" s="45" t="s">
        <v>391</v>
      </c>
      <c r="I47" s="12" t="s">
        <v>391</v>
      </c>
    </row>
    <row r="48" spans="1:9">
      <c r="A48" s="63" t="s">
        <v>481</v>
      </c>
      <c r="B48" s="80" t="s">
        <v>391</v>
      </c>
      <c r="C48" s="80" t="s">
        <v>391</v>
      </c>
      <c r="D48" s="45" t="s">
        <v>391</v>
      </c>
      <c r="E48" s="45" t="s">
        <v>391</v>
      </c>
      <c r="F48" s="80" t="s">
        <v>391</v>
      </c>
      <c r="G48" s="80" t="s">
        <v>391</v>
      </c>
      <c r="H48" s="45" t="s">
        <v>391</v>
      </c>
      <c r="I48" s="12" t="s">
        <v>391</v>
      </c>
    </row>
    <row r="49" spans="1:9">
      <c r="A49" s="73" t="s">
        <v>482</v>
      </c>
      <c r="B49" s="74" t="s">
        <v>391</v>
      </c>
      <c r="C49" s="78" t="s">
        <v>391</v>
      </c>
      <c r="D49" s="289" t="s">
        <v>391</v>
      </c>
      <c r="E49" s="74" t="s">
        <v>391</v>
      </c>
      <c r="F49" s="74" t="s">
        <v>391</v>
      </c>
      <c r="G49" s="78" t="s">
        <v>391</v>
      </c>
      <c r="H49" s="289" t="s">
        <v>391</v>
      </c>
      <c r="I49" s="75" t="s">
        <v>391</v>
      </c>
    </row>
    <row r="50" spans="1:9">
      <c r="A50" s="63"/>
      <c r="B50" s="80"/>
      <c r="C50" s="80"/>
      <c r="D50" s="45"/>
      <c r="E50" s="45"/>
      <c r="F50" s="80"/>
      <c r="G50" s="80"/>
      <c r="H50" s="45"/>
      <c r="I50" s="12"/>
    </row>
    <row r="51" spans="1:9">
      <c r="A51" s="73" t="s">
        <v>483</v>
      </c>
      <c r="B51" s="74">
        <v>2</v>
      </c>
      <c r="C51" s="78" t="s">
        <v>391</v>
      </c>
      <c r="D51" s="289" t="s">
        <v>391</v>
      </c>
      <c r="E51" s="74">
        <v>2</v>
      </c>
      <c r="F51" s="74">
        <v>15000</v>
      </c>
      <c r="G51" s="78" t="s">
        <v>391</v>
      </c>
      <c r="H51" s="289" t="s">
        <v>391</v>
      </c>
      <c r="I51" s="75">
        <v>30</v>
      </c>
    </row>
    <row r="52" spans="1:9">
      <c r="A52" s="63"/>
      <c r="B52" s="80"/>
      <c r="C52" s="80"/>
      <c r="D52" s="45"/>
      <c r="E52" s="45"/>
      <c r="F52" s="80"/>
      <c r="G52" s="80"/>
      <c r="H52" s="45"/>
      <c r="I52" s="12"/>
    </row>
    <row r="53" spans="1:9">
      <c r="A53" s="63" t="s">
        <v>484</v>
      </c>
      <c r="B53" s="80" t="s">
        <v>391</v>
      </c>
      <c r="C53" s="80" t="s">
        <v>391</v>
      </c>
      <c r="D53" s="45" t="s">
        <v>391</v>
      </c>
      <c r="E53" s="45" t="s">
        <v>391</v>
      </c>
      <c r="F53" s="80" t="s">
        <v>391</v>
      </c>
      <c r="G53" s="80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80" t="s">
        <v>391</v>
      </c>
      <c r="C54" s="80" t="s">
        <v>391</v>
      </c>
      <c r="D54" s="45" t="s">
        <v>391</v>
      </c>
      <c r="E54" s="45" t="s">
        <v>391</v>
      </c>
      <c r="F54" s="80" t="s">
        <v>391</v>
      </c>
      <c r="G54" s="80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80" t="s">
        <v>391</v>
      </c>
      <c r="C55" s="80" t="s">
        <v>391</v>
      </c>
      <c r="D55" s="45" t="s">
        <v>391</v>
      </c>
      <c r="E55" s="45" t="s">
        <v>391</v>
      </c>
      <c r="F55" s="80" t="s">
        <v>391</v>
      </c>
      <c r="G55" s="80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80" t="s">
        <v>391</v>
      </c>
      <c r="C56" s="80" t="s">
        <v>391</v>
      </c>
      <c r="D56" s="45" t="s">
        <v>391</v>
      </c>
      <c r="E56" s="45" t="s">
        <v>391</v>
      </c>
      <c r="F56" s="80" t="s">
        <v>391</v>
      </c>
      <c r="G56" s="80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80" t="s">
        <v>391</v>
      </c>
      <c r="C57" s="80" t="s">
        <v>391</v>
      </c>
      <c r="D57" s="45" t="s">
        <v>391</v>
      </c>
      <c r="E57" s="45" t="s">
        <v>391</v>
      </c>
      <c r="F57" s="80" t="s">
        <v>391</v>
      </c>
      <c r="G57" s="80" t="s">
        <v>391</v>
      </c>
      <c r="H57" s="45" t="s">
        <v>391</v>
      </c>
      <c r="I57" s="12" t="s">
        <v>391</v>
      </c>
    </row>
    <row r="58" spans="1:9">
      <c r="A58" s="73" t="s">
        <v>562</v>
      </c>
      <c r="B58" s="74" t="s">
        <v>391</v>
      </c>
      <c r="C58" s="78" t="s">
        <v>391</v>
      </c>
      <c r="D58" s="289" t="s">
        <v>391</v>
      </c>
      <c r="E58" s="74" t="s">
        <v>391</v>
      </c>
      <c r="F58" s="74" t="s">
        <v>391</v>
      </c>
      <c r="G58" s="78" t="s">
        <v>391</v>
      </c>
      <c r="H58" s="289" t="s">
        <v>391</v>
      </c>
      <c r="I58" s="75" t="s">
        <v>391</v>
      </c>
    </row>
    <row r="59" spans="1:9">
      <c r="A59" s="63"/>
      <c r="B59" s="80"/>
      <c r="C59" s="80"/>
      <c r="D59" s="45"/>
      <c r="E59" s="45"/>
      <c r="F59" s="80"/>
      <c r="G59" s="80"/>
      <c r="H59" s="45"/>
      <c r="I59" s="12"/>
    </row>
    <row r="60" spans="1:9">
      <c r="A60" s="63" t="s">
        <v>490</v>
      </c>
      <c r="B60" s="80" t="s">
        <v>391</v>
      </c>
      <c r="C60" s="80" t="s">
        <v>391</v>
      </c>
      <c r="D60" s="45" t="s">
        <v>391</v>
      </c>
      <c r="E60" s="45" t="s">
        <v>391</v>
      </c>
      <c r="F60" s="80" t="s">
        <v>391</v>
      </c>
      <c r="G60" s="80" t="s">
        <v>391</v>
      </c>
      <c r="H60" s="45" t="s">
        <v>391</v>
      </c>
      <c r="I60" s="12" t="s">
        <v>391</v>
      </c>
    </row>
    <row r="61" spans="1:9">
      <c r="A61" s="63" t="s">
        <v>491</v>
      </c>
      <c r="B61" s="80" t="s">
        <v>391</v>
      </c>
      <c r="C61" s="80" t="s">
        <v>391</v>
      </c>
      <c r="D61" s="45" t="s">
        <v>391</v>
      </c>
      <c r="E61" s="45" t="s">
        <v>391</v>
      </c>
      <c r="F61" s="80" t="s">
        <v>391</v>
      </c>
      <c r="G61" s="80" t="s">
        <v>391</v>
      </c>
      <c r="H61" s="45" t="s">
        <v>391</v>
      </c>
      <c r="I61" s="12" t="s">
        <v>391</v>
      </c>
    </row>
    <row r="62" spans="1:9">
      <c r="A62" s="63" t="s">
        <v>492</v>
      </c>
      <c r="B62" s="80" t="s">
        <v>391</v>
      </c>
      <c r="C62" s="80" t="s">
        <v>391</v>
      </c>
      <c r="D62" s="45" t="s">
        <v>391</v>
      </c>
      <c r="E62" s="45" t="s">
        <v>391</v>
      </c>
      <c r="F62" s="80" t="s">
        <v>391</v>
      </c>
      <c r="G62" s="80" t="s">
        <v>391</v>
      </c>
      <c r="H62" s="45" t="s">
        <v>391</v>
      </c>
      <c r="I62" s="12" t="s">
        <v>391</v>
      </c>
    </row>
    <row r="63" spans="1:9">
      <c r="A63" s="73" t="s">
        <v>493</v>
      </c>
      <c r="B63" s="74" t="s">
        <v>391</v>
      </c>
      <c r="C63" s="78" t="s">
        <v>391</v>
      </c>
      <c r="D63" s="289" t="s">
        <v>391</v>
      </c>
      <c r="E63" s="74" t="s">
        <v>391</v>
      </c>
      <c r="F63" s="74" t="s">
        <v>391</v>
      </c>
      <c r="G63" s="78" t="s">
        <v>391</v>
      </c>
      <c r="H63" s="289" t="s">
        <v>391</v>
      </c>
      <c r="I63" s="75" t="s">
        <v>391</v>
      </c>
    </row>
    <row r="64" spans="1:9">
      <c r="A64" s="63"/>
      <c r="B64" s="80"/>
      <c r="C64" s="80"/>
      <c r="D64" s="45"/>
      <c r="E64" s="45"/>
      <c r="F64" s="80"/>
      <c r="G64" s="80"/>
      <c r="H64" s="45"/>
      <c r="I64" s="12"/>
    </row>
    <row r="65" spans="1:9">
      <c r="A65" s="73" t="s">
        <v>494</v>
      </c>
      <c r="B65" s="74" t="s">
        <v>391</v>
      </c>
      <c r="C65" s="78" t="s">
        <v>391</v>
      </c>
      <c r="D65" s="289" t="s">
        <v>391</v>
      </c>
      <c r="E65" s="74" t="s">
        <v>391</v>
      </c>
      <c r="F65" s="74" t="s">
        <v>391</v>
      </c>
      <c r="G65" s="78" t="s">
        <v>391</v>
      </c>
      <c r="H65" s="289" t="s">
        <v>391</v>
      </c>
      <c r="I65" s="75" t="s">
        <v>391</v>
      </c>
    </row>
    <row r="66" spans="1:9">
      <c r="A66" s="63"/>
      <c r="B66" s="80"/>
      <c r="C66" s="80"/>
      <c r="D66" s="45"/>
      <c r="E66" s="45"/>
      <c r="F66" s="80"/>
      <c r="G66" s="80"/>
      <c r="H66" s="45"/>
      <c r="I66" s="12"/>
    </row>
    <row r="67" spans="1:9">
      <c r="A67" s="63" t="s">
        <v>495</v>
      </c>
      <c r="B67" s="80" t="s">
        <v>391</v>
      </c>
      <c r="C67" s="80" t="s">
        <v>391</v>
      </c>
      <c r="D67" s="45" t="s">
        <v>391</v>
      </c>
      <c r="E67" s="45" t="s">
        <v>391</v>
      </c>
      <c r="F67" s="80" t="s">
        <v>391</v>
      </c>
      <c r="G67" s="80" t="s">
        <v>391</v>
      </c>
      <c r="H67" s="45" t="s">
        <v>391</v>
      </c>
      <c r="I67" s="12" t="s">
        <v>391</v>
      </c>
    </row>
    <row r="68" spans="1:9">
      <c r="A68" s="63" t="s">
        <v>496</v>
      </c>
      <c r="B68" s="80" t="s">
        <v>391</v>
      </c>
      <c r="C68" s="80" t="s">
        <v>391</v>
      </c>
      <c r="D68" s="45" t="s">
        <v>391</v>
      </c>
      <c r="E68" s="45" t="s">
        <v>391</v>
      </c>
      <c r="F68" s="80" t="s">
        <v>391</v>
      </c>
      <c r="G68" s="80" t="s">
        <v>391</v>
      </c>
      <c r="H68" s="45" t="s">
        <v>391</v>
      </c>
      <c r="I68" s="12" t="s">
        <v>391</v>
      </c>
    </row>
    <row r="69" spans="1:9">
      <c r="A69" s="73" t="s">
        <v>497</v>
      </c>
      <c r="B69" s="74" t="s">
        <v>391</v>
      </c>
      <c r="C69" s="78" t="s">
        <v>391</v>
      </c>
      <c r="D69" s="289" t="s">
        <v>391</v>
      </c>
      <c r="E69" s="74" t="s">
        <v>391</v>
      </c>
      <c r="F69" s="74" t="s">
        <v>391</v>
      </c>
      <c r="G69" s="78" t="s">
        <v>391</v>
      </c>
      <c r="H69" s="289" t="s">
        <v>391</v>
      </c>
      <c r="I69" s="75" t="s">
        <v>391</v>
      </c>
    </row>
    <row r="70" spans="1:9">
      <c r="A70" s="63"/>
      <c r="B70" s="80"/>
      <c r="C70" s="80"/>
      <c r="D70" s="45"/>
      <c r="E70" s="45"/>
      <c r="F70" s="80"/>
      <c r="G70" s="80"/>
      <c r="H70" s="45"/>
      <c r="I70" s="12"/>
    </row>
    <row r="71" spans="1:9">
      <c r="A71" s="63" t="s">
        <v>498</v>
      </c>
      <c r="B71" s="80" t="s">
        <v>391</v>
      </c>
      <c r="C71" s="80" t="s">
        <v>391</v>
      </c>
      <c r="D71" s="45" t="s">
        <v>391</v>
      </c>
      <c r="E71" s="45" t="s">
        <v>391</v>
      </c>
      <c r="F71" s="80" t="s">
        <v>391</v>
      </c>
      <c r="G71" s="80" t="s">
        <v>391</v>
      </c>
      <c r="H71" s="45" t="s">
        <v>391</v>
      </c>
      <c r="I71" s="12" t="s">
        <v>391</v>
      </c>
    </row>
    <row r="72" spans="1:9">
      <c r="A72" s="63" t="s">
        <v>499</v>
      </c>
      <c r="B72" s="80" t="s">
        <v>391</v>
      </c>
      <c r="C72" s="80" t="s">
        <v>391</v>
      </c>
      <c r="D72" s="45" t="s">
        <v>391</v>
      </c>
      <c r="E72" s="45" t="s">
        <v>391</v>
      </c>
      <c r="F72" s="80" t="s">
        <v>391</v>
      </c>
      <c r="G72" s="80" t="s">
        <v>391</v>
      </c>
      <c r="H72" s="45" t="s">
        <v>391</v>
      </c>
      <c r="I72" s="12" t="s">
        <v>391</v>
      </c>
    </row>
    <row r="73" spans="1:9">
      <c r="A73" s="63" t="s">
        <v>500</v>
      </c>
      <c r="B73" s="80" t="s">
        <v>391</v>
      </c>
      <c r="C73" s="80" t="s">
        <v>391</v>
      </c>
      <c r="D73" s="45" t="s">
        <v>391</v>
      </c>
      <c r="E73" s="45" t="s">
        <v>391</v>
      </c>
      <c r="F73" s="80" t="s">
        <v>391</v>
      </c>
      <c r="G73" s="80" t="s">
        <v>391</v>
      </c>
      <c r="H73" s="45" t="s">
        <v>391</v>
      </c>
      <c r="I73" s="12" t="s">
        <v>391</v>
      </c>
    </row>
    <row r="74" spans="1:9">
      <c r="A74" s="63" t="s">
        <v>501</v>
      </c>
      <c r="B74" s="80" t="s">
        <v>391</v>
      </c>
      <c r="C74" s="80" t="s">
        <v>391</v>
      </c>
      <c r="D74" s="45" t="s">
        <v>391</v>
      </c>
      <c r="E74" s="45" t="s">
        <v>391</v>
      </c>
      <c r="F74" s="80" t="s">
        <v>391</v>
      </c>
      <c r="G74" s="80" t="s">
        <v>391</v>
      </c>
      <c r="H74" s="45" t="s">
        <v>391</v>
      </c>
      <c r="I74" s="12" t="s">
        <v>391</v>
      </c>
    </row>
    <row r="75" spans="1:9">
      <c r="A75" s="63" t="s">
        <v>502</v>
      </c>
      <c r="B75" s="80" t="s">
        <v>391</v>
      </c>
      <c r="C75" s="80" t="s">
        <v>391</v>
      </c>
      <c r="D75" s="45" t="s">
        <v>391</v>
      </c>
      <c r="E75" s="45" t="s">
        <v>391</v>
      </c>
      <c r="F75" s="80" t="s">
        <v>391</v>
      </c>
      <c r="G75" s="80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80" t="s">
        <v>391</v>
      </c>
      <c r="C76" s="80" t="s">
        <v>391</v>
      </c>
      <c r="D76" s="45" t="s">
        <v>391</v>
      </c>
      <c r="E76" s="45" t="s">
        <v>391</v>
      </c>
      <c r="F76" s="80" t="s">
        <v>391</v>
      </c>
      <c r="G76" s="80" t="s">
        <v>391</v>
      </c>
      <c r="H76" s="45" t="s">
        <v>391</v>
      </c>
      <c r="I76" s="12" t="s">
        <v>391</v>
      </c>
    </row>
    <row r="77" spans="1:9">
      <c r="A77" s="63" t="s">
        <v>504</v>
      </c>
      <c r="B77" s="80" t="s">
        <v>391</v>
      </c>
      <c r="C77" s="80" t="s">
        <v>391</v>
      </c>
      <c r="D77" s="45" t="s">
        <v>391</v>
      </c>
      <c r="E77" s="45" t="s">
        <v>391</v>
      </c>
      <c r="F77" s="80" t="s">
        <v>391</v>
      </c>
      <c r="G77" s="80" t="s">
        <v>391</v>
      </c>
      <c r="H77" s="45" t="s">
        <v>391</v>
      </c>
      <c r="I77" s="12" t="s">
        <v>391</v>
      </c>
    </row>
    <row r="78" spans="1:9">
      <c r="A78" s="63" t="s">
        <v>505</v>
      </c>
      <c r="B78" s="80" t="s">
        <v>391</v>
      </c>
      <c r="C78" s="80" t="s">
        <v>391</v>
      </c>
      <c r="D78" s="45" t="s">
        <v>391</v>
      </c>
      <c r="E78" s="45" t="s">
        <v>391</v>
      </c>
      <c r="F78" s="80" t="s">
        <v>391</v>
      </c>
      <c r="G78" s="80" t="s">
        <v>391</v>
      </c>
      <c r="H78" s="45" t="s">
        <v>391</v>
      </c>
      <c r="I78" s="12" t="s">
        <v>391</v>
      </c>
    </row>
    <row r="79" spans="1:9">
      <c r="A79" s="73" t="s">
        <v>506</v>
      </c>
      <c r="B79" s="74" t="s">
        <v>391</v>
      </c>
      <c r="C79" s="78" t="s">
        <v>391</v>
      </c>
      <c r="D79" s="289" t="s">
        <v>391</v>
      </c>
      <c r="E79" s="74" t="s">
        <v>391</v>
      </c>
      <c r="F79" s="74" t="s">
        <v>391</v>
      </c>
      <c r="G79" s="78" t="s">
        <v>391</v>
      </c>
      <c r="H79" s="289" t="s">
        <v>391</v>
      </c>
      <c r="I79" s="75" t="s">
        <v>391</v>
      </c>
    </row>
    <row r="80" spans="1:9">
      <c r="A80" s="63"/>
      <c r="B80" s="80"/>
      <c r="C80" s="80"/>
      <c r="D80" s="45"/>
      <c r="E80" s="45"/>
      <c r="F80" s="80"/>
      <c r="G80" s="80"/>
      <c r="H80" s="45"/>
      <c r="I80" s="12"/>
    </row>
    <row r="81" spans="1:9">
      <c r="A81" s="63" t="s">
        <v>507</v>
      </c>
      <c r="B81" s="80" t="s">
        <v>391</v>
      </c>
      <c r="C81" s="80" t="s">
        <v>391</v>
      </c>
      <c r="D81" s="45" t="s">
        <v>391</v>
      </c>
      <c r="E81" s="45" t="s">
        <v>391</v>
      </c>
      <c r="F81" s="80" t="s">
        <v>391</v>
      </c>
      <c r="G81" s="80" t="s">
        <v>391</v>
      </c>
      <c r="H81" s="45" t="s">
        <v>391</v>
      </c>
      <c r="I81" s="12" t="s">
        <v>391</v>
      </c>
    </row>
    <row r="82" spans="1:9">
      <c r="A82" s="63" t="s">
        <v>508</v>
      </c>
      <c r="B82" s="80" t="s">
        <v>391</v>
      </c>
      <c r="C82" s="80" t="s">
        <v>391</v>
      </c>
      <c r="D82" s="45" t="s">
        <v>391</v>
      </c>
      <c r="E82" s="45" t="s">
        <v>391</v>
      </c>
      <c r="F82" s="80" t="s">
        <v>391</v>
      </c>
      <c r="G82" s="80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8" t="s">
        <v>391</v>
      </c>
      <c r="D83" s="289" t="s">
        <v>391</v>
      </c>
      <c r="E83" s="74" t="s">
        <v>391</v>
      </c>
      <c r="F83" s="74" t="s">
        <v>391</v>
      </c>
      <c r="G83" s="78" t="s">
        <v>391</v>
      </c>
      <c r="H83" s="289" t="s">
        <v>391</v>
      </c>
      <c r="I83" s="75" t="s">
        <v>391</v>
      </c>
    </row>
    <row r="84" spans="1:9">
      <c r="A84" s="63"/>
      <c r="B84" s="80"/>
      <c r="C84" s="80"/>
      <c r="D84" s="45"/>
      <c r="E84" s="45"/>
      <c r="F84" s="80"/>
      <c r="G84" s="80"/>
      <c r="H84" s="45"/>
      <c r="I84" s="12"/>
    </row>
    <row r="85" spans="1:9" ht="13.5" thickBot="1">
      <c r="A85" s="66" t="s">
        <v>510</v>
      </c>
      <c r="B85" s="52">
        <v>7</v>
      </c>
      <c r="C85" s="52">
        <v>66</v>
      </c>
      <c r="D85" s="52">
        <v>54</v>
      </c>
      <c r="E85" s="52">
        <v>127</v>
      </c>
      <c r="F85" s="175">
        <v>11071</v>
      </c>
      <c r="G85" s="175">
        <v>48013</v>
      </c>
      <c r="H85" s="175">
        <v>60977</v>
      </c>
      <c r="I85" s="53">
        <v>6539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02">
    <tabColor theme="0"/>
    <pageSetUpPr fitToPage="1"/>
  </sheetPr>
  <dimension ref="A1:J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85546875" style="34" customWidth="1"/>
    <col min="2" max="2" width="12.42578125" style="34" bestFit="1" customWidth="1"/>
    <col min="3" max="3" width="11.7109375" style="34" bestFit="1" customWidth="1"/>
    <col min="4" max="4" width="13" style="34" bestFit="1" customWidth="1"/>
    <col min="5" max="6" width="11.7109375" style="34" bestFit="1" customWidth="1"/>
    <col min="7" max="7" width="13.28515625" style="34" bestFit="1" customWidth="1"/>
    <col min="8" max="8" width="13.28515625" style="34" customWidth="1"/>
    <col min="9" max="16384" width="11.42578125" style="34"/>
  </cols>
  <sheetData>
    <row r="1" spans="1:10" s="24" customFormat="1" ht="18">
      <c r="A1" s="1666" t="s">
        <v>545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41.25" customHeight="1">
      <c r="A3" s="1667" t="s">
        <v>1337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1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36.7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0" ht="24.75" customHeight="1">
      <c r="A8" s="72" t="s">
        <v>450</v>
      </c>
      <c r="B8" s="42">
        <v>57</v>
      </c>
      <c r="C8" s="122" t="s">
        <v>391</v>
      </c>
      <c r="D8" s="42">
        <v>57</v>
      </c>
      <c r="E8" s="131">
        <v>2330</v>
      </c>
      <c r="F8" s="122" t="s">
        <v>391</v>
      </c>
      <c r="G8" s="42">
        <v>133</v>
      </c>
      <c r="H8" s="131">
        <v>143</v>
      </c>
      <c r="I8" s="123"/>
      <c r="J8" s="123"/>
    </row>
    <row r="9" spans="1:10">
      <c r="A9" s="63" t="s">
        <v>451</v>
      </c>
      <c r="B9" s="45">
        <v>852</v>
      </c>
      <c r="C9" s="45" t="s">
        <v>391</v>
      </c>
      <c r="D9" s="45">
        <v>852</v>
      </c>
      <c r="E9" s="12">
        <v>1494</v>
      </c>
      <c r="F9" s="45" t="s">
        <v>391</v>
      </c>
      <c r="G9" s="45">
        <v>1273</v>
      </c>
      <c r="H9" s="12">
        <v>1283</v>
      </c>
      <c r="I9" s="123"/>
      <c r="J9" s="123"/>
    </row>
    <row r="10" spans="1:10">
      <c r="A10" s="63" t="s">
        <v>452</v>
      </c>
      <c r="B10" s="45">
        <v>4897</v>
      </c>
      <c r="C10" s="45" t="s">
        <v>391</v>
      </c>
      <c r="D10" s="45">
        <v>4897</v>
      </c>
      <c r="E10" s="12">
        <v>2394</v>
      </c>
      <c r="F10" s="45" t="s">
        <v>391</v>
      </c>
      <c r="G10" s="45">
        <v>11723</v>
      </c>
      <c r="H10" s="12">
        <v>10627</v>
      </c>
      <c r="I10" s="123"/>
      <c r="J10" s="123"/>
    </row>
    <row r="11" spans="1:10">
      <c r="A11" s="63" t="s">
        <v>453</v>
      </c>
      <c r="B11" s="45">
        <v>5</v>
      </c>
      <c r="C11" s="45" t="s">
        <v>391</v>
      </c>
      <c r="D11" s="45">
        <v>5</v>
      </c>
      <c r="E11" s="12">
        <v>1810</v>
      </c>
      <c r="F11" s="45" t="s">
        <v>391</v>
      </c>
      <c r="G11" s="45">
        <v>9</v>
      </c>
      <c r="H11" s="12">
        <v>9</v>
      </c>
      <c r="I11" s="123"/>
      <c r="J11" s="123"/>
    </row>
    <row r="12" spans="1:10">
      <c r="A12" s="73" t="s">
        <v>454</v>
      </c>
      <c r="B12" s="74">
        <v>5811</v>
      </c>
      <c r="C12" s="74" t="s">
        <v>391</v>
      </c>
      <c r="D12" s="74">
        <v>5811</v>
      </c>
      <c r="E12" s="75">
        <v>2261</v>
      </c>
      <c r="F12" s="74" t="s">
        <v>391</v>
      </c>
      <c r="G12" s="74">
        <v>13138</v>
      </c>
      <c r="H12" s="75">
        <v>12062</v>
      </c>
      <c r="I12" s="123"/>
      <c r="J12" s="123"/>
    </row>
    <row r="13" spans="1:10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9" t="s">
        <v>391</v>
      </c>
      <c r="F14" s="74" t="s">
        <v>391</v>
      </c>
      <c r="G14" s="74" t="s">
        <v>391</v>
      </c>
      <c r="H14" s="79" t="s">
        <v>391</v>
      </c>
      <c r="I14" s="123"/>
      <c r="J14" s="123"/>
    </row>
    <row r="15" spans="1:10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>
      <c r="A16" s="73" t="s">
        <v>456</v>
      </c>
      <c r="B16" s="74">
        <v>45</v>
      </c>
      <c r="C16" s="74" t="s">
        <v>391</v>
      </c>
      <c r="D16" s="74">
        <v>45</v>
      </c>
      <c r="E16" s="75">
        <v>1200</v>
      </c>
      <c r="F16" s="74" t="s">
        <v>391</v>
      </c>
      <c r="G16" s="74">
        <v>54</v>
      </c>
      <c r="H16" s="75">
        <v>54</v>
      </c>
      <c r="I16" s="123"/>
      <c r="J16" s="123"/>
    </row>
    <row r="17" spans="1:10">
      <c r="A17" s="63"/>
      <c r="B17" s="45"/>
      <c r="C17" s="45"/>
      <c r="D17" s="45"/>
      <c r="E17" s="12"/>
      <c r="F17" s="45"/>
      <c r="G17" s="45"/>
      <c r="H17" s="12"/>
      <c r="I17" s="123"/>
      <c r="J17" s="123"/>
    </row>
    <row r="18" spans="1:10">
      <c r="A18" s="63" t="s">
        <v>535</v>
      </c>
      <c r="B18" s="45">
        <v>271</v>
      </c>
      <c r="C18" s="45" t="s">
        <v>391</v>
      </c>
      <c r="D18" s="45">
        <v>271</v>
      </c>
      <c r="E18" s="12">
        <v>3500</v>
      </c>
      <c r="F18" s="45" t="s">
        <v>391</v>
      </c>
      <c r="G18" s="45">
        <v>949</v>
      </c>
      <c r="H18" s="12">
        <v>544</v>
      </c>
      <c r="I18" s="123"/>
      <c r="J18" s="123"/>
    </row>
    <row r="19" spans="1:10">
      <c r="A19" s="63" t="s">
        <v>458</v>
      </c>
      <c r="B19" s="45" t="s">
        <v>391</v>
      </c>
      <c r="C19" s="45" t="s">
        <v>391</v>
      </c>
      <c r="D19" s="45" t="s">
        <v>391</v>
      </c>
      <c r="E19" s="12" t="s">
        <v>391</v>
      </c>
      <c r="F19" s="45" t="s">
        <v>391</v>
      </c>
      <c r="G19" s="45" t="s">
        <v>391</v>
      </c>
      <c r="H19" s="12" t="s">
        <v>391</v>
      </c>
      <c r="I19" s="123"/>
      <c r="J19" s="123"/>
    </row>
    <row r="20" spans="1:10">
      <c r="A20" s="63" t="s">
        <v>459</v>
      </c>
      <c r="B20" s="45" t="s">
        <v>391</v>
      </c>
      <c r="C20" s="45" t="s">
        <v>391</v>
      </c>
      <c r="D20" s="45" t="s">
        <v>391</v>
      </c>
      <c r="E20" s="12" t="s">
        <v>391</v>
      </c>
      <c r="F20" s="45" t="s">
        <v>391</v>
      </c>
      <c r="G20" s="45" t="s">
        <v>391</v>
      </c>
      <c r="H20" s="12" t="s">
        <v>391</v>
      </c>
      <c r="I20" s="123"/>
      <c r="J20" s="123"/>
    </row>
    <row r="21" spans="1:10">
      <c r="A21" s="73" t="s">
        <v>460</v>
      </c>
      <c r="B21" s="74">
        <v>271</v>
      </c>
      <c r="C21" s="74" t="s">
        <v>391</v>
      </c>
      <c r="D21" s="74">
        <v>271</v>
      </c>
      <c r="E21" s="79">
        <v>3500</v>
      </c>
      <c r="F21" s="74" t="s">
        <v>391</v>
      </c>
      <c r="G21" s="74">
        <v>949</v>
      </c>
      <c r="H21" s="79">
        <v>544</v>
      </c>
      <c r="I21" s="123"/>
      <c r="J21" s="123"/>
    </row>
    <row r="22" spans="1:10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>
      <c r="A23" s="73" t="s">
        <v>461</v>
      </c>
      <c r="B23" s="74">
        <v>115</v>
      </c>
      <c r="C23" s="74">
        <v>30</v>
      </c>
      <c r="D23" s="74">
        <v>145</v>
      </c>
      <c r="E23" s="75">
        <v>3286</v>
      </c>
      <c r="F23" s="74">
        <v>4758</v>
      </c>
      <c r="G23" s="74">
        <v>521</v>
      </c>
      <c r="H23" s="75">
        <v>287</v>
      </c>
      <c r="I23" s="123"/>
      <c r="J23" s="123"/>
    </row>
    <row r="24" spans="1:10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>
      <c r="A25" s="73" t="s">
        <v>462</v>
      </c>
      <c r="B25" s="74">
        <v>181</v>
      </c>
      <c r="C25" s="74">
        <v>14</v>
      </c>
      <c r="D25" s="74">
        <v>195</v>
      </c>
      <c r="E25" s="75">
        <v>2683</v>
      </c>
      <c r="F25" s="74">
        <v>4500</v>
      </c>
      <c r="G25" s="74">
        <v>549</v>
      </c>
      <c r="H25" s="75">
        <v>450</v>
      </c>
      <c r="I25" s="123"/>
      <c r="J25" s="123"/>
    </row>
    <row r="26" spans="1:10">
      <c r="A26" s="63"/>
      <c r="B26" s="45"/>
      <c r="C26" s="45"/>
      <c r="D26" s="45"/>
      <c r="E26" s="12"/>
      <c r="F26" s="45"/>
      <c r="G26" s="45"/>
      <c r="H26" s="12"/>
      <c r="I26" s="123"/>
      <c r="J26" s="123"/>
    </row>
    <row r="27" spans="1:10">
      <c r="A27" s="63" t="s">
        <v>463</v>
      </c>
      <c r="B27" s="45">
        <v>419</v>
      </c>
      <c r="C27" s="45">
        <v>8</v>
      </c>
      <c r="D27" s="45">
        <v>427</v>
      </c>
      <c r="E27" s="12">
        <v>2579</v>
      </c>
      <c r="F27" s="45">
        <v>3800</v>
      </c>
      <c r="G27" s="45">
        <v>1111</v>
      </c>
      <c r="H27" s="12">
        <v>799</v>
      </c>
      <c r="I27" s="123"/>
      <c r="J27" s="123"/>
    </row>
    <row r="28" spans="1:10">
      <c r="A28" s="63" t="s">
        <v>464</v>
      </c>
      <c r="B28" s="80">
        <v>9886</v>
      </c>
      <c r="C28" s="80">
        <v>506</v>
      </c>
      <c r="D28" s="45">
        <v>10392</v>
      </c>
      <c r="E28" s="81">
        <v>2100</v>
      </c>
      <c r="F28" s="80">
        <v>3503</v>
      </c>
      <c r="G28" s="45">
        <v>22533</v>
      </c>
      <c r="H28" s="81">
        <v>1690</v>
      </c>
      <c r="I28" s="123"/>
      <c r="J28" s="123"/>
    </row>
    <row r="29" spans="1:10">
      <c r="A29" s="63" t="s">
        <v>465</v>
      </c>
      <c r="B29" s="80">
        <v>3901</v>
      </c>
      <c r="C29" s="80">
        <v>75</v>
      </c>
      <c r="D29" s="45">
        <v>3976</v>
      </c>
      <c r="E29" s="81">
        <v>1501</v>
      </c>
      <c r="F29" s="80">
        <v>1846</v>
      </c>
      <c r="G29" s="45">
        <v>5993</v>
      </c>
      <c r="H29" s="81">
        <v>1725</v>
      </c>
      <c r="I29" s="123"/>
      <c r="J29" s="123"/>
    </row>
    <row r="30" spans="1:10">
      <c r="A30" s="73" t="s">
        <v>466</v>
      </c>
      <c r="B30" s="74">
        <v>14206</v>
      </c>
      <c r="C30" s="74">
        <v>589</v>
      </c>
      <c r="D30" s="74">
        <v>14795</v>
      </c>
      <c r="E30" s="75">
        <v>1950</v>
      </c>
      <c r="F30" s="74">
        <v>3296</v>
      </c>
      <c r="G30" s="74">
        <v>29637</v>
      </c>
      <c r="H30" s="75">
        <v>4214</v>
      </c>
      <c r="I30" s="123"/>
      <c r="J30" s="123"/>
    </row>
    <row r="31" spans="1:10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>
      <c r="A32" s="63" t="s">
        <v>467</v>
      </c>
      <c r="B32" s="45">
        <v>42</v>
      </c>
      <c r="C32" s="45">
        <v>6</v>
      </c>
      <c r="D32" s="45">
        <v>48</v>
      </c>
      <c r="E32" s="12">
        <v>1324</v>
      </c>
      <c r="F32" s="45">
        <v>2800</v>
      </c>
      <c r="G32" s="45">
        <v>72</v>
      </c>
      <c r="H32" s="12">
        <v>18</v>
      </c>
      <c r="I32" s="123"/>
      <c r="J32" s="123"/>
    </row>
    <row r="33" spans="1:10">
      <c r="A33" s="63" t="s">
        <v>468</v>
      </c>
      <c r="B33" s="45">
        <v>221</v>
      </c>
      <c r="C33" s="45">
        <v>141</v>
      </c>
      <c r="D33" s="45">
        <v>362</v>
      </c>
      <c r="E33" s="12">
        <v>2760</v>
      </c>
      <c r="F33" s="45">
        <v>3996</v>
      </c>
      <c r="G33" s="45">
        <v>1173</v>
      </c>
      <c r="H33" s="12" t="s">
        <v>391</v>
      </c>
      <c r="I33" s="123"/>
      <c r="J33" s="123"/>
    </row>
    <row r="34" spans="1:10">
      <c r="A34" s="63" t="s">
        <v>469</v>
      </c>
      <c r="B34" s="11">
        <v>355</v>
      </c>
      <c r="C34" s="11">
        <v>100</v>
      </c>
      <c r="D34" s="45">
        <v>455</v>
      </c>
      <c r="E34" s="12">
        <v>2176</v>
      </c>
      <c r="F34" s="11">
        <v>6005</v>
      </c>
      <c r="G34" s="45">
        <v>1373</v>
      </c>
      <c r="H34" s="12">
        <v>755</v>
      </c>
      <c r="I34" s="123"/>
      <c r="J34" s="123"/>
    </row>
    <row r="35" spans="1:10">
      <c r="A35" s="63" t="s">
        <v>470</v>
      </c>
      <c r="B35" s="45">
        <v>7</v>
      </c>
      <c r="C35" s="45" t="s">
        <v>391</v>
      </c>
      <c r="D35" s="45">
        <v>7</v>
      </c>
      <c r="E35" s="12">
        <v>2200</v>
      </c>
      <c r="F35" s="45" t="s">
        <v>391</v>
      </c>
      <c r="G35" s="45">
        <v>15</v>
      </c>
      <c r="H35" s="12">
        <v>8</v>
      </c>
      <c r="I35" s="123"/>
      <c r="J35" s="123"/>
    </row>
    <row r="36" spans="1:10">
      <c r="A36" s="73" t="s">
        <v>471</v>
      </c>
      <c r="B36" s="74">
        <v>625</v>
      </c>
      <c r="C36" s="74">
        <v>247</v>
      </c>
      <c r="D36" s="74">
        <v>872</v>
      </c>
      <c r="E36" s="75">
        <v>2326</v>
      </c>
      <c r="F36" s="74">
        <v>4780</v>
      </c>
      <c r="G36" s="74">
        <v>2633</v>
      </c>
      <c r="H36" s="75">
        <v>781</v>
      </c>
      <c r="I36" s="123"/>
      <c r="J36" s="123"/>
    </row>
    <row r="37" spans="1:10">
      <c r="A37" s="63"/>
      <c r="B37" s="11"/>
      <c r="C37" s="11"/>
      <c r="D37" s="45"/>
      <c r="E37" s="12"/>
      <c r="F37" s="11"/>
      <c r="G37" s="45"/>
      <c r="H37" s="12"/>
      <c r="I37" s="123"/>
      <c r="J37" s="123"/>
    </row>
    <row r="38" spans="1:10">
      <c r="A38" s="73" t="s">
        <v>472</v>
      </c>
      <c r="B38" s="74" t="s">
        <v>391</v>
      </c>
      <c r="C38" s="74" t="s">
        <v>391</v>
      </c>
      <c r="D38" s="74" t="s">
        <v>391</v>
      </c>
      <c r="E38" s="75" t="s">
        <v>391</v>
      </c>
      <c r="F38" s="74" t="s">
        <v>391</v>
      </c>
      <c r="G38" s="74" t="s">
        <v>391</v>
      </c>
      <c r="H38" s="75" t="s">
        <v>391</v>
      </c>
      <c r="I38" s="123"/>
      <c r="J38" s="123"/>
    </row>
    <row r="39" spans="1:10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>
      <c r="A40" s="63" t="s">
        <v>536</v>
      </c>
      <c r="B40" s="11">
        <v>15023</v>
      </c>
      <c r="C40" s="11">
        <v>757</v>
      </c>
      <c r="D40" s="45">
        <v>15780</v>
      </c>
      <c r="E40" s="12">
        <v>1382</v>
      </c>
      <c r="F40" s="11">
        <v>3056</v>
      </c>
      <c r="G40" s="45">
        <v>23075</v>
      </c>
      <c r="H40" s="12">
        <v>14768</v>
      </c>
      <c r="I40" s="123"/>
      <c r="J40" s="123"/>
    </row>
    <row r="41" spans="1:10">
      <c r="A41" s="63" t="s">
        <v>474</v>
      </c>
      <c r="B41" s="11">
        <v>2719</v>
      </c>
      <c r="C41" s="11">
        <v>132</v>
      </c>
      <c r="D41" s="45">
        <v>2851</v>
      </c>
      <c r="E41" s="12">
        <v>2600</v>
      </c>
      <c r="F41" s="11">
        <v>4000</v>
      </c>
      <c r="G41" s="45">
        <v>7598</v>
      </c>
      <c r="H41" s="12">
        <v>4558</v>
      </c>
      <c r="I41" s="123"/>
      <c r="J41" s="123"/>
    </row>
    <row r="42" spans="1:10">
      <c r="A42" s="63" t="s">
        <v>475</v>
      </c>
      <c r="B42" s="11">
        <v>8834</v>
      </c>
      <c r="C42" s="11">
        <v>844</v>
      </c>
      <c r="D42" s="45">
        <v>9678</v>
      </c>
      <c r="E42" s="12">
        <v>2400</v>
      </c>
      <c r="F42" s="11">
        <v>2900</v>
      </c>
      <c r="G42" s="45">
        <v>23649</v>
      </c>
      <c r="H42" s="12">
        <v>8909</v>
      </c>
      <c r="I42" s="123"/>
      <c r="J42" s="123"/>
    </row>
    <row r="43" spans="1:10">
      <c r="A43" s="63" t="s">
        <v>476</v>
      </c>
      <c r="B43" s="45">
        <v>15586</v>
      </c>
      <c r="C43" s="45">
        <v>483</v>
      </c>
      <c r="D43" s="45">
        <v>16069</v>
      </c>
      <c r="E43" s="12">
        <v>2621</v>
      </c>
      <c r="F43" s="45">
        <v>4888</v>
      </c>
      <c r="G43" s="45">
        <v>43212</v>
      </c>
      <c r="H43" s="12">
        <v>32409</v>
      </c>
      <c r="I43" s="123"/>
      <c r="J43" s="123"/>
    </row>
    <row r="44" spans="1:10">
      <c r="A44" s="63" t="s">
        <v>477</v>
      </c>
      <c r="B44" s="45">
        <v>10758</v>
      </c>
      <c r="C44" s="45" t="s">
        <v>391</v>
      </c>
      <c r="D44" s="45">
        <v>10758</v>
      </c>
      <c r="E44" s="12">
        <v>1601</v>
      </c>
      <c r="F44" s="45" t="s">
        <v>391</v>
      </c>
      <c r="G44" s="45">
        <v>17224</v>
      </c>
      <c r="H44" s="12">
        <v>4306</v>
      </c>
      <c r="I44" s="123"/>
      <c r="J44" s="123"/>
    </row>
    <row r="45" spans="1:10">
      <c r="A45" s="63" t="s">
        <v>478</v>
      </c>
      <c r="B45" s="45">
        <v>12506</v>
      </c>
      <c r="C45" s="45">
        <v>571</v>
      </c>
      <c r="D45" s="45">
        <v>13077</v>
      </c>
      <c r="E45" s="12">
        <v>1360</v>
      </c>
      <c r="F45" s="45">
        <v>3000</v>
      </c>
      <c r="G45" s="45">
        <v>18721</v>
      </c>
      <c r="H45" s="12">
        <v>9360</v>
      </c>
      <c r="I45" s="123"/>
      <c r="J45" s="123"/>
    </row>
    <row r="46" spans="1:10">
      <c r="A46" s="63" t="s">
        <v>479</v>
      </c>
      <c r="B46" s="45">
        <v>11060</v>
      </c>
      <c r="C46" s="45">
        <v>268</v>
      </c>
      <c r="D46" s="45">
        <v>11328</v>
      </c>
      <c r="E46" s="12">
        <v>2693</v>
      </c>
      <c r="F46" s="45">
        <v>3180</v>
      </c>
      <c r="G46" s="45">
        <v>30637</v>
      </c>
      <c r="H46" s="12">
        <v>18382</v>
      </c>
      <c r="I46" s="123"/>
      <c r="J46" s="123"/>
    </row>
    <row r="47" spans="1:10">
      <c r="A47" s="63" t="s">
        <v>480</v>
      </c>
      <c r="B47" s="45">
        <v>11798</v>
      </c>
      <c r="C47" s="45">
        <v>2218</v>
      </c>
      <c r="D47" s="45">
        <v>14016</v>
      </c>
      <c r="E47" s="12">
        <v>2000</v>
      </c>
      <c r="F47" s="45">
        <v>4180</v>
      </c>
      <c r="G47" s="45">
        <v>32867</v>
      </c>
      <c r="H47" s="12">
        <v>8546</v>
      </c>
      <c r="I47" s="123"/>
      <c r="J47" s="123"/>
    </row>
    <row r="48" spans="1:10">
      <c r="A48" s="63" t="s">
        <v>481</v>
      </c>
      <c r="B48" s="45">
        <v>4678</v>
      </c>
      <c r="C48" s="45">
        <v>479</v>
      </c>
      <c r="D48" s="45">
        <v>5157</v>
      </c>
      <c r="E48" s="12">
        <v>1748</v>
      </c>
      <c r="F48" s="45">
        <v>3500</v>
      </c>
      <c r="G48" s="45">
        <v>9854</v>
      </c>
      <c r="H48" s="12">
        <v>2950</v>
      </c>
      <c r="I48" s="123"/>
      <c r="J48" s="123"/>
    </row>
    <row r="49" spans="1:10">
      <c r="A49" s="73" t="s">
        <v>482</v>
      </c>
      <c r="B49" s="74">
        <v>92962</v>
      </c>
      <c r="C49" s="74">
        <v>5752</v>
      </c>
      <c r="D49" s="74">
        <v>98714</v>
      </c>
      <c r="E49" s="75">
        <v>1997</v>
      </c>
      <c r="F49" s="74">
        <v>3679</v>
      </c>
      <c r="G49" s="74">
        <v>206837</v>
      </c>
      <c r="H49" s="75">
        <v>104188</v>
      </c>
      <c r="I49" s="123"/>
      <c r="J49" s="123"/>
    </row>
    <row r="50" spans="1:10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>
      <c r="A51" s="73" t="s">
        <v>483</v>
      </c>
      <c r="B51" s="74">
        <v>918</v>
      </c>
      <c r="C51" s="74">
        <v>47</v>
      </c>
      <c r="D51" s="74">
        <v>965</v>
      </c>
      <c r="E51" s="75">
        <v>1563</v>
      </c>
      <c r="F51" s="74">
        <v>2300</v>
      </c>
      <c r="G51" s="74">
        <v>1543</v>
      </c>
      <c r="H51" s="75">
        <v>2315</v>
      </c>
      <c r="I51" s="123"/>
      <c r="J51" s="123"/>
    </row>
    <row r="52" spans="1:10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>
      <c r="A53" s="63" t="s">
        <v>484</v>
      </c>
      <c r="B53" s="45">
        <v>5996</v>
      </c>
      <c r="C53" s="45">
        <v>278</v>
      </c>
      <c r="D53" s="45">
        <v>6274</v>
      </c>
      <c r="E53" s="12">
        <v>900</v>
      </c>
      <c r="F53" s="45">
        <v>4500</v>
      </c>
      <c r="G53" s="45">
        <v>6647</v>
      </c>
      <c r="H53" s="12">
        <v>665</v>
      </c>
      <c r="I53" s="123"/>
      <c r="J53" s="123"/>
    </row>
    <row r="54" spans="1:10">
      <c r="A54" s="63" t="s">
        <v>485</v>
      </c>
      <c r="B54" s="11">
        <v>1921</v>
      </c>
      <c r="C54" s="11">
        <v>203</v>
      </c>
      <c r="D54" s="45">
        <v>2124</v>
      </c>
      <c r="E54" s="12">
        <v>965</v>
      </c>
      <c r="F54" s="11">
        <v>2620</v>
      </c>
      <c r="G54" s="45">
        <v>2386</v>
      </c>
      <c r="H54" s="12">
        <v>1572</v>
      </c>
      <c r="I54" s="123"/>
      <c r="J54" s="123"/>
    </row>
    <row r="55" spans="1:10">
      <c r="A55" s="63" t="s">
        <v>486</v>
      </c>
      <c r="B55" s="11">
        <v>1181</v>
      </c>
      <c r="C55" s="11">
        <v>36</v>
      </c>
      <c r="D55" s="45">
        <v>1217</v>
      </c>
      <c r="E55" s="12">
        <v>2000</v>
      </c>
      <c r="F55" s="11">
        <v>4250</v>
      </c>
      <c r="G55" s="45">
        <v>2515</v>
      </c>
      <c r="H55" s="12">
        <v>780</v>
      </c>
      <c r="I55" s="123"/>
      <c r="J55" s="123"/>
    </row>
    <row r="56" spans="1:10">
      <c r="A56" s="63" t="s">
        <v>487</v>
      </c>
      <c r="B56" s="11">
        <v>3847</v>
      </c>
      <c r="C56" s="11">
        <v>5</v>
      </c>
      <c r="D56" s="45">
        <v>3852</v>
      </c>
      <c r="E56" s="12">
        <v>1501</v>
      </c>
      <c r="F56" s="11">
        <v>2000</v>
      </c>
      <c r="G56" s="45">
        <v>5784</v>
      </c>
      <c r="H56" s="12">
        <v>3328</v>
      </c>
      <c r="I56" s="123"/>
      <c r="J56" s="123"/>
    </row>
    <row r="57" spans="1:10">
      <c r="A57" s="63" t="s">
        <v>488</v>
      </c>
      <c r="B57" s="45">
        <v>7780</v>
      </c>
      <c r="C57" s="45">
        <v>185</v>
      </c>
      <c r="D57" s="45">
        <v>7965</v>
      </c>
      <c r="E57" s="12">
        <v>630</v>
      </c>
      <c r="F57" s="45">
        <v>3300</v>
      </c>
      <c r="G57" s="45">
        <v>5512</v>
      </c>
      <c r="H57" s="12">
        <v>1654</v>
      </c>
      <c r="I57" s="123"/>
      <c r="J57" s="123"/>
    </row>
    <row r="58" spans="1:10">
      <c r="A58" s="73" t="s">
        <v>537</v>
      </c>
      <c r="B58" s="74">
        <v>20725</v>
      </c>
      <c r="C58" s="74">
        <v>707</v>
      </c>
      <c r="D58" s="74">
        <v>21432</v>
      </c>
      <c r="E58" s="75">
        <v>979</v>
      </c>
      <c r="F58" s="74">
        <v>3616</v>
      </c>
      <c r="G58" s="74">
        <v>22844</v>
      </c>
      <c r="H58" s="75">
        <v>7999</v>
      </c>
      <c r="I58" s="123"/>
      <c r="J58" s="123"/>
    </row>
    <row r="59" spans="1:10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>
      <c r="A60" s="63" t="s">
        <v>490</v>
      </c>
      <c r="B60" s="45">
        <v>13</v>
      </c>
      <c r="C60" s="45">
        <v>18</v>
      </c>
      <c r="D60" s="45">
        <v>31</v>
      </c>
      <c r="E60" s="12">
        <v>500</v>
      </c>
      <c r="F60" s="45">
        <v>2500</v>
      </c>
      <c r="G60" s="45">
        <v>52</v>
      </c>
      <c r="H60" s="12">
        <v>52</v>
      </c>
      <c r="I60" s="123"/>
      <c r="J60" s="123"/>
    </row>
    <row r="61" spans="1:10">
      <c r="A61" s="63" t="s">
        <v>491</v>
      </c>
      <c r="B61" s="11">
        <v>463</v>
      </c>
      <c r="C61" s="11">
        <v>4</v>
      </c>
      <c r="D61" s="45">
        <v>467</v>
      </c>
      <c r="E61" s="12">
        <v>1250</v>
      </c>
      <c r="F61" s="11">
        <v>2500</v>
      </c>
      <c r="G61" s="45">
        <v>589</v>
      </c>
      <c r="H61" s="12">
        <v>1031</v>
      </c>
      <c r="I61" s="123"/>
      <c r="J61" s="123"/>
    </row>
    <row r="62" spans="1:10">
      <c r="A62" s="63" t="s">
        <v>492</v>
      </c>
      <c r="B62" s="11">
        <v>290</v>
      </c>
      <c r="C62" s="11" t="s">
        <v>391</v>
      </c>
      <c r="D62" s="45">
        <v>290</v>
      </c>
      <c r="E62" s="12">
        <v>800</v>
      </c>
      <c r="F62" s="11" t="s">
        <v>391</v>
      </c>
      <c r="G62" s="45">
        <v>232</v>
      </c>
      <c r="H62" s="12" t="s">
        <v>391</v>
      </c>
      <c r="I62" s="123"/>
      <c r="J62" s="123"/>
    </row>
    <row r="63" spans="1:10">
      <c r="A63" s="73" t="s">
        <v>493</v>
      </c>
      <c r="B63" s="74">
        <v>766</v>
      </c>
      <c r="C63" s="74">
        <v>22</v>
      </c>
      <c r="D63" s="74">
        <v>788</v>
      </c>
      <c r="E63" s="75">
        <v>1067</v>
      </c>
      <c r="F63" s="74">
        <v>2500</v>
      </c>
      <c r="G63" s="74">
        <v>873</v>
      </c>
      <c r="H63" s="75">
        <v>1083</v>
      </c>
      <c r="I63" s="123"/>
      <c r="J63" s="123"/>
    </row>
    <row r="64" spans="1:10">
      <c r="A64" s="63"/>
      <c r="B64" s="45"/>
      <c r="C64" s="45"/>
      <c r="D64" s="45"/>
      <c r="E64" s="12"/>
      <c r="F64" s="45"/>
      <c r="G64" s="45"/>
      <c r="H64" s="12"/>
      <c r="I64" s="123"/>
      <c r="J64" s="123"/>
    </row>
    <row r="65" spans="1:10">
      <c r="A65" s="73" t="s">
        <v>494</v>
      </c>
      <c r="B65" s="74">
        <v>746</v>
      </c>
      <c r="C65" s="74">
        <v>16</v>
      </c>
      <c r="D65" s="74">
        <v>762</v>
      </c>
      <c r="E65" s="75">
        <v>200</v>
      </c>
      <c r="F65" s="74">
        <v>1980</v>
      </c>
      <c r="G65" s="74">
        <v>181</v>
      </c>
      <c r="H65" s="75">
        <v>74</v>
      </c>
      <c r="I65" s="123"/>
      <c r="J65" s="123"/>
    </row>
    <row r="66" spans="1:10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>
      <c r="A67" s="63" t="s">
        <v>495</v>
      </c>
      <c r="B67" s="11">
        <v>150</v>
      </c>
      <c r="C67" s="11" t="s">
        <v>391</v>
      </c>
      <c r="D67" s="45">
        <v>150</v>
      </c>
      <c r="E67" s="12">
        <v>700</v>
      </c>
      <c r="F67" s="11" t="s">
        <v>391</v>
      </c>
      <c r="G67" s="45">
        <v>105</v>
      </c>
      <c r="H67" s="12" t="s">
        <v>391</v>
      </c>
      <c r="I67" s="123"/>
      <c r="J67" s="123"/>
    </row>
    <row r="68" spans="1:10">
      <c r="A68" s="63" t="s">
        <v>496</v>
      </c>
      <c r="B68" s="45">
        <v>80</v>
      </c>
      <c r="C68" s="45" t="s">
        <v>391</v>
      </c>
      <c r="D68" s="45">
        <v>80</v>
      </c>
      <c r="E68" s="12">
        <v>700</v>
      </c>
      <c r="F68" s="45" t="s">
        <v>391</v>
      </c>
      <c r="G68" s="45">
        <v>56</v>
      </c>
      <c r="H68" s="12" t="s">
        <v>391</v>
      </c>
      <c r="I68" s="123"/>
      <c r="J68" s="123"/>
    </row>
    <row r="69" spans="1:10">
      <c r="A69" s="73" t="s">
        <v>497</v>
      </c>
      <c r="B69" s="74">
        <v>230</v>
      </c>
      <c r="C69" s="74" t="s">
        <v>391</v>
      </c>
      <c r="D69" s="74">
        <v>230</v>
      </c>
      <c r="E69" s="75">
        <v>700</v>
      </c>
      <c r="F69" s="74" t="s">
        <v>391</v>
      </c>
      <c r="G69" s="74">
        <v>161</v>
      </c>
      <c r="H69" s="75" t="s">
        <v>391</v>
      </c>
      <c r="I69" s="123"/>
      <c r="J69" s="123"/>
    </row>
    <row r="70" spans="1:10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>
      <c r="A71" s="63" t="s">
        <v>498</v>
      </c>
      <c r="B71" s="45">
        <v>99</v>
      </c>
      <c r="C71" s="45" t="s">
        <v>391</v>
      </c>
      <c r="D71" s="45">
        <v>99</v>
      </c>
      <c r="E71" s="12">
        <v>1505</v>
      </c>
      <c r="F71" s="45" t="s">
        <v>391</v>
      </c>
      <c r="G71" s="45">
        <v>149</v>
      </c>
      <c r="H71" s="12">
        <v>104</v>
      </c>
      <c r="I71" s="123"/>
      <c r="J71" s="123"/>
    </row>
    <row r="72" spans="1:10">
      <c r="A72" s="63" t="s">
        <v>499</v>
      </c>
      <c r="B72" s="11">
        <v>4</v>
      </c>
      <c r="C72" s="11" t="s">
        <v>391</v>
      </c>
      <c r="D72" s="45">
        <v>4</v>
      </c>
      <c r="E72" s="12">
        <v>2250</v>
      </c>
      <c r="F72" s="11" t="s">
        <v>391</v>
      </c>
      <c r="G72" s="45">
        <v>9</v>
      </c>
      <c r="H72" s="12">
        <v>8</v>
      </c>
      <c r="I72" s="123"/>
      <c r="J72" s="123"/>
    </row>
    <row r="73" spans="1:10">
      <c r="A73" s="63" t="s">
        <v>500</v>
      </c>
      <c r="B73" s="45">
        <v>187</v>
      </c>
      <c r="C73" s="45">
        <v>7</v>
      </c>
      <c r="D73" s="45">
        <v>194</v>
      </c>
      <c r="E73" s="12">
        <v>1000</v>
      </c>
      <c r="F73" s="45">
        <v>1900</v>
      </c>
      <c r="G73" s="45">
        <v>200</v>
      </c>
      <c r="H73" s="12">
        <v>184</v>
      </c>
      <c r="I73" s="123"/>
      <c r="J73" s="123"/>
    </row>
    <row r="74" spans="1:10">
      <c r="A74" s="63" t="s">
        <v>501</v>
      </c>
      <c r="B74" s="45">
        <v>725</v>
      </c>
      <c r="C74" s="45">
        <v>56</v>
      </c>
      <c r="D74" s="45">
        <v>781</v>
      </c>
      <c r="E74" s="12">
        <v>393</v>
      </c>
      <c r="F74" s="45">
        <v>1570</v>
      </c>
      <c r="G74" s="45">
        <v>373</v>
      </c>
      <c r="H74" s="12">
        <v>186</v>
      </c>
      <c r="I74" s="123"/>
      <c r="J74" s="123"/>
    </row>
    <row r="75" spans="1:10">
      <c r="A75" s="63" t="s">
        <v>502</v>
      </c>
      <c r="B75" s="82">
        <v>100</v>
      </c>
      <c r="C75" s="45" t="s">
        <v>391</v>
      </c>
      <c r="D75" s="82">
        <v>100</v>
      </c>
      <c r="E75" s="124">
        <v>2000</v>
      </c>
      <c r="F75" s="45" t="s">
        <v>391</v>
      </c>
      <c r="G75" s="82">
        <v>200</v>
      </c>
      <c r="H75" s="124" t="s">
        <v>391</v>
      </c>
      <c r="I75" s="123"/>
      <c r="J75" s="123"/>
    </row>
    <row r="76" spans="1:10">
      <c r="A76" s="63" t="s">
        <v>503</v>
      </c>
      <c r="B76" s="45">
        <v>44</v>
      </c>
      <c r="C76" s="45">
        <v>21</v>
      </c>
      <c r="D76" s="45">
        <v>65</v>
      </c>
      <c r="E76" s="12">
        <v>900</v>
      </c>
      <c r="F76" s="45">
        <v>1400</v>
      </c>
      <c r="G76" s="45">
        <v>69</v>
      </c>
      <c r="H76" s="12" t="s">
        <v>391</v>
      </c>
      <c r="I76" s="123"/>
      <c r="J76" s="123"/>
    </row>
    <row r="77" spans="1:10">
      <c r="A77" s="63" t="s">
        <v>504</v>
      </c>
      <c r="B77" s="45">
        <v>6</v>
      </c>
      <c r="C77" s="45" t="s">
        <v>391</v>
      </c>
      <c r="D77" s="45">
        <v>6</v>
      </c>
      <c r="E77" s="12">
        <v>800</v>
      </c>
      <c r="F77" s="45" t="s">
        <v>391</v>
      </c>
      <c r="G77" s="45">
        <v>5</v>
      </c>
      <c r="H77" s="12" t="s">
        <v>391</v>
      </c>
      <c r="I77" s="123"/>
      <c r="J77" s="123"/>
    </row>
    <row r="78" spans="1:10">
      <c r="A78" s="63" t="s">
        <v>505</v>
      </c>
      <c r="B78" s="45">
        <v>156</v>
      </c>
      <c r="C78" s="45" t="s">
        <v>391</v>
      </c>
      <c r="D78" s="45">
        <v>156</v>
      </c>
      <c r="E78" s="12">
        <v>1955</v>
      </c>
      <c r="F78" s="45" t="s">
        <v>391</v>
      </c>
      <c r="G78" s="70">
        <v>305</v>
      </c>
      <c r="H78" s="71">
        <v>111</v>
      </c>
    </row>
    <row r="79" spans="1:10">
      <c r="A79" s="73" t="s">
        <v>506</v>
      </c>
      <c r="B79" s="74">
        <v>1321</v>
      </c>
      <c r="C79" s="74">
        <v>84</v>
      </c>
      <c r="D79" s="74">
        <v>1405</v>
      </c>
      <c r="E79" s="75">
        <v>893</v>
      </c>
      <c r="F79" s="74">
        <v>1555</v>
      </c>
      <c r="G79" s="74">
        <v>1310</v>
      </c>
      <c r="H79" s="75">
        <v>593</v>
      </c>
      <c r="I79" s="123"/>
      <c r="J79" s="123"/>
    </row>
    <row r="80" spans="1:10">
      <c r="A80" s="63"/>
      <c r="B80" s="11"/>
      <c r="C80" s="11"/>
      <c r="D80" s="45"/>
      <c r="E80" s="12"/>
      <c r="F80" s="11"/>
      <c r="G80" s="45"/>
      <c r="H80" s="12"/>
      <c r="I80" s="123"/>
      <c r="J80" s="123"/>
    </row>
    <row r="81" spans="1:10">
      <c r="A81" s="63" t="s">
        <v>507</v>
      </c>
      <c r="B81" s="11">
        <v>80</v>
      </c>
      <c r="C81" s="11" t="s">
        <v>391</v>
      </c>
      <c r="D81" s="45">
        <v>80</v>
      </c>
      <c r="E81" s="12">
        <v>700</v>
      </c>
      <c r="F81" s="11" t="s">
        <v>391</v>
      </c>
      <c r="G81" s="45">
        <v>56</v>
      </c>
      <c r="H81" s="12">
        <v>62</v>
      </c>
      <c r="I81" s="123"/>
      <c r="J81" s="123"/>
    </row>
    <row r="82" spans="1:10">
      <c r="A82" s="63" t="s">
        <v>508</v>
      </c>
      <c r="B82" s="11">
        <v>115</v>
      </c>
      <c r="C82" s="11" t="s">
        <v>391</v>
      </c>
      <c r="D82" s="45">
        <v>115</v>
      </c>
      <c r="E82" s="12">
        <v>700</v>
      </c>
      <c r="F82" s="11" t="s">
        <v>391</v>
      </c>
      <c r="G82" s="45">
        <v>80</v>
      </c>
      <c r="H82" s="12">
        <v>88</v>
      </c>
      <c r="I82" s="123"/>
      <c r="J82" s="123"/>
    </row>
    <row r="83" spans="1:10">
      <c r="A83" s="73" t="s">
        <v>509</v>
      </c>
      <c r="B83" s="74">
        <v>195</v>
      </c>
      <c r="C83" s="74" t="s">
        <v>391</v>
      </c>
      <c r="D83" s="74">
        <v>195</v>
      </c>
      <c r="E83" s="75">
        <v>700</v>
      </c>
      <c r="F83" s="74" t="s">
        <v>391</v>
      </c>
      <c r="G83" s="74">
        <v>136</v>
      </c>
      <c r="H83" s="75">
        <v>150</v>
      </c>
      <c r="I83" s="123"/>
      <c r="J83" s="123"/>
    </row>
    <row r="84" spans="1:10">
      <c r="A84" s="63"/>
      <c r="B84" s="11"/>
      <c r="C84" s="11"/>
      <c r="D84" s="45"/>
      <c r="E84" s="12"/>
      <c r="F84" s="11"/>
      <c r="G84" s="45"/>
      <c r="H84" s="12"/>
      <c r="I84" s="123"/>
      <c r="J84" s="123"/>
    </row>
    <row r="85" spans="1:10" ht="13.5" thickBot="1">
      <c r="A85" s="147" t="s">
        <v>510</v>
      </c>
      <c r="B85" s="148">
        <v>139117</v>
      </c>
      <c r="C85" s="148">
        <v>7508</v>
      </c>
      <c r="D85" s="148">
        <v>146625</v>
      </c>
      <c r="E85" s="149">
        <v>1826</v>
      </c>
      <c r="F85" s="148">
        <v>3646</v>
      </c>
      <c r="G85" s="148">
        <v>281366</v>
      </c>
      <c r="H85" s="149">
        <v>134794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Hoja10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0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1406</v>
      </c>
      <c r="B3" s="1684"/>
      <c r="C3" s="1684"/>
      <c r="D3" s="1684"/>
      <c r="E3" s="1684"/>
      <c r="F3" s="1684"/>
      <c r="G3" s="1684"/>
      <c r="H3" s="1684"/>
      <c r="I3" s="1684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4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4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4" customHeight="1" thickBot="1">
      <c r="A7" s="1688"/>
      <c r="B7" s="1792"/>
      <c r="C7" s="1114" t="s">
        <v>868</v>
      </c>
      <c r="D7" s="1114" t="s">
        <v>869</v>
      </c>
      <c r="E7" s="1849"/>
      <c r="F7" s="1792"/>
      <c r="G7" s="1114" t="s">
        <v>868</v>
      </c>
      <c r="H7" s="1114" t="s">
        <v>869</v>
      </c>
      <c r="I7" s="1682"/>
    </row>
    <row r="8" spans="1:11" ht="19.5" customHeight="1">
      <c r="A8" s="72" t="s">
        <v>450</v>
      </c>
      <c r="B8" s="122">
        <v>62</v>
      </c>
      <c r="C8" s="122" t="s">
        <v>391</v>
      </c>
      <c r="D8" s="42" t="s">
        <v>391</v>
      </c>
      <c r="E8" s="42">
        <v>62</v>
      </c>
      <c r="F8" s="122">
        <v>47820</v>
      </c>
      <c r="G8" s="122" t="s">
        <v>391</v>
      </c>
      <c r="H8" s="42" t="s">
        <v>391</v>
      </c>
      <c r="I8" s="131">
        <v>2965</v>
      </c>
      <c r="J8" s="215"/>
      <c r="K8" s="215"/>
    </row>
    <row r="9" spans="1:11">
      <c r="A9" s="63" t="s">
        <v>451</v>
      </c>
      <c r="B9" s="11">
        <v>83</v>
      </c>
      <c r="C9" s="11" t="s">
        <v>391</v>
      </c>
      <c r="D9" s="45" t="s">
        <v>391</v>
      </c>
      <c r="E9" s="45">
        <v>83</v>
      </c>
      <c r="F9" s="11">
        <v>47500</v>
      </c>
      <c r="G9" s="11" t="s">
        <v>391</v>
      </c>
      <c r="H9" s="45" t="s">
        <v>391</v>
      </c>
      <c r="I9" s="12">
        <v>3943</v>
      </c>
      <c r="J9" s="215"/>
      <c r="K9" s="215"/>
    </row>
    <row r="10" spans="1:11">
      <c r="A10" s="63" t="s">
        <v>452</v>
      </c>
      <c r="B10" s="45">
        <v>52</v>
      </c>
      <c r="C10" s="45" t="s">
        <v>391</v>
      </c>
      <c r="D10" s="45" t="s">
        <v>391</v>
      </c>
      <c r="E10" s="45">
        <v>52</v>
      </c>
      <c r="F10" s="11">
        <v>45000</v>
      </c>
      <c r="G10" s="11" t="s">
        <v>391</v>
      </c>
      <c r="H10" s="45" t="s">
        <v>391</v>
      </c>
      <c r="I10" s="46">
        <v>2340</v>
      </c>
      <c r="J10" s="215"/>
      <c r="K10" s="215"/>
    </row>
    <row r="11" spans="1:11">
      <c r="A11" s="63" t="s">
        <v>453</v>
      </c>
      <c r="B11" s="11">
        <v>45</v>
      </c>
      <c r="C11" s="11" t="s">
        <v>391</v>
      </c>
      <c r="D11" s="45" t="s">
        <v>391</v>
      </c>
      <c r="E11" s="45">
        <v>45</v>
      </c>
      <c r="F11" s="11">
        <v>45000</v>
      </c>
      <c r="G11" s="11" t="s">
        <v>391</v>
      </c>
      <c r="H11" s="45" t="s">
        <v>391</v>
      </c>
      <c r="I11" s="12">
        <v>2025</v>
      </c>
      <c r="J11" s="215"/>
      <c r="K11" s="215"/>
    </row>
    <row r="12" spans="1:11">
      <c r="A12" s="73" t="s">
        <v>454</v>
      </c>
      <c r="B12" s="74">
        <v>242</v>
      </c>
      <c r="C12" s="74" t="s">
        <v>391</v>
      </c>
      <c r="D12" s="74" t="s">
        <v>391</v>
      </c>
      <c r="E12" s="74">
        <v>242</v>
      </c>
      <c r="F12" s="78">
        <v>46580</v>
      </c>
      <c r="G12" s="78" t="s">
        <v>391</v>
      </c>
      <c r="H12" s="74" t="s">
        <v>391</v>
      </c>
      <c r="I12" s="75">
        <v>11273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102</v>
      </c>
      <c r="C14" s="74" t="s">
        <v>391</v>
      </c>
      <c r="D14" s="74" t="s">
        <v>391</v>
      </c>
      <c r="E14" s="74">
        <v>102</v>
      </c>
      <c r="F14" s="78">
        <v>15000</v>
      </c>
      <c r="G14" s="78" t="s">
        <v>391</v>
      </c>
      <c r="H14" s="74" t="s">
        <v>391</v>
      </c>
      <c r="I14" s="75">
        <v>1530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7</v>
      </c>
      <c r="C16" s="74" t="s">
        <v>391</v>
      </c>
      <c r="D16" s="74" t="s">
        <v>391</v>
      </c>
      <c r="E16" s="74">
        <v>7</v>
      </c>
      <c r="F16" s="78">
        <v>22000</v>
      </c>
      <c r="G16" s="78" t="s">
        <v>391</v>
      </c>
      <c r="H16" s="74" t="s">
        <v>391</v>
      </c>
      <c r="I16" s="75">
        <v>154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>
        <v>7</v>
      </c>
      <c r="C18" s="11">
        <v>23</v>
      </c>
      <c r="D18" s="45" t="s">
        <v>391</v>
      </c>
      <c r="E18" s="45">
        <v>30</v>
      </c>
      <c r="F18" s="11">
        <v>17300</v>
      </c>
      <c r="G18" s="11">
        <v>30300</v>
      </c>
      <c r="H18" s="45" t="s">
        <v>391</v>
      </c>
      <c r="I18" s="12">
        <v>818</v>
      </c>
      <c r="J18" s="215"/>
      <c r="K18" s="215"/>
    </row>
    <row r="19" spans="1:11">
      <c r="A19" s="63" t="s">
        <v>458</v>
      </c>
      <c r="B19" s="11">
        <v>16</v>
      </c>
      <c r="C19" s="45" t="s">
        <v>391</v>
      </c>
      <c r="D19" s="45" t="s">
        <v>391</v>
      </c>
      <c r="E19" s="45">
        <v>16</v>
      </c>
      <c r="F19" s="11">
        <v>19300</v>
      </c>
      <c r="G19" s="45" t="s">
        <v>391</v>
      </c>
      <c r="H19" s="45" t="s">
        <v>391</v>
      </c>
      <c r="I19" s="12">
        <v>309</v>
      </c>
      <c r="J19" s="215"/>
      <c r="K19" s="215"/>
    </row>
    <row r="20" spans="1:11">
      <c r="A20" s="63" t="s">
        <v>459</v>
      </c>
      <c r="B20" s="11">
        <v>19</v>
      </c>
      <c r="C20" s="11">
        <v>6</v>
      </c>
      <c r="D20" s="45" t="s">
        <v>391</v>
      </c>
      <c r="E20" s="45">
        <v>25</v>
      </c>
      <c r="F20" s="11">
        <v>21150</v>
      </c>
      <c r="G20" s="11">
        <v>30100</v>
      </c>
      <c r="H20" s="45" t="s">
        <v>391</v>
      </c>
      <c r="I20" s="12">
        <v>582</v>
      </c>
      <c r="J20" s="215"/>
      <c r="K20" s="215"/>
    </row>
    <row r="21" spans="1:11">
      <c r="A21" s="73" t="s">
        <v>460</v>
      </c>
      <c r="B21" s="74">
        <v>42</v>
      </c>
      <c r="C21" s="74">
        <v>29</v>
      </c>
      <c r="D21" s="74" t="s">
        <v>391</v>
      </c>
      <c r="E21" s="74">
        <v>71</v>
      </c>
      <c r="F21" s="78">
        <v>19804</v>
      </c>
      <c r="G21" s="78">
        <v>30259</v>
      </c>
      <c r="H21" s="74" t="s">
        <v>391</v>
      </c>
      <c r="I21" s="75">
        <v>1709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</row>
    <row r="23" spans="1:11">
      <c r="A23" s="73" t="s">
        <v>461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8" t="s">
        <v>391</v>
      </c>
      <c r="G23" s="78" t="s">
        <v>391</v>
      </c>
      <c r="H23" s="74" t="s">
        <v>391</v>
      </c>
      <c r="I23" s="75" t="s">
        <v>391</v>
      </c>
      <c r="J23" s="215"/>
      <c r="K23" s="215"/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</row>
    <row r="25" spans="1:11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8" t="s">
        <v>391</v>
      </c>
      <c r="G25" s="78" t="s">
        <v>391</v>
      </c>
      <c r="H25" s="74" t="s">
        <v>391</v>
      </c>
      <c r="I25" s="75" t="s">
        <v>391</v>
      </c>
      <c r="J25" s="215"/>
      <c r="K25" s="215"/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</row>
    <row r="27" spans="1:11">
      <c r="A27" s="63" t="s">
        <v>463</v>
      </c>
      <c r="B27" s="11" t="s">
        <v>391</v>
      </c>
      <c r="C27" s="45" t="s">
        <v>391</v>
      </c>
      <c r="D27" s="45" t="s">
        <v>391</v>
      </c>
      <c r="E27" s="45" t="s">
        <v>391</v>
      </c>
      <c r="F27" s="11" t="s">
        <v>391</v>
      </c>
      <c r="G27" s="45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11" t="s">
        <v>391</v>
      </c>
      <c r="I28" s="46" t="s">
        <v>391</v>
      </c>
    </row>
    <row r="29" spans="1:11">
      <c r="A29" s="63" t="s">
        <v>465</v>
      </c>
      <c r="B29" s="45" t="s">
        <v>391</v>
      </c>
      <c r="C29" s="11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45" t="s">
        <v>391</v>
      </c>
      <c r="I29" s="12" t="s">
        <v>391</v>
      </c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4" t="s">
        <v>391</v>
      </c>
      <c r="I30" s="75" t="s">
        <v>391</v>
      </c>
      <c r="J30" s="215"/>
      <c r="K30" s="215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</row>
    <row r="32" spans="1:11">
      <c r="A32" s="63" t="s">
        <v>467</v>
      </c>
      <c r="B32" s="45" t="s">
        <v>391</v>
      </c>
      <c r="C32" s="11" t="s">
        <v>391</v>
      </c>
      <c r="D32" s="45" t="s">
        <v>391</v>
      </c>
      <c r="E32" s="45" t="s">
        <v>391</v>
      </c>
      <c r="F32" s="45" t="s">
        <v>391</v>
      </c>
      <c r="G32" s="11" t="s">
        <v>391</v>
      </c>
      <c r="H32" s="45" t="s">
        <v>391</v>
      </c>
      <c r="I32" s="12" t="s">
        <v>391</v>
      </c>
    </row>
    <row r="33" spans="1:11">
      <c r="A33" s="63" t="s">
        <v>468</v>
      </c>
      <c r="B33" s="11" t="s">
        <v>391</v>
      </c>
      <c r="C33" s="11">
        <v>14</v>
      </c>
      <c r="D33" s="45" t="s">
        <v>391</v>
      </c>
      <c r="E33" s="45">
        <v>14</v>
      </c>
      <c r="F33" s="11" t="s">
        <v>391</v>
      </c>
      <c r="G33" s="11">
        <v>26000</v>
      </c>
      <c r="H33" s="45" t="s">
        <v>391</v>
      </c>
      <c r="I33" s="12">
        <v>364</v>
      </c>
    </row>
    <row r="34" spans="1:11">
      <c r="A34" s="63" t="s">
        <v>469</v>
      </c>
      <c r="B34" s="45" t="s">
        <v>391</v>
      </c>
      <c r="C34" s="11">
        <v>7</v>
      </c>
      <c r="D34" s="45" t="s">
        <v>391</v>
      </c>
      <c r="E34" s="45">
        <v>7</v>
      </c>
      <c r="F34" s="45" t="s">
        <v>391</v>
      </c>
      <c r="G34" s="11">
        <v>19674</v>
      </c>
      <c r="H34" s="45" t="s">
        <v>391</v>
      </c>
      <c r="I34" s="12">
        <v>138</v>
      </c>
    </row>
    <row r="35" spans="1:11">
      <c r="A35" s="63" t="s">
        <v>470</v>
      </c>
      <c r="B35" s="11" t="s">
        <v>391</v>
      </c>
      <c r="C35" s="11" t="s">
        <v>391</v>
      </c>
      <c r="D35" s="45" t="s">
        <v>391</v>
      </c>
      <c r="E35" s="45" t="s">
        <v>391</v>
      </c>
      <c r="F35" s="11" t="s">
        <v>391</v>
      </c>
      <c r="G35" s="11" t="s">
        <v>391</v>
      </c>
      <c r="H35" s="45" t="s">
        <v>391</v>
      </c>
      <c r="I35" s="12" t="s">
        <v>391</v>
      </c>
    </row>
    <row r="36" spans="1:11">
      <c r="A36" s="73" t="s">
        <v>471</v>
      </c>
      <c r="B36" s="74" t="s">
        <v>391</v>
      </c>
      <c r="C36" s="74">
        <v>21</v>
      </c>
      <c r="D36" s="74" t="s">
        <v>391</v>
      </c>
      <c r="E36" s="74">
        <v>21</v>
      </c>
      <c r="F36" s="78" t="s">
        <v>391</v>
      </c>
      <c r="G36" s="78">
        <v>23891</v>
      </c>
      <c r="H36" s="74" t="s">
        <v>391</v>
      </c>
      <c r="I36" s="75">
        <v>502</v>
      </c>
      <c r="J36" s="215"/>
      <c r="K36" s="215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</row>
    <row r="38" spans="1:1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4" t="s">
        <v>391</v>
      </c>
      <c r="I38" s="75" t="s">
        <v>391</v>
      </c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</row>
    <row r="40" spans="1:11">
      <c r="A40" s="905" t="s">
        <v>536</v>
      </c>
      <c r="B40" s="45" t="s">
        <v>391</v>
      </c>
      <c r="C40" s="11">
        <v>2</v>
      </c>
      <c r="D40" s="11" t="s">
        <v>391</v>
      </c>
      <c r="E40" s="45">
        <v>2</v>
      </c>
      <c r="F40" s="45" t="s">
        <v>391</v>
      </c>
      <c r="G40" s="11">
        <v>22400</v>
      </c>
      <c r="H40" s="11" t="s">
        <v>391</v>
      </c>
      <c r="I40" s="12">
        <v>45</v>
      </c>
    </row>
    <row r="41" spans="1:11">
      <c r="A41" s="905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</row>
    <row r="42" spans="1:11">
      <c r="A42" s="905" t="s">
        <v>475</v>
      </c>
      <c r="B42" s="11" t="s">
        <v>391</v>
      </c>
      <c r="C42" s="11">
        <v>2</v>
      </c>
      <c r="D42" s="45" t="s">
        <v>391</v>
      </c>
      <c r="E42" s="45">
        <v>2</v>
      </c>
      <c r="F42" s="11" t="s">
        <v>391</v>
      </c>
      <c r="G42" s="11">
        <v>30000</v>
      </c>
      <c r="H42" s="45" t="s">
        <v>391</v>
      </c>
      <c r="I42" s="12">
        <v>60</v>
      </c>
    </row>
    <row r="43" spans="1:11">
      <c r="A43" s="905" t="s">
        <v>476</v>
      </c>
      <c r="B43" s="11" t="s">
        <v>391</v>
      </c>
      <c r="C43" s="11">
        <v>1</v>
      </c>
      <c r="D43" s="45" t="s">
        <v>391</v>
      </c>
      <c r="E43" s="45">
        <v>1</v>
      </c>
      <c r="F43" s="11" t="s">
        <v>391</v>
      </c>
      <c r="G43" s="11">
        <v>40000</v>
      </c>
      <c r="H43" s="45" t="s">
        <v>391</v>
      </c>
      <c r="I43" s="12">
        <v>40</v>
      </c>
    </row>
    <row r="44" spans="1:11">
      <c r="A44" s="905" t="s">
        <v>477</v>
      </c>
      <c r="B44" s="45" t="s">
        <v>391</v>
      </c>
      <c r="C44" s="11">
        <v>50</v>
      </c>
      <c r="D44" s="45" t="s">
        <v>391</v>
      </c>
      <c r="E44" s="45">
        <v>50</v>
      </c>
      <c r="F44" s="45" t="s">
        <v>391</v>
      </c>
      <c r="G44" s="11">
        <v>26000</v>
      </c>
      <c r="H44" s="45" t="s">
        <v>391</v>
      </c>
      <c r="I44" s="12">
        <v>1300</v>
      </c>
    </row>
    <row r="45" spans="1:11">
      <c r="A45" s="63" t="s">
        <v>478</v>
      </c>
      <c r="B45" s="11" t="s">
        <v>391</v>
      </c>
      <c r="C45" s="45">
        <v>8</v>
      </c>
      <c r="D45" s="45" t="s">
        <v>391</v>
      </c>
      <c r="E45" s="45">
        <v>8</v>
      </c>
      <c r="F45" s="11" t="s">
        <v>391</v>
      </c>
      <c r="G45" s="45">
        <v>12000</v>
      </c>
      <c r="H45" s="45" t="s">
        <v>391</v>
      </c>
      <c r="I45" s="12">
        <v>96</v>
      </c>
      <c r="J45" s="215"/>
      <c r="K45" s="215"/>
    </row>
    <row r="46" spans="1:11">
      <c r="A46" s="63" t="s">
        <v>479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11" t="s">
        <v>391</v>
      </c>
      <c r="I46" s="46" t="s">
        <v>391</v>
      </c>
    </row>
    <row r="47" spans="1:11">
      <c r="A47" s="63" t="s">
        <v>480</v>
      </c>
      <c r="B47" s="45" t="s">
        <v>391</v>
      </c>
      <c r="C47" s="11">
        <v>21</v>
      </c>
      <c r="D47" s="11" t="s">
        <v>391</v>
      </c>
      <c r="E47" s="45">
        <v>21</v>
      </c>
      <c r="F47" s="45" t="s">
        <v>391</v>
      </c>
      <c r="G47" s="11">
        <v>28000</v>
      </c>
      <c r="H47" s="11" t="s">
        <v>391</v>
      </c>
      <c r="I47" s="12">
        <v>588</v>
      </c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</row>
    <row r="49" spans="1:11">
      <c r="A49" s="73" t="s">
        <v>482</v>
      </c>
      <c r="B49" s="74" t="s">
        <v>391</v>
      </c>
      <c r="C49" s="74">
        <v>84</v>
      </c>
      <c r="D49" s="74" t="s">
        <v>391</v>
      </c>
      <c r="E49" s="74">
        <v>84</v>
      </c>
      <c r="F49" s="78" t="s">
        <v>391</v>
      </c>
      <c r="G49" s="78">
        <v>25343</v>
      </c>
      <c r="H49" s="74" t="s">
        <v>391</v>
      </c>
      <c r="I49" s="75">
        <v>2129</v>
      </c>
      <c r="J49" s="215"/>
      <c r="K49" s="215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</row>
    <row r="51" spans="1:11">
      <c r="A51" s="73" t="s">
        <v>483</v>
      </c>
      <c r="B51" s="74" t="s">
        <v>391</v>
      </c>
      <c r="C51" s="74">
        <v>2</v>
      </c>
      <c r="D51" s="74" t="s">
        <v>391</v>
      </c>
      <c r="E51" s="74">
        <v>2</v>
      </c>
      <c r="F51" s="78" t="s">
        <v>391</v>
      </c>
      <c r="G51" s="78">
        <v>20000</v>
      </c>
      <c r="H51" s="74" t="s">
        <v>391</v>
      </c>
      <c r="I51" s="75">
        <v>40</v>
      </c>
      <c r="J51" s="215"/>
      <c r="K51" s="215"/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</row>
    <row r="53" spans="1:11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</row>
    <row r="54" spans="1:11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</row>
    <row r="55" spans="1:11">
      <c r="A55" s="63" t="s">
        <v>486</v>
      </c>
      <c r="B55" s="11" t="s">
        <v>391</v>
      </c>
      <c r="C55" s="45" t="s">
        <v>391</v>
      </c>
      <c r="D55" s="45" t="s">
        <v>391</v>
      </c>
      <c r="E55" s="45" t="s">
        <v>391</v>
      </c>
      <c r="F55" s="11" t="s">
        <v>391</v>
      </c>
      <c r="G55" s="45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>
        <v>5</v>
      </c>
      <c r="C56" s="45" t="s">
        <v>391</v>
      </c>
      <c r="D56" s="45" t="s">
        <v>391</v>
      </c>
      <c r="E56" s="45">
        <v>5</v>
      </c>
      <c r="F56" s="11">
        <v>3000</v>
      </c>
      <c r="G56" s="11" t="s">
        <v>391</v>
      </c>
      <c r="H56" s="11" t="s">
        <v>391</v>
      </c>
      <c r="I56" s="12">
        <v>15</v>
      </c>
    </row>
    <row r="57" spans="1:11">
      <c r="A57" s="63" t="s">
        <v>488</v>
      </c>
      <c r="B57" s="11" t="s">
        <v>391</v>
      </c>
      <c r="C57" s="45">
        <v>22</v>
      </c>
      <c r="D57" s="45" t="s">
        <v>391</v>
      </c>
      <c r="E57" s="45">
        <v>22</v>
      </c>
      <c r="F57" s="11" t="s">
        <v>391</v>
      </c>
      <c r="G57" s="45">
        <v>30450</v>
      </c>
      <c r="H57" s="45" t="s">
        <v>391</v>
      </c>
      <c r="I57" s="12">
        <v>670</v>
      </c>
      <c r="J57" s="215"/>
      <c r="K57" s="215"/>
    </row>
    <row r="58" spans="1:11">
      <c r="A58" s="73" t="s">
        <v>562</v>
      </c>
      <c r="B58" s="74">
        <v>5</v>
      </c>
      <c r="C58" s="74">
        <v>22</v>
      </c>
      <c r="D58" s="74" t="s">
        <v>391</v>
      </c>
      <c r="E58" s="74">
        <v>27</v>
      </c>
      <c r="F58" s="78">
        <v>3000</v>
      </c>
      <c r="G58" s="78">
        <v>30450</v>
      </c>
      <c r="H58" s="74" t="s">
        <v>391</v>
      </c>
      <c r="I58" s="75">
        <v>685</v>
      </c>
      <c r="J58" s="215"/>
      <c r="K58" s="215"/>
    </row>
    <row r="59" spans="1:11">
      <c r="A59" s="63"/>
      <c r="B59" s="45"/>
      <c r="C59" s="11"/>
      <c r="D59" s="45"/>
      <c r="E59" s="45"/>
      <c r="F59" s="45"/>
      <c r="G59" s="11"/>
      <c r="H59" s="45"/>
      <c r="I59" s="12"/>
    </row>
    <row r="60" spans="1:11">
      <c r="A60" s="63" t="s">
        <v>490</v>
      </c>
      <c r="B60" s="45" t="s">
        <v>391</v>
      </c>
      <c r="C60" s="11" t="s">
        <v>391</v>
      </c>
      <c r="D60" s="45" t="s">
        <v>391</v>
      </c>
      <c r="E60" s="45" t="s">
        <v>391</v>
      </c>
      <c r="F60" s="45" t="s">
        <v>391</v>
      </c>
      <c r="G60" s="11" t="s">
        <v>391</v>
      </c>
      <c r="H60" s="45" t="s">
        <v>391</v>
      </c>
      <c r="I60" s="12" t="s">
        <v>391</v>
      </c>
    </row>
    <row r="61" spans="1:11">
      <c r="A61" s="63" t="s">
        <v>491</v>
      </c>
      <c r="B61" s="45" t="s">
        <v>391</v>
      </c>
      <c r="C61" s="11" t="s">
        <v>391</v>
      </c>
      <c r="D61" s="45" t="s">
        <v>391</v>
      </c>
      <c r="E61" s="45" t="s">
        <v>391</v>
      </c>
      <c r="F61" s="45" t="s">
        <v>391</v>
      </c>
      <c r="G61" s="11" t="s">
        <v>391</v>
      </c>
      <c r="H61" s="45" t="s">
        <v>391</v>
      </c>
      <c r="I61" s="12" t="s">
        <v>391</v>
      </c>
    </row>
    <row r="62" spans="1:11">
      <c r="A62" s="63" t="s">
        <v>492</v>
      </c>
      <c r="B62" s="45" t="s">
        <v>391</v>
      </c>
      <c r="C62" s="11" t="s">
        <v>391</v>
      </c>
      <c r="D62" s="45" t="s">
        <v>391</v>
      </c>
      <c r="E62" s="45" t="s">
        <v>391</v>
      </c>
      <c r="F62" s="45" t="s">
        <v>391</v>
      </c>
      <c r="G62" s="11" t="s">
        <v>391</v>
      </c>
      <c r="H62" s="45" t="s">
        <v>391</v>
      </c>
      <c r="I62" s="12" t="s">
        <v>391</v>
      </c>
    </row>
    <row r="63" spans="1:11">
      <c r="A63" s="73" t="s">
        <v>493</v>
      </c>
      <c r="B63" s="74" t="s">
        <v>391</v>
      </c>
      <c r="C63" s="74" t="s">
        <v>391</v>
      </c>
      <c r="D63" s="74" t="s">
        <v>391</v>
      </c>
      <c r="E63" s="74" t="s">
        <v>391</v>
      </c>
      <c r="F63" s="78" t="s">
        <v>391</v>
      </c>
      <c r="G63" s="78" t="s">
        <v>391</v>
      </c>
      <c r="H63" s="74" t="s">
        <v>391</v>
      </c>
      <c r="I63" s="75" t="s">
        <v>391</v>
      </c>
      <c r="J63" s="215"/>
      <c r="K63" s="215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</row>
    <row r="65" spans="1:11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8" t="s">
        <v>391</v>
      </c>
      <c r="G65" s="78" t="s">
        <v>391</v>
      </c>
      <c r="H65" s="74" t="s">
        <v>391</v>
      </c>
      <c r="I65" s="75" t="s">
        <v>391</v>
      </c>
      <c r="J65" s="215"/>
      <c r="K65" s="215"/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495</v>
      </c>
      <c r="B67" s="45" t="s">
        <v>391</v>
      </c>
      <c r="C67" s="11">
        <v>14</v>
      </c>
      <c r="D67" s="45" t="s">
        <v>391</v>
      </c>
      <c r="E67" s="45">
        <v>14</v>
      </c>
      <c r="F67" s="45" t="s">
        <v>391</v>
      </c>
      <c r="G67" s="11">
        <v>24500</v>
      </c>
      <c r="H67" s="45" t="s">
        <v>391</v>
      </c>
      <c r="I67" s="12">
        <v>343</v>
      </c>
    </row>
    <row r="68" spans="1:11">
      <c r="A68" s="63" t="s">
        <v>496</v>
      </c>
      <c r="B68" s="45" t="s">
        <v>391</v>
      </c>
      <c r="C68" s="11">
        <v>5</v>
      </c>
      <c r="D68" s="45" t="s">
        <v>391</v>
      </c>
      <c r="E68" s="45">
        <v>5</v>
      </c>
      <c r="F68" s="45" t="s">
        <v>391</v>
      </c>
      <c r="G68" s="11">
        <v>24500</v>
      </c>
      <c r="H68" s="45" t="s">
        <v>391</v>
      </c>
      <c r="I68" s="12">
        <v>123</v>
      </c>
    </row>
    <row r="69" spans="1:11">
      <c r="A69" s="73" t="s">
        <v>497</v>
      </c>
      <c r="B69" s="74" t="s">
        <v>391</v>
      </c>
      <c r="C69" s="74">
        <v>19</v>
      </c>
      <c r="D69" s="74" t="s">
        <v>391</v>
      </c>
      <c r="E69" s="74">
        <v>19</v>
      </c>
      <c r="F69" s="78" t="s">
        <v>391</v>
      </c>
      <c r="G69" s="78">
        <v>24500</v>
      </c>
      <c r="H69" s="74" t="s">
        <v>391</v>
      </c>
      <c r="I69" s="75">
        <v>466</v>
      </c>
      <c r="J69" s="215"/>
      <c r="K69" s="215"/>
    </row>
    <row r="70" spans="1:11">
      <c r="A70" s="63"/>
      <c r="B70" s="45"/>
      <c r="C70" s="11"/>
      <c r="D70" s="45"/>
      <c r="E70" s="45"/>
      <c r="F70" s="45"/>
      <c r="G70" s="11"/>
      <c r="H70" s="45"/>
      <c r="I70" s="12"/>
    </row>
    <row r="71" spans="1:11">
      <c r="A71" s="63" t="s">
        <v>498</v>
      </c>
      <c r="B71" s="45" t="s">
        <v>391</v>
      </c>
      <c r="C71" s="11">
        <v>5</v>
      </c>
      <c r="D71" s="45" t="s">
        <v>391</v>
      </c>
      <c r="E71" s="45">
        <v>5</v>
      </c>
      <c r="F71" s="45" t="s">
        <v>391</v>
      </c>
      <c r="G71" s="11">
        <v>14000</v>
      </c>
      <c r="H71" s="45" t="s">
        <v>391</v>
      </c>
      <c r="I71" s="12">
        <v>70</v>
      </c>
    </row>
    <row r="72" spans="1:11">
      <c r="A72" s="63" t="s">
        <v>499</v>
      </c>
      <c r="B72" s="45" t="s">
        <v>391</v>
      </c>
      <c r="C72" s="11" t="s">
        <v>391</v>
      </c>
      <c r="D72" s="45" t="s">
        <v>391</v>
      </c>
      <c r="E72" s="45" t="s">
        <v>391</v>
      </c>
      <c r="F72" s="45" t="s">
        <v>391</v>
      </c>
      <c r="G72" s="11" t="s">
        <v>391</v>
      </c>
      <c r="H72" s="45" t="s">
        <v>391</v>
      </c>
      <c r="I72" s="12" t="s">
        <v>391</v>
      </c>
    </row>
    <row r="73" spans="1:11">
      <c r="A73" s="63" t="s">
        <v>500</v>
      </c>
      <c r="B73" s="45">
        <v>23</v>
      </c>
      <c r="C73" s="11">
        <v>28</v>
      </c>
      <c r="D73" s="45" t="s">
        <v>391</v>
      </c>
      <c r="E73" s="45">
        <v>51</v>
      </c>
      <c r="F73" s="45">
        <v>8000</v>
      </c>
      <c r="G73" s="11">
        <v>20000</v>
      </c>
      <c r="H73" s="45" t="s">
        <v>391</v>
      </c>
      <c r="I73" s="12">
        <v>744</v>
      </c>
    </row>
    <row r="74" spans="1:11">
      <c r="A74" s="63" t="s">
        <v>501</v>
      </c>
      <c r="B74" s="45" t="s">
        <v>391</v>
      </c>
      <c r="C74" s="11">
        <v>12</v>
      </c>
      <c r="D74" s="45" t="s">
        <v>391</v>
      </c>
      <c r="E74" s="45">
        <v>12</v>
      </c>
      <c r="F74" s="45" t="s">
        <v>391</v>
      </c>
      <c r="G74" s="11">
        <v>3000</v>
      </c>
      <c r="H74" s="45" t="s">
        <v>391</v>
      </c>
      <c r="I74" s="12">
        <v>36</v>
      </c>
    </row>
    <row r="75" spans="1:11">
      <c r="A75" s="63" t="s">
        <v>502</v>
      </c>
      <c r="B75" s="45" t="s">
        <v>391</v>
      </c>
      <c r="C75" s="11" t="s">
        <v>391</v>
      </c>
      <c r="D75" s="45" t="s">
        <v>391</v>
      </c>
      <c r="E75" s="45" t="s">
        <v>391</v>
      </c>
      <c r="F75" s="45" t="s">
        <v>391</v>
      </c>
      <c r="G75" s="11" t="s">
        <v>391</v>
      </c>
      <c r="H75" s="45" t="s">
        <v>391</v>
      </c>
      <c r="I75" s="12" t="s">
        <v>391</v>
      </c>
    </row>
    <row r="76" spans="1:11">
      <c r="A76" s="63" t="s">
        <v>503</v>
      </c>
      <c r="B76" s="45">
        <v>12</v>
      </c>
      <c r="C76" s="11">
        <v>3</v>
      </c>
      <c r="D76" s="45" t="s">
        <v>391</v>
      </c>
      <c r="E76" s="45">
        <v>15</v>
      </c>
      <c r="F76" s="45">
        <v>7800</v>
      </c>
      <c r="G76" s="11">
        <v>18000</v>
      </c>
      <c r="H76" s="45" t="s">
        <v>391</v>
      </c>
      <c r="I76" s="12">
        <v>148</v>
      </c>
    </row>
    <row r="77" spans="1:11">
      <c r="A77" s="63" t="s">
        <v>504</v>
      </c>
      <c r="B77" s="45">
        <v>4</v>
      </c>
      <c r="C77" s="11">
        <v>29</v>
      </c>
      <c r="D77" s="45" t="s">
        <v>391</v>
      </c>
      <c r="E77" s="45">
        <v>33</v>
      </c>
      <c r="F77" s="45" t="s">
        <v>391</v>
      </c>
      <c r="G77" s="11">
        <v>20000</v>
      </c>
      <c r="H77" s="45" t="s">
        <v>391</v>
      </c>
      <c r="I77" s="12">
        <v>594</v>
      </c>
    </row>
    <row r="78" spans="1:11">
      <c r="A78" s="63" t="s">
        <v>505</v>
      </c>
      <c r="B78" s="45" t="s">
        <v>391</v>
      </c>
      <c r="C78" s="11">
        <v>1</v>
      </c>
      <c r="D78" s="45" t="s">
        <v>391</v>
      </c>
      <c r="E78" s="45">
        <v>1</v>
      </c>
      <c r="F78" s="45" t="s">
        <v>391</v>
      </c>
      <c r="G78" s="11">
        <v>11250</v>
      </c>
      <c r="H78" s="45" t="s">
        <v>391</v>
      </c>
      <c r="I78" s="12">
        <v>11</v>
      </c>
    </row>
    <row r="79" spans="1:11">
      <c r="A79" s="73" t="s">
        <v>506</v>
      </c>
      <c r="B79" s="74">
        <v>39</v>
      </c>
      <c r="C79" s="74">
        <v>78</v>
      </c>
      <c r="D79" s="74" t="s">
        <v>391</v>
      </c>
      <c r="E79" s="74">
        <v>117</v>
      </c>
      <c r="F79" s="78">
        <v>7118</v>
      </c>
      <c r="G79" s="78">
        <v>16811</v>
      </c>
      <c r="H79" s="74" t="s">
        <v>391</v>
      </c>
      <c r="I79" s="75">
        <v>1603</v>
      </c>
      <c r="J79" s="215"/>
      <c r="K79" s="215"/>
    </row>
    <row r="80" spans="1:11">
      <c r="A80" s="63"/>
      <c r="B80" s="45"/>
      <c r="C80" s="11"/>
      <c r="D80" s="45"/>
      <c r="E80" s="45"/>
      <c r="F80" s="45"/>
      <c r="G80" s="11"/>
      <c r="H80" s="45"/>
      <c r="I80" s="12"/>
    </row>
    <row r="81" spans="1:11">
      <c r="A81" s="63" t="s">
        <v>507</v>
      </c>
      <c r="B81" s="45" t="s">
        <v>391</v>
      </c>
      <c r="C81" s="11" t="s">
        <v>391</v>
      </c>
      <c r="D81" s="45" t="s">
        <v>391</v>
      </c>
      <c r="E81" s="45" t="s">
        <v>391</v>
      </c>
      <c r="F81" s="45" t="s">
        <v>391</v>
      </c>
      <c r="G81" s="11" t="s">
        <v>391</v>
      </c>
      <c r="H81" s="45" t="s">
        <v>391</v>
      </c>
      <c r="I81" s="12" t="s">
        <v>391</v>
      </c>
    </row>
    <row r="82" spans="1:11">
      <c r="A82" s="63" t="s">
        <v>508</v>
      </c>
      <c r="B82" s="45" t="s">
        <v>391</v>
      </c>
      <c r="C82" s="11" t="s">
        <v>391</v>
      </c>
      <c r="D82" s="45" t="s">
        <v>391</v>
      </c>
      <c r="E82" s="45" t="s">
        <v>391</v>
      </c>
      <c r="F82" s="45" t="s">
        <v>391</v>
      </c>
      <c r="G82" s="11" t="s">
        <v>391</v>
      </c>
      <c r="H82" s="45" t="s">
        <v>391</v>
      </c>
      <c r="I82" s="12" t="s">
        <v>391</v>
      </c>
    </row>
    <row r="83" spans="1:11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4" t="s">
        <v>391</v>
      </c>
      <c r="I83" s="75" t="s">
        <v>391</v>
      </c>
      <c r="J83" s="215"/>
      <c r="K83" s="215"/>
    </row>
    <row r="84" spans="1:11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>
      <c r="A85" s="66" t="s">
        <v>510</v>
      </c>
      <c r="B85" s="52">
        <v>437</v>
      </c>
      <c r="C85" s="52">
        <v>255</v>
      </c>
      <c r="D85" s="52" t="s">
        <v>391</v>
      </c>
      <c r="E85" s="52">
        <v>692</v>
      </c>
      <c r="F85" s="175">
        <v>32221</v>
      </c>
      <c r="G85" s="175">
        <v>23509</v>
      </c>
      <c r="H85" s="52" t="s">
        <v>391</v>
      </c>
      <c r="I85" s="53">
        <v>20091</v>
      </c>
      <c r="J85" s="215"/>
      <c r="K85" s="215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Hoja11">
    <tabColor theme="0"/>
    <pageSetUpPr fitToPage="1"/>
  </sheetPr>
  <dimension ref="A1:J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8.28515625" style="208" customWidth="1"/>
    <col min="2" max="9" width="12.7109375" style="208" customWidth="1"/>
    <col min="10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0" s="88" customFormat="1" ht="15">
      <c r="A2" s="350"/>
    </row>
    <row r="3" spans="1:10" s="88" customFormat="1" ht="15">
      <c r="A3" s="1684" t="s">
        <v>1407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0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0" s="681" customFormat="1" ht="21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0" s="681" customFormat="1" ht="21.7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0" s="681" customFormat="1" ht="21.75" customHeight="1" thickBot="1">
      <c r="A7" s="1688"/>
      <c r="B7" s="1792"/>
      <c r="C7" s="1114" t="s">
        <v>868</v>
      </c>
      <c r="D7" s="1114" t="s">
        <v>869</v>
      </c>
      <c r="E7" s="1849"/>
      <c r="F7" s="1792"/>
      <c r="G7" s="1114" t="s">
        <v>868</v>
      </c>
      <c r="H7" s="1114" t="s">
        <v>869</v>
      </c>
      <c r="I7" s="1682"/>
    </row>
    <row r="8" spans="1:10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</row>
    <row r="9" spans="1:10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</row>
    <row r="10" spans="1:10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</row>
    <row r="11" spans="1:10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</row>
    <row r="12" spans="1:10">
      <c r="A12" s="73" t="s">
        <v>454</v>
      </c>
      <c r="B12" s="74" t="s">
        <v>391</v>
      </c>
      <c r="C12" s="78" t="s">
        <v>391</v>
      </c>
      <c r="D12" s="74" t="s">
        <v>391</v>
      </c>
      <c r="E12" s="74" t="s">
        <v>391</v>
      </c>
      <c r="F12" s="74" t="s">
        <v>391</v>
      </c>
      <c r="G12" s="78" t="s">
        <v>391</v>
      </c>
      <c r="H12" s="74" t="s">
        <v>391</v>
      </c>
      <c r="I12" s="79" t="s">
        <v>391</v>
      </c>
    </row>
    <row r="13" spans="1:10">
      <c r="A13" s="63"/>
      <c r="B13" s="45"/>
      <c r="C13" s="45"/>
      <c r="D13" s="45"/>
      <c r="E13" s="45"/>
      <c r="F13" s="11"/>
      <c r="G13" s="11"/>
      <c r="H13" s="45"/>
      <c r="I13" s="46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8" t="s">
        <v>391</v>
      </c>
      <c r="I14" s="75" t="s">
        <v>391</v>
      </c>
    </row>
    <row r="15" spans="1:10">
      <c r="A15" s="63"/>
      <c r="B15" s="80"/>
      <c r="C15" s="80"/>
      <c r="D15" s="45"/>
      <c r="E15" s="45"/>
      <c r="F15" s="80"/>
      <c r="G15" s="80"/>
      <c r="H15" s="45"/>
      <c r="I15" s="12"/>
    </row>
    <row r="16" spans="1:10">
      <c r="A16" s="73" t="s">
        <v>456</v>
      </c>
      <c r="B16" s="74">
        <v>2</v>
      </c>
      <c r="C16" s="74" t="s">
        <v>391</v>
      </c>
      <c r="D16" s="74" t="s">
        <v>391</v>
      </c>
      <c r="E16" s="74">
        <v>2</v>
      </c>
      <c r="F16" s="78">
        <v>4000</v>
      </c>
      <c r="G16" s="78" t="s">
        <v>391</v>
      </c>
      <c r="H16" s="78" t="s">
        <v>391</v>
      </c>
      <c r="I16" s="75">
        <v>8</v>
      </c>
    </row>
    <row r="17" spans="1:9">
      <c r="A17" s="63"/>
      <c r="B17" s="80"/>
      <c r="C17" s="80"/>
      <c r="D17" s="45"/>
      <c r="E17" s="45"/>
      <c r="F17" s="80"/>
      <c r="G17" s="80"/>
      <c r="H17" s="45"/>
      <c r="I17" s="12"/>
    </row>
    <row r="18" spans="1:9">
      <c r="A18" s="63" t="s">
        <v>535</v>
      </c>
      <c r="B18" s="45" t="s">
        <v>391</v>
      </c>
      <c r="C18" s="45" t="s">
        <v>391</v>
      </c>
      <c r="D18" s="45" t="s">
        <v>391</v>
      </c>
      <c r="E18" s="45" t="s">
        <v>391</v>
      </c>
      <c r="F18" s="11" t="s">
        <v>391</v>
      </c>
      <c r="G18" s="11" t="s">
        <v>391</v>
      </c>
      <c r="H18" s="45" t="s">
        <v>391</v>
      </c>
      <c r="I18" s="46" t="s">
        <v>391</v>
      </c>
    </row>
    <row r="19" spans="1:9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11" t="s">
        <v>391</v>
      </c>
      <c r="I19" s="46" t="s">
        <v>391</v>
      </c>
    </row>
    <row r="20" spans="1:9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45" t="s">
        <v>391</v>
      </c>
      <c r="I20" s="46" t="s">
        <v>391</v>
      </c>
    </row>
    <row r="21" spans="1:9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8" t="s">
        <v>391</v>
      </c>
      <c r="G21" s="78" t="s">
        <v>391</v>
      </c>
      <c r="H21" s="78" t="s">
        <v>391</v>
      </c>
      <c r="I21" s="75" t="s">
        <v>391</v>
      </c>
    </row>
    <row r="22" spans="1:9">
      <c r="A22" s="63"/>
      <c r="B22" s="45"/>
      <c r="C22" s="11"/>
      <c r="D22" s="45"/>
      <c r="E22" s="45"/>
      <c r="F22" s="45"/>
      <c r="G22" s="11"/>
      <c r="H22" s="45"/>
      <c r="I22" s="12"/>
    </row>
    <row r="23" spans="1:9">
      <c r="A23" s="73" t="s">
        <v>461</v>
      </c>
      <c r="B23" s="74" t="s">
        <v>391</v>
      </c>
      <c r="C23" s="74">
        <v>6</v>
      </c>
      <c r="D23" s="74" t="s">
        <v>391</v>
      </c>
      <c r="E23" s="74">
        <v>6</v>
      </c>
      <c r="F23" s="78" t="s">
        <v>391</v>
      </c>
      <c r="G23" s="78">
        <v>32500</v>
      </c>
      <c r="H23" s="78" t="s">
        <v>391</v>
      </c>
      <c r="I23" s="75">
        <v>195</v>
      </c>
    </row>
    <row r="24" spans="1:9">
      <c r="A24" s="63"/>
      <c r="B24" s="11"/>
      <c r="C24" s="11"/>
      <c r="D24" s="45"/>
      <c r="E24" s="45"/>
      <c r="F24" s="11"/>
      <c r="G24" s="11"/>
      <c r="H24" s="45"/>
      <c r="I24" s="12"/>
    </row>
    <row r="25" spans="1:9">
      <c r="A25" s="73" t="s">
        <v>462</v>
      </c>
      <c r="B25" s="74" t="s">
        <v>391</v>
      </c>
      <c r="C25" s="74">
        <v>11</v>
      </c>
      <c r="D25" s="74" t="s">
        <v>391</v>
      </c>
      <c r="E25" s="74">
        <v>11</v>
      </c>
      <c r="F25" s="78" t="s">
        <v>391</v>
      </c>
      <c r="G25" s="78">
        <v>25000</v>
      </c>
      <c r="H25" s="78" t="s">
        <v>391</v>
      </c>
      <c r="I25" s="75">
        <v>275</v>
      </c>
    </row>
    <row r="26" spans="1:9">
      <c r="A26" s="63"/>
      <c r="B26" s="11"/>
      <c r="C26" s="11"/>
      <c r="D26" s="45"/>
      <c r="E26" s="45"/>
      <c r="F26" s="11"/>
      <c r="G26" s="11"/>
      <c r="H26" s="45"/>
      <c r="I26" s="12"/>
    </row>
    <row r="27" spans="1:9">
      <c r="A27" s="63" t="s">
        <v>463</v>
      </c>
      <c r="B27" s="45" t="s">
        <v>391</v>
      </c>
      <c r="C27" s="11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12" t="s">
        <v>391</v>
      </c>
    </row>
    <row r="28" spans="1:9">
      <c r="A28" s="63" t="s">
        <v>464</v>
      </c>
      <c r="B28" s="11" t="s">
        <v>391</v>
      </c>
      <c r="C28" s="11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45" t="s">
        <v>391</v>
      </c>
      <c r="I28" s="12" t="s">
        <v>391</v>
      </c>
    </row>
    <row r="29" spans="1:9">
      <c r="A29" s="63" t="s">
        <v>465</v>
      </c>
      <c r="B29" s="45" t="s">
        <v>391</v>
      </c>
      <c r="C29" s="11">
        <v>1</v>
      </c>
      <c r="D29" s="45" t="s">
        <v>391</v>
      </c>
      <c r="E29" s="45">
        <v>1</v>
      </c>
      <c r="F29" s="45" t="s">
        <v>391</v>
      </c>
      <c r="G29" s="11">
        <v>30000</v>
      </c>
      <c r="H29" s="45" t="s">
        <v>391</v>
      </c>
      <c r="I29" s="12">
        <v>30</v>
      </c>
    </row>
    <row r="30" spans="1:9">
      <c r="A30" s="73" t="s">
        <v>466</v>
      </c>
      <c r="B30" s="74" t="s">
        <v>391</v>
      </c>
      <c r="C30" s="74">
        <v>1</v>
      </c>
      <c r="D30" s="74" t="s">
        <v>391</v>
      </c>
      <c r="E30" s="74">
        <v>1</v>
      </c>
      <c r="F30" s="78" t="s">
        <v>391</v>
      </c>
      <c r="G30" s="78">
        <v>30000</v>
      </c>
      <c r="H30" s="78" t="s">
        <v>391</v>
      </c>
      <c r="I30" s="75">
        <v>30</v>
      </c>
    </row>
    <row r="31" spans="1:9">
      <c r="A31" s="63"/>
      <c r="B31" s="45"/>
      <c r="C31" s="45"/>
      <c r="D31" s="45"/>
      <c r="E31" s="45"/>
      <c r="F31" s="11"/>
      <c r="G31" s="11"/>
      <c r="H31" s="45"/>
      <c r="I31" s="46"/>
    </row>
    <row r="32" spans="1:9">
      <c r="A32" s="63" t="s">
        <v>467</v>
      </c>
      <c r="B32" s="45" t="s">
        <v>391</v>
      </c>
      <c r="C32" s="45">
        <v>146</v>
      </c>
      <c r="D32" s="45" t="s">
        <v>391</v>
      </c>
      <c r="E32" s="45">
        <v>146</v>
      </c>
      <c r="F32" s="11" t="s">
        <v>391</v>
      </c>
      <c r="G32" s="11">
        <v>23422</v>
      </c>
      <c r="H32" s="11" t="s">
        <v>391</v>
      </c>
      <c r="I32" s="46">
        <v>3420</v>
      </c>
    </row>
    <row r="33" spans="1:9">
      <c r="A33" s="63" t="s">
        <v>468</v>
      </c>
      <c r="B33" s="45" t="s">
        <v>391</v>
      </c>
      <c r="C33" s="45">
        <v>14</v>
      </c>
      <c r="D33" s="45" t="s">
        <v>391</v>
      </c>
      <c r="E33" s="45">
        <v>14</v>
      </c>
      <c r="F33" s="11" t="s">
        <v>391</v>
      </c>
      <c r="G33" s="11">
        <v>25286</v>
      </c>
      <c r="H33" s="45" t="s">
        <v>391</v>
      </c>
      <c r="I33" s="46">
        <v>354</v>
      </c>
    </row>
    <row r="34" spans="1:9">
      <c r="A34" s="63" t="s">
        <v>469</v>
      </c>
      <c r="B34" s="45" t="s">
        <v>391</v>
      </c>
      <c r="C34" s="45">
        <v>1</v>
      </c>
      <c r="D34" s="45" t="s">
        <v>391</v>
      </c>
      <c r="E34" s="45">
        <v>1</v>
      </c>
      <c r="F34" s="11" t="s">
        <v>391</v>
      </c>
      <c r="G34" s="11">
        <v>26440</v>
      </c>
      <c r="H34" s="11" t="s">
        <v>391</v>
      </c>
      <c r="I34" s="46">
        <v>26</v>
      </c>
    </row>
    <row r="35" spans="1:9">
      <c r="A35" s="63" t="s">
        <v>470</v>
      </c>
      <c r="B35" s="45" t="s">
        <v>391</v>
      </c>
      <c r="C35" s="11">
        <v>88</v>
      </c>
      <c r="D35" s="45" t="s">
        <v>391</v>
      </c>
      <c r="E35" s="45">
        <v>88</v>
      </c>
      <c r="F35" s="45" t="s">
        <v>391</v>
      </c>
      <c r="G35" s="11">
        <v>24000</v>
      </c>
      <c r="H35" s="45" t="s">
        <v>391</v>
      </c>
      <c r="I35" s="12">
        <v>2112</v>
      </c>
    </row>
    <row r="36" spans="1:9">
      <c r="A36" s="73" t="s">
        <v>471</v>
      </c>
      <c r="B36" s="74" t="s">
        <v>391</v>
      </c>
      <c r="C36" s="74">
        <v>249</v>
      </c>
      <c r="D36" s="74" t="s">
        <v>391</v>
      </c>
      <c r="E36" s="74">
        <v>249</v>
      </c>
      <c r="F36" s="78" t="s">
        <v>391</v>
      </c>
      <c r="G36" s="78">
        <v>23743</v>
      </c>
      <c r="H36" s="78" t="s">
        <v>391</v>
      </c>
      <c r="I36" s="75">
        <v>5912</v>
      </c>
    </row>
    <row r="37" spans="1:9">
      <c r="A37" s="63"/>
      <c r="B37" s="45"/>
      <c r="C37" s="11"/>
      <c r="D37" s="45"/>
      <c r="E37" s="45"/>
      <c r="F37" s="45"/>
      <c r="G37" s="11"/>
      <c r="H37" s="45"/>
      <c r="I37" s="12"/>
    </row>
    <row r="38" spans="1:9">
      <c r="A38" s="73" t="s">
        <v>472</v>
      </c>
      <c r="B38" s="74" t="s">
        <v>391</v>
      </c>
      <c r="C38" s="74">
        <v>38</v>
      </c>
      <c r="D38" s="74" t="s">
        <v>391</v>
      </c>
      <c r="E38" s="74">
        <v>38</v>
      </c>
      <c r="F38" s="78" t="s">
        <v>391</v>
      </c>
      <c r="G38" s="78">
        <v>17180</v>
      </c>
      <c r="H38" s="78" t="s">
        <v>391</v>
      </c>
      <c r="I38" s="75">
        <v>653</v>
      </c>
    </row>
    <row r="39" spans="1:9">
      <c r="A39" s="63"/>
      <c r="B39" s="45"/>
      <c r="C39" s="11"/>
      <c r="D39" s="45"/>
      <c r="E39" s="45"/>
      <c r="F39" s="45"/>
      <c r="G39" s="11"/>
      <c r="H39" s="45"/>
      <c r="I39" s="12"/>
    </row>
    <row r="40" spans="1:9">
      <c r="A40" s="63" t="s">
        <v>536</v>
      </c>
      <c r="B40" s="45" t="s">
        <v>391</v>
      </c>
      <c r="C40" s="45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46" t="s">
        <v>391</v>
      </c>
    </row>
    <row r="41" spans="1:9">
      <c r="A41" s="63" t="s">
        <v>474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11" t="s">
        <v>391</v>
      </c>
      <c r="I41" s="46" t="s">
        <v>391</v>
      </c>
    </row>
    <row r="42" spans="1:9">
      <c r="A42" s="63" t="s">
        <v>475</v>
      </c>
      <c r="B42" s="45" t="s">
        <v>391</v>
      </c>
      <c r="C42" s="11" t="s">
        <v>391</v>
      </c>
      <c r="D42" s="11" t="s">
        <v>391</v>
      </c>
      <c r="E42" s="45" t="s">
        <v>391</v>
      </c>
      <c r="F42" s="45" t="s">
        <v>391</v>
      </c>
      <c r="G42" s="11" t="s">
        <v>391</v>
      </c>
      <c r="H42" s="11" t="s">
        <v>391</v>
      </c>
      <c r="I42" s="12" t="s">
        <v>391</v>
      </c>
    </row>
    <row r="43" spans="1:9">
      <c r="A43" s="63" t="s">
        <v>476</v>
      </c>
      <c r="B43" s="11" t="s">
        <v>391</v>
      </c>
      <c r="C43" s="11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12" t="s">
        <v>391</v>
      </c>
    </row>
    <row r="44" spans="1:9">
      <c r="A44" s="63" t="s">
        <v>477</v>
      </c>
      <c r="B44" s="45" t="s">
        <v>391</v>
      </c>
      <c r="C44" s="11" t="s">
        <v>391</v>
      </c>
      <c r="D44" s="45" t="s">
        <v>391</v>
      </c>
      <c r="E44" s="45" t="s">
        <v>391</v>
      </c>
      <c r="F44" s="45" t="s">
        <v>391</v>
      </c>
      <c r="G44" s="11" t="s">
        <v>391</v>
      </c>
      <c r="H44" s="45" t="s">
        <v>391</v>
      </c>
      <c r="I44" s="12" t="s">
        <v>391</v>
      </c>
    </row>
    <row r="45" spans="1:9">
      <c r="A45" s="63" t="s">
        <v>478</v>
      </c>
      <c r="B45" s="45" t="s">
        <v>391</v>
      </c>
      <c r="C45" s="45">
        <v>4</v>
      </c>
      <c r="D45" s="45" t="s">
        <v>391</v>
      </c>
      <c r="E45" s="45">
        <v>4</v>
      </c>
      <c r="F45" s="11" t="s">
        <v>391</v>
      </c>
      <c r="G45" s="11">
        <v>15000</v>
      </c>
      <c r="H45" s="45" t="s">
        <v>391</v>
      </c>
      <c r="I45" s="46">
        <v>60</v>
      </c>
    </row>
    <row r="46" spans="1:9">
      <c r="A46" s="63" t="s">
        <v>479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11" t="s">
        <v>391</v>
      </c>
      <c r="I46" s="46" t="s">
        <v>391</v>
      </c>
    </row>
    <row r="47" spans="1:9">
      <c r="A47" s="63" t="s">
        <v>480</v>
      </c>
      <c r="B47" s="45" t="s">
        <v>391</v>
      </c>
      <c r="C47" s="45" t="s">
        <v>391</v>
      </c>
      <c r="D47" s="45" t="s">
        <v>391</v>
      </c>
      <c r="E47" s="45" t="s">
        <v>391</v>
      </c>
      <c r="F47" s="11" t="s">
        <v>391</v>
      </c>
      <c r="G47" s="11" t="s">
        <v>391</v>
      </c>
      <c r="H47" s="45" t="s">
        <v>391</v>
      </c>
      <c r="I47" s="46" t="s">
        <v>391</v>
      </c>
    </row>
    <row r="48" spans="1:9">
      <c r="A48" s="63" t="s">
        <v>481</v>
      </c>
      <c r="B48" s="45" t="s">
        <v>391</v>
      </c>
      <c r="C48" s="45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11" t="s">
        <v>391</v>
      </c>
      <c r="I48" s="46" t="s">
        <v>391</v>
      </c>
    </row>
    <row r="49" spans="1:9">
      <c r="A49" s="73" t="s">
        <v>482</v>
      </c>
      <c r="B49" s="74" t="s">
        <v>391</v>
      </c>
      <c r="C49" s="74">
        <v>4</v>
      </c>
      <c r="D49" s="74" t="s">
        <v>391</v>
      </c>
      <c r="E49" s="74">
        <v>4</v>
      </c>
      <c r="F49" s="78" t="s">
        <v>391</v>
      </c>
      <c r="G49" s="78">
        <v>15000</v>
      </c>
      <c r="H49" s="78" t="s">
        <v>391</v>
      </c>
      <c r="I49" s="75">
        <v>60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483</v>
      </c>
      <c r="B51" s="74" t="s">
        <v>391</v>
      </c>
      <c r="C51" s="74">
        <v>1</v>
      </c>
      <c r="D51" s="74" t="s">
        <v>391</v>
      </c>
      <c r="E51" s="74">
        <v>1</v>
      </c>
      <c r="F51" s="78" t="s">
        <v>391</v>
      </c>
      <c r="G51" s="78">
        <v>20000</v>
      </c>
      <c r="H51" s="78" t="s">
        <v>391</v>
      </c>
      <c r="I51" s="75">
        <v>20</v>
      </c>
    </row>
    <row r="52" spans="1:9">
      <c r="A52" s="63"/>
      <c r="B52" s="45"/>
      <c r="C52" s="11"/>
      <c r="D52" s="45"/>
      <c r="E52" s="45"/>
      <c r="F52" s="45"/>
      <c r="G52" s="11"/>
      <c r="H52" s="45"/>
      <c r="I52" s="12"/>
    </row>
    <row r="53" spans="1:9">
      <c r="A53" s="63" t="s">
        <v>484</v>
      </c>
      <c r="B53" s="11" t="s">
        <v>391</v>
      </c>
      <c r="C53" s="11" t="s">
        <v>391</v>
      </c>
      <c r="D53" s="45" t="s">
        <v>391</v>
      </c>
      <c r="E53" s="45" t="s">
        <v>391</v>
      </c>
      <c r="F53" s="11" t="s">
        <v>391</v>
      </c>
      <c r="G53" s="11" t="s">
        <v>391</v>
      </c>
      <c r="H53" s="45" t="s">
        <v>391</v>
      </c>
      <c r="I53" s="12" t="s">
        <v>391</v>
      </c>
    </row>
    <row r="54" spans="1:9">
      <c r="A54" s="63" t="s">
        <v>485</v>
      </c>
      <c r="B54" s="11" t="s">
        <v>391</v>
      </c>
      <c r="C54" s="11" t="s">
        <v>391</v>
      </c>
      <c r="D54" s="45" t="s">
        <v>391</v>
      </c>
      <c r="E54" s="45" t="s">
        <v>391</v>
      </c>
      <c r="F54" s="11" t="s">
        <v>391</v>
      </c>
      <c r="G54" s="11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45" t="s">
        <v>391</v>
      </c>
      <c r="C57" s="45">
        <v>2</v>
      </c>
      <c r="D57" s="45" t="s">
        <v>391</v>
      </c>
      <c r="E57" s="45">
        <v>2</v>
      </c>
      <c r="F57" s="11" t="s">
        <v>391</v>
      </c>
      <c r="G57" s="11">
        <v>27500</v>
      </c>
      <c r="H57" s="45" t="s">
        <v>391</v>
      </c>
      <c r="I57" s="46">
        <v>55</v>
      </c>
    </row>
    <row r="58" spans="1:9">
      <c r="A58" s="73" t="s">
        <v>562</v>
      </c>
      <c r="B58" s="74" t="s">
        <v>391</v>
      </c>
      <c r="C58" s="74">
        <v>2</v>
      </c>
      <c r="D58" s="74" t="s">
        <v>391</v>
      </c>
      <c r="E58" s="74">
        <v>2</v>
      </c>
      <c r="F58" s="78" t="s">
        <v>391</v>
      </c>
      <c r="G58" s="78">
        <v>27500</v>
      </c>
      <c r="H58" s="78" t="s">
        <v>391</v>
      </c>
      <c r="I58" s="75">
        <v>55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490</v>
      </c>
      <c r="B60" s="11" t="s">
        <v>391</v>
      </c>
      <c r="C60" s="11">
        <v>262</v>
      </c>
      <c r="D60" s="45" t="s">
        <v>391</v>
      </c>
      <c r="E60" s="45">
        <v>262</v>
      </c>
      <c r="F60" s="11" t="s">
        <v>391</v>
      </c>
      <c r="G60" s="11">
        <v>80000</v>
      </c>
      <c r="H60" s="45" t="s">
        <v>391</v>
      </c>
      <c r="I60" s="12">
        <v>20960</v>
      </c>
    </row>
    <row r="61" spans="1:9">
      <c r="A61" s="63" t="s">
        <v>491</v>
      </c>
      <c r="B61" s="45" t="s">
        <v>391</v>
      </c>
      <c r="C61" s="45">
        <v>5</v>
      </c>
      <c r="D61" s="45" t="s">
        <v>391</v>
      </c>
      <c r="E61" s="45">
        <v>5</v>
      </c>
      <c r="F61" s="11" t="s">
        <v>391</v>
      </c>
      <c r="G61" s="11">
        <v>32500</v>
      </c>
      <c r="H61" s="45" t="s">
        <v>391</v>
      </c>
      <c r="I61" s="46">
        <v>163</v>
      </c>
    </row>
    <row r="62" spans="1:9">
      <c r="A62" s="63" t="s">
        <v>492</v>
      </c>
      <c r="B62" s="45" t="s">
        <v>391</v>
      </c>
      <c r="C62" s="45">
        <v>83</v>
      </c>
      <c r="D62" s="45" t="s">
        <v>391</v>
      </c>
      <c r="E62" s="45">
        <v>83</v>
      </c>
      <c r="F62" s="11" t="s">
        <v>391</v>
      </c>
      <c r="G62" s="11">
        <v>25300</v>
      </c>
      <c r="H62" s="11" t="s">
        <v>391</v>
      </c>
      <c r="I62" s="12">
        <v>2100</v>
      </c>
    </row>
    <row r="63" spans="1:9">
      <c r="A63" s="73" t="s">
        <v>493</v>
      </c>
      <c r="B63" s="74" t="s">
        <v>391</v>
      </c>
      <c r="C63" s="74">
        <v>350</v>
      </c>
      <c r="D63" s="74" t="s">
        <v>391</v>
      </c>
      <c r="E63" s="74">
        <v>350</v>
      </c>
      <c r="F63" s="78" t="s">
        <v>391</v>
      </c>
      <c r="G63" s="78">
        <v>66350</v>
      </c>
      <c r="H63" s="78" t="s">
        <v>391</v>
      </c>
      <c r="I63" s="75">
        <v>23223</v>
      </c>
    </row>
    <row r="64" spans="1:9">
      <c r="A64" s="63"/>
      <c r="B64" s="11"/>
      <c r="C64" s="11"/>
      <c r="D64" s="45"/>
      <c r="E64" s="45"/>
      <c r="F64" s="11"/>
      <c r="G64" s="11"/>
      <c r="H64" s="45"/>
      <c r="I64" s="12"/>
    </row>
    <row r="65" spans="1:9">
      <c r="A65" s="63" t="s">
        <v>494</v>
      </c>
      <c r="B65" s="11" t="s">
        <v>391</v>
      </c>
      <c r="C65" s="11">
        <v>916</v>
      </c>
      <c r="D65" s="45" t="s">
        <v>391</v>
      </c>
      <c r="E65" s="45">
        <v>916</v>
      </c>
      <c r="F65" s="11" t="s">
        <v>391</v>
      </c>
      <c r="G65" s="11">
        <v>65000</v>
      </c>
      <c r="H65" s="45" t="s">
        <v>391</v>
      </c>
      <c r="I65" s="12">
        <v>59540</v>
      </c>
    </row>
    <row r="66" spans="1:9">
      <c r="A66" s="63"/>
      <c r="B66" s="11"/>
      <c r="C66" s="11"/>
      <c r="D66" s="45"/>
      <c r="E66" s="45"/>
      <c r="F66" s="11"/>
      <c r="G66" s="11"/>
      <c r="H66" s="45"/>
      <c r="I66" s="12"/>
    </row>
    <row r="67" spans="1:9">
      <c r="A67" s="63" t="s">
        <v>495</v>
      </c>
      <c r="B67" s="11" t="s">
        <v>391</v>
      </c>
      <c r="C67" s="11" t="s">
        <v>391</v>
      </c>
      <c r="D67" s="45" t="s">
        <v>391</v>
      </c>
      <c r="E67" s="45" t="s">
        <v>391</v>
      </c>
      <c r="F67" s="11" t="s">
        <v>391</v>
      </c>
      <c r="G67" s="11" t="s">
        <v>391</v>
      </c>
      <c r="H67" s="45" t="s">
        <v>391</v>
      </c>
      <c r="I67" s="12" t="s">
        <v>391</v>
      </c>
    </row>
    <row r="68" spans="1:9">
      <c r="A68" s="63" t="s">
        <v>496</v>
      </c>
      <c r="B68" s="11" t="s">
        <v>391</v>
      </c>
      <c r="C68" s="11" t="s">
        <v>391</v>
      </c>
      <c r="D68" s="45" t="s">
        <v>391</v>
      </c>
      <c r="E68" s="45" t="s">
        <v>391</v>
      </c>
      <c r="F68" s="11" t="s">
        <v>391</v>
      </c>
      <c r="G68" s="11" t="s">
        <v>391</v>
      </c>
      <c r="H68" s="45" t="s">
        <v>391</v>
      </c>
      <c r="I68" s="12" t="s">
        <v>391</v>
      </c>
    </row>
    <row r="69" spans="1:9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8" t="s">
        <v>391</v>
      </c>
      <c r="I69" s="75" t="s">
        <v>391</v>
      </c>
    </row>
    <row r="70" spans="1:9">
      <c r="A70" s="63"/>
      <c r="B70" s="11"/>
      <c r="C70" s="11"/>
      <c r="D70" s="45"/>
      <c r="E70" s="45"/>
      <c r="F70" s="11"/>
      <c r="G70" s="11"/>
      <c r="H70" s="45"/>
      <c r="I70" s="12"/>
    </row>
    <row r="71" spans="1:9">
      <c r="A71" s="63" t="s">
        <v>498</v>
      </c>
      <c r="B71" s="11" t="s">
        <v>391</v>
      </c>
      <c r="C71" s="11">
        <v>55</v>
      </c>
      <c r="D71" s="45" t="s">
        <v>391</v>
      </c>
      <c r="E71" s="45">
        <v>55</v>
      </c>
      <c r="F71" s="11" t="s">
        <v>391</v>
      </c>
      <c r="G71" s="11">
        <v>22400</v>
      </c>
      <c r="H71" s="45" t="s">
        <v>391</v>
      </c>
      <c r="I71" s="12">
        <v>1232</v>
      </c>
    </row>
    <row r="72" spans="1:9">
      <c r="A72" s="63" t="s">
        <v>499</v>
      </c>
      <c r="B72" s="11" t="s">
        <v>391</v>
      </c>
      <c r="C72" s="11">
        <v>7</v>
      </c>
      <c r="D72" s="45" t="s">
        <v>391</v>
      </c>
      <c r="E72" s="45">
        <v>7</v>
      </c>
      <c r="F72" s="11" t="s">
        <v>391</v>
      </c>
      <c r="G72" s="11">
        <v>70000</v>
      </c>
      <c r="H72" s="45" t="s">
        <v>391</v>
      </c>
      <c r="I72" s="12">
        <v>490</v>
      </c>
    </row>
    <row r="73" spans="1:9">
      <c r="A73" s="63" t="s">
        <v>500</v>
      </c>
      <c r="B73" s="11" t="s">
        <v>391</v>
      </c>
      <c r="C73" s="11" t="s">
        <v>391</v>
      </c>
      <c r="D73" s="45" t="s">
        <v>391</v>
      </c>
      <c r="E73" s="45" t="s">
        <v>391</v>
      </c>
      <c r="F73" s="11" t="s">
        <v>391</v>
      </c>
      <c r="G73" s="11" t="s">
        <v>391</v>
      </c>
      <c r="H73" s="45" t="s">
        <v>391</v>
      </c>
      <c r="I73" s="12" t="s">
        <v>391</v>
      </c>
    </row>
    <row r="74" spans="1:9">
      <c r="A74" s="63" t="s">
        <v>501</v>
      </c>
      <c r="B74" s="11" t="s">
        <v>391</v>
      </c>
      <c r="C74" s="11">
        <v>59</v>
      </c>
      <c r="D74" s="45" t="s">
        <v>391</v>
      </c>
      <c r="E74" s="45">
        <v>59</v>
      </c>
      <c r="F74" s="11" t="s">
        <v>391</v>
      </c>
      <c r="G74" s="11">
        <v>43847</v>
      </c>
      <c r="H74" s="45" t="s">
        <v>391</v>
      </c>
      <c r="I74" s="12">
        <v>2587</v>
      </c>
    </row>
    <row r="75" spans="1:9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</row>
    <row r="76" spans="1:9">
      <c r="A76" s="63" t="s">
        <v>503</v>
      </c>
      <c r="B76" s="11" t="s">
        <v>391</v>
      </c>
      <c r="C76" s="11">
        <v>2</v>
      </c>
      <c r="D76" s="45" t="s">
        <v>391</v>
      </c>
      <c r="E76" s="45">
        <v>2</v>
      </c>
      <c r="F76" s="11" t="s">
        <v>391</v>
      </c>
      <c r="G76" s="11">
        <v>17000</v>
      </c>
      <c r="H76" s="45" t="s">
        <v>391</v>
      </c>
      <c r="I76" s="12">
        <v>34</v>
      </c>
    </row>
    <row r="77" spans="1:9">
      <c r="A77" s="63" t="s">
        <v>504</v>
      </c>
      <c r="B77" s="11" t="s">
        <v>391</v>
      </c>
      <c r="C77" s="11">
        <v>25</v>
      </c>
      <c r="D77" s="45" t="s">
        <v>391</v>
      </c>
      <c r="E77" s="45">
        <v>25</v>
      </c>
      <c r="F77" s="11" t="s">
        <v>391</v>
      </c>
      <c r="G77" s="11">
        <v>25000</v>
      </c>
      <c r="H77" s="45" t="s">
        <v>391</v>
      </c>
      <c r="I77" s="12">
        <v>625</v>
      </c>
    </row>
    <row r="78" spans="1:9">
      <c r="A78" s="63" t="s">
        <v>505</v>
      </c>
      <c r="B78" s="11" t="s">
        <v>391</v>
      </c>
      <c r="C78" s="11">
        <v>40</v>
      </c>
      <c r="D78" s="45" t="s">
        <v>391</v>
      </c>
      <c r="E78" s="45">
        <v>40</v>
      </c>
      <c r="F78" s="11" t="s">
        <v>391</v>
      </c>
      <c r="G78" s="11">
        <v>25000</v>
      </c>
      <c r="H78" s="45" t="s">
        <v>391</v>
      </c>
      <c r="I78" s="12">
        <v>1000</v>
      </c>
    </row>
    <row r="79" spans="1:9">
      <c r="A79" s="73" t="s">
        <v>506</v>
      </c>
      <c r="B79" s="74" t="s">
        <v>391</v>
      </c>
      <c r="C79" s="74">
        <v>188</v>
      </c>
      <c r="D79" s="74" t="s">
        <v>391</v>
      </c>
      <c r="E79" s="74">
        <v>188</v>
      </c>
      <c r="F79" s="78" t="s">
        <v>391</v>
      </c>
      <c r="G79" s="78">
        <v>31745</v>
      </c>
      <c r="H79" s="78" t="s">
        <v>391</v>
      </c>
      <c r="I79" s="75">
        <v>5968</v>
      </c>
    </row>
    <row r="80" spans="1:9">
      <c r="A80" s="63"/>
      <c r="B80" s="11"/>
      <c r="C80" s="11"/>
      <c r="D80" s="45"/>
      <c r="E80" s="45"/>
      <c r="F80" s="11"/>
      <c r="G80" s="11"/>
      <c r="H80" s="45"/>
      <c r="I80" s="12"/>
    </row>
    <row r="81" spans="1:9">
      <c r="A81" s="63" t="s">
        <v>507</v>
      </c>
      <c r="B81" s="11" t="s">
        <v>391</v>
      </c>
      <c r="C81" s="11">
        <v>4</v>
      </c>
      <c r="D81" s="45" t="s">
        <v>391</v>
      </c>
      <c r="E81" s="45">
        <v>4</v>
      </c>
      <c r="F81" s="11" t="s">
        <v>391</v>
      </c>
      <c r="G81" s="11">
        <v>38000</v>
      </c>
      <c r="H81" s="45" t="s">
        <v>391</v>
      </c>
      <c r="I81" s="12">
        <v>152</v>
      </c>
    </row>
    <row r="82" spans="1:9">
      <c r="A82" s="63" t="s">
        <v>508</v>
      </c>
      <c r="B82" s="11" t="s">
        <v>391</v>
      </c>
      <c r="C82" s="11">
        <v>4</v>
      </c>
      <c r="D82" s="45" t="s">
        <v>391</v>
      </c>
      <c r="E82" s="45">
        <v>4</v>
      </c>
      <c r="F82" s="11" t="s">
        <v>391</v>
      </c>
      <c r="G82" s="11">
        <v>25000</v>
      </c>
      <c r="H82" s="45" t="s">
        <v>391</v>
      </c>
      <c r="I82" s="12">
        <v>90</v>
      </c>
    </row>
    <row r="83" spans="1:9">
      <c r="A83" s="73" t="s">
        <v>509</v>
      </c>
      <c r="B83" s="74" t="s">
        <v>391</v>
      </c>
      <c r="C83" s="74">
        <v>8</v>
      </c>
      <c r="D83" s="74" t="s">
        <v>391</v>
      </c>
      <c r="E83" s="74">
        <v>8</v>
      </c>
      <c r="F83" s="78" t="s">
        <v>391</v>
      </c>
      <c r="G83" s="78">
        <v>31500</v>
      </c>
      <c r="H83" s="78" t="s">
        <v>391</v>
      </c>
      <c r="I83" s="75">
        <v>242</v>
      </c>
    </row>
    <row r="84" spans="1:9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>
      <c r="A85" s="66" t="s">
        <v>510</v>
      </c>
      <c r="B85" s="52">
        <v>2</v>
      </c>
      <c r="C85" s="52">
        <v>1774</v>
      </c>
      <c r="D85" s="52" t="s">
        <v>391</v>
      </c>
      <c r="E85" s="52">
        <v>1776</v>
      </c>
      <c r="F85" s="175">
        <v>4000</v>
      </c>
      <c r="G85" s="175">
        <v>54218</v>
      </c>
      <c r="H85" s="175" t="s">
        <v>391</v>
      </c>
      <c r="I85" s="53">
        <v>96181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Hoja12">
    <tabColor theme="0"/>
    <pageSetUpPr fitToPage="1"/>
  </sheetPr>
  <dimension ref="A1:N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8.140625" style="21" customWidth="1"/>
    <col min="2" max="3" width="11.5703125" style="21" bestFit="1" customWidth="1"/>
    <col min="4" max="4" width="11.42578125" style="21"/>
    <col min="5" max="6" width="11.5703125" style="21" bestFit="1" customWidth="1"/>
    <col min="7" max="7" width="11.85546875" style="21" bestFit="1" customWidth="1"/>
    <col min="8" max="8" width="11.42578125" style="21"/>
    <col min="9" max="9" width="11.85546875" style="21" bestFit="1" customWidth="1"/>
    <col min="10" max="16384" width="11.42578125" style="21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9" ht="15">
      <c r="A2" s="350"/>
      <c r="B2" s="88"/>
      <c r="C2" s="88"/>
      <c r="D2" s="88"/>
      <c r="E2" s="88"/>
      <c r="F2" s="88"/>
      <c r="G2" s="88"/>
      <c r="H2" s="88"/>
      <c r="I2" s="88"/>
    </row>
    <row r="3" spans="1:9" s="88" customFormat="1" ht="15">
      <c r="A3" s="1684" t="s">
        <v>1408</v>
      </c>
      <c r="B3" s="1684"/>
      <c r="C3" s="1684"/>
      <c r="D3" s="1684"/>
      <c r="E3" s="1684"/>
      <c r="F3" s="1684"/>
      <c r="G3" s="1684"/>
      <c r="H3" s="1684"/>
      <c r="I3" s="1684"/>
    </row>
    <row r="4" spans="1:9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9" s="766" customFormat="1" ht="27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9" s="766" customFormat="1" ht="27.7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9" s="766" customFormat="1" ht="27.75" customHeight="1" thickBot="1">
      <c r="A7" s="1688"/>
      <c r="B7" s="1792"/>
      <c r="C7" s="1114" t="s">
        <v>868</v>
      </c>
      <c r="D7" s="1114" t="s">
        <v>869</v>
      </c>
      <c r="E7" s="1849"/>
      <c r="F7" s="1792"/>
      <c r="G7" s="1114" t="s">
        <v>868</v>
      </c>
      <c r="H7" s="1114" t="s">
        <v>869</v>
      </c>
      <c r="I7" s="1682"/>
    </row>
    <row r="8" spans="1:9" ht="22.5" customHeight="1">
      <c r="A8" s="72" t="s">
        <v>450</v>
      </c>
      <c r="B8" s="122">
        <v>2944</v>
      </c>
      <c r="C8" s="122">
        <v>74</v>
      </c>
      <c r="D8" s="42" t="s">
        <v>391</v>
      </c>
      <c r="E8" s="42">
        <v>3018</v>
      </c>
      <c r="F8" s="122">
        <v>12300</v>
      </c>
      <c r="G8" s="122">
        <v>10670</v>
      </c>
      <c r="H8" s="42" t="s">
        <v>391</v>
      </c>
      <c r="I8" s="131">
        <v>37001</v>
      </c>
    </row>
    <row r="9" spans="1:9">
      <c r="A9" s="63" t="s">
        <v>451</v>
      </c>
      <c r="B9" s="11">
        <v>1956</v>
      </c>
      <c r="C9" s="11">
        <v>50</v>
      </c>
      <c r="D9" s="45" t="s">
        <v>391</v>
      </c>
      <c r="E9" s="45">
        <v>2006</v>
      </c>
      <c r="F9" s="11">
        <v>14350</v>
      </c>
      <c r="G9" s="11">
        <v>13220</v>
      </c>
      <c r="H9" s="45" t="s">
        <v>391</v>
      </c>
      <c r="I9" s="12">
        <v>28730</v>
      </c>
    </row>
    <row r="10" spans="1:9">
      <c r="A10" s="63" t="s">
        <v>452</v>
      </c>
      <c r="B10" s="45">
        <v>1105</v>
      </c>
      <c r="C10" s="45">
        <v>10</v>
      </c>
      <c r="D10" s="45" t="s">
        <v>391</v>
      </c>
      <c r="E10" s="45">
        <v>1115</v>
      </c>
      <c r="F10" s="11">
        <v>7560</v>
      </c>
      <c r="G10" s="11">
        <v>7560</v>
      </c>
      <c r="H10" s="45" t="s">
        <v>391</v>
      </c>
      <c r="I10" s="46">
        <v>8429</v>
      </c>
    </row>
    <row r="11" spans="1:9">
      <c r="A11" s="63" t="s">
        <v>453</v>
      </c>
      <c r="B11" s="11">
        <v>382</v>
      </c>
      <c r="C11" s="11">
        <v>13</v>
      </c>
      <c r="D11" s="45" t="s">
        <v>391</v>
      </c>
      <c r="E11" s="45">
        <v>395</v>
      </c>
      <c r="F11" s="11">
        <v>6510</v>
      </c>
      <c r="G11" s="11">
        <v>6620</v>
      </c>
      <c r="H11" s="45" t="s">
        <v>391</v>
      </c>
      <c r="I11" s="12">
        <v>2573</v>
      </c>
    </row>
    <row r="12" spans="1:9">
      <c r="A12" s="73" t="s">
        <v>454</v>
      </c>
      <c r="B12" s="74">
        <v>6387</v>
      </c>
      <c r="C12" s="74">
        <v>147</v>
      </c>
      <c r="D12" s="74" t="s">
        <v>391</v>
      </c>
      <c r="E12" s="74">
        <v>6534</v>
      </c>
      <c r="F12" s="78">
        <v>11761</v>
      </c>
      <c r="G12" s="78">
        <v>10968</v>
      </c>
      <c r="H12" s="74" t="s">
        <v>391</v>
      </c>
      <c r="I12" s="75">
        <v>76733</v>
      </c>
    </row>
    <row r="13" spans="1:9">
      <c r="A13" s="63"/>
      <c r="B13" s="45"/>
      <c r="C13" s="45"/>
      <c r="D13" s="45"/>
      <c r="E13" s="45"/>
      <c r="F13" s="11"/>
      <c r="G13" s="11"/>
      <c r="H13" s="45"/>
      <c r="I13" s="46"/>
    </row>
    <row r="14" spans="1:9">
      <c r="A14" s="73" t="s">
        <v>455</v>
      </c>
      <c r="B14" s="74" t="s">
        <v>391</v>
      </c>
      <c r="C14" s="78" t="s">
        <v>391</v>
      </c>
      <c r="D14" s="74" t="s">
        <v>391</v>
      </c>
      <c r="E14" s="74" t="s">
        <v>391</v>
      </c>
      <c r="F14" s="74" t="s">
        <v>391</v>
      </c>
      <c r="G14" s="78" t="s">
        <v>391</v>
      </c>
      <c r="H14" s="74" t="s">
        <v>391</v>
      </c>
      <c r="I14" s="79" t="s">
        <v>391</v>
      </c>
    </row>
    <row r="15" spans="1:9">
      <c r="A15" s="63"/>
      <c r="B15" s="45"/>
      <c r="C15" s="45"/>
      <c r="D15" s="45"/>
      <c r="E15" s="45"/>
      <c r="F15" s="11"/>
      <c r="G15" s="11"/>
      <c r="H15" s="11"/>
      <c r="I15" s="46"/>
    </row>
    <row r="16" spans="1:9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</row>
    <row r="17" spans="1:14">
      <c r="A17" s="63"/>
      <c r="B17" s="45"/>
      <c r="C17" s="11"/>
      <c r="D17" s="45"/>
      <c r="E17" s="45"/>
      <c r="F17" s="45"/>
      <c r="G17" s="11"/>
      <c r="H17" s="45"/>
      <c r="I17" s="12"/>
    </row>
    <row r="18" spans="1:14">
      <c r="A18" s="63" t="s">
        <v>535</v>
      </c>
      <c r="B18" s="45" t="s">
        <v>391</v>
      </c>
      <c r="C18" s="45" t="s">
        <v>391</v>
      </c>
      <c r="D18" s="45" t="s">
        <v>391</v>
      </c>
      <c r="E18" s="45" t="s">
        <v>391</v>
      </c>
      <c r="F18" s="11" t="s">
        <v>391</v>
      </c>
      <c r="G18" s="11" t="s">
        <v>391</v>
      </c>
      <c r="H18" s="45" t="s">
        <v>391</v>
      </c>
      <c r="I18" s="46" t="s">
        <v>391</v>
      </c>
    </row>
    <row r="19" spans="1:14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11" t="s">
        <v>391</v>
      </c>
      <c r="I19" s="12" t="s">
        <v>391</v>
      </c>
      <c r="J19" s="201"/>
      <c r="K19" s="201"/>
      <c r="L19" s="201"/>
      <c r="M19" s="201"/>
      <c r="N19" s="201"/>
    </row>
    <row r="20" spans="1:14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45" t="s">
        <v>391</v>
      </c>
      <c r="I20" s="46" t="s">
        <v>391</v>
      </c>
    </row>
    <row r="21" spans="1:14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8" t="s">
        <v>391</v>
      </c>
      <c r="G21" s="78" t="s">
        <v>391</v>
      </c>
      <c r="H21" s="74" t="s">
        <v>391</v>
      </c>
      <c r="I21" s="75" t="s">
        <v>391</v>
      </c>
    </row>
    <row r="22" spans="1:14">
      <c r="A22" s="63"/>
      <c r="B22" s="45"/>
      <c r="C22" s="45"/>
      <c r="D22" s="45"/>
      <c r="E22" s="45"/>
      <c r="F22" s="11"/>
      <c r="G22" s="11"/>
      <c r="H22" s="45"/>
      <c r="I22" s="46"/>
    </row>
    <row r="23" spans="1:14">
      <c r="A23" s="73" t="s">
        <v>461</v>
      </c>
      <c r="B23" s="74" t="s">
        <v>391</v>
      </c>
      <c r="C23" s="74">
        <v>34</v>
      </c>
      <c r="D23" s="74" t="s">
        <v>391</v>
      </c>
      <c r="E23" s="74">
        <v>34</v>
      </c>
      <c r="F23" s="78" t="s">
        <v>391</v>
      </c>
      <c r="G23" s="78">
        <v>13740</v>
      </c>
      <c r="H23" s="74" t="s">
        <v>391</v>
      </c>
      <c r="I23" s="75">
        <v>467</v>
      </c>
    </row>
    <row r="24" spans="1:14">
      <c r="A24" s="63"/>
      <c r="B24" s="45"/>
      <c r="C24" s="45"/>
      <c r="D24" s="45"/>
      <c r="E24" s="45"/>
      <c r="F24" s="11"/>
      <c r="G24" s="11"/>
      <c r="H24" s="45"/>
      <c r="I24" s="46"/>
    </row>
    <row r="25" spans="1:14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8" t="s">
        <v>391</v>
      </c>
      <c r="G25" s="78" t="s">
        <v>391</v>
      </c>
      <c r="H25" s="74" t="s">
        <v>391</v>
      </c>
      <c r="I25" s="75" t="s">
        <v>391</v>
      </c>
    </row>
    <row r="26" spans="1:14">
      <c r="A26" s="63"/>
      <c r="B26" s="45"/>
      <c r="C26" s="45"/>
      <c r="D26" s="45"/>
      <c r="E26" s="45"/>
      <c r="F26" s="11"/>
      <c r="G26" s="11"/>
      <c r="H26" s="45"/>
      <c r="I26" s="46"/>
    </row>
    <row r="27" spans="1:14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11" t="s">
        <v>391</v>
      </c>
      <c r="G27" s="11" t="s">
        <v>391</v>
      </c>
      <c r="H27" s="45" t="s">
        <v>391</v>
      </c>
      <c r="I27" s="46" t="s">
        <v>391</v>
      </c>
    </row>
    <row r="28" spans="1:14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45" t="s">
        <v>391</v>
      </c>
      <c r="I28" s="46" t="s">
        <v>391</v>
      </c>
    </row>
    <row r="29" spans="1:14">
      <c r="A29" s="63" t="s">
        <v>465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11" t="s">
        <v>391</v>
      </c>
      <c r="G29" s="11" t="s">
        <v>391</v>
      </c>
      <c r="H29" s="45" t="s">
        <v>391</v>
      </c>
      <c r="I29" s="46" t="s">
        <v>391</v>
      </c>
    </row>
    <row r="30" spans="1:14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4" t="s">
        <v>391</v>
      </c>
      <c r="I30" s="75" t="s">
        <v>391</v>
      </c>
    </row>
    <row r="31" spans="1:14">
      <c r="A31" s="63"/>
      <c r="B31" s="45"/>
      <c r="C31" s="45"/>
      <c r="D31" s="45"/>
      <c r="E31" s="45"/>
      <c r="F31" s="11"/>
      <c r="G31" s="11"/>
      <c r="H31" s="45"/>
      <c r="I31" s="46"/>
    </row>
    <row r="32" spans="1:14">
      <c r="A32" s="63" t="s">
        <v>467</v>
      </c>
      <c r="B32" s="45" t="s">
        <v>391</v>
      </c>
      <c r="C32" s="45" t="s">
        <v>391</v>
      </c>
      <c r="D32" s="45" t="s">
        <v>391</v>
      </c>
      <c r="E32" s="45" t="s">
        <v>391</v>
      </c>
      <c r="F32" s="11" t="s">
        <v>391</v>
      </c>
      <c r="G32" s="11" t="s">
        <v>391</v>
      </c>
      <c r="H32" s="45" t="s">
        <v>391</v>
      </c>
      <c r="I32" s="46" t="s">
        <v>391</v>
      </c>
    </row>
    <row r="33" spans="1:9">
      <c r="A33" s="63" t="s">
        <v>468</v>
      </c>
      <c r="B33" s="45" t="s">
        <v>391</v>
      </c>
      <c r="C33" s="45" t="s">
        <v>391</v>
      </c>
      <c r="D33" s="45" t="s">
        <v>391</v>
      </c>
      <c r="E33" s="45" t="s">
        <v>391</v>
      </c>
      <c r="F33" s="11" t="s">
        <v>391</v>
      </c>
      <c r="G33" s="11" t="s">
        <v>391</v>
      </c>
      <c r="H33" s="45" t="s">
        <v>391</v>
      </c>
      <c r="I33" s="46" t="s">
        <v>391</v>
      </c>
    </row>
    <row r="34" spans="1:9">
      <c r="A34" s="63" t="s">
        <v>469</v>
      </c>
      <c r="B34" s="45" t="s">
        <v>391</v>
      </c>
      <c r="C34" s="45" t="s">
        <v>391</v>
      </c>
      <c r="D34" s="45" t="s">
        <v>391</v>
      </c>
      <c r="E34" s="45" t="s">
        <v>391</v>
      </c>
      <c r="F34" s="11" t="s">
        <v>391</v>
      </c>
      <c r="G34" s="11" t="s">
        <v>391</v>
      </c>
      <c r="H34" s="45" t="s">
        <v>391</v>
      </c>
      <c r="I34" s="46" t="s">
        <v>391</v>
      </c>
    </row>
    <row r="35" spans="1:9">
      <c r="A35" s="63" t="s">
        <v>470</v>
      </c>
      <c r="B35" s="45" t="s">
        <v>391</v>
      </c>
      <c r="C35" s="45" t="s">
        <v>391</v>
      </c>
      <c r="D35" s="45" t="s">
        <v>391</v>
      </c>
      <c r="E35" s="45" t="s">
        <v>391</v>
      </c>
      <c r="F35" s="11" t="s">
        <v>391</v>
      </c>
      <c r="G35" s="11" t="s">
        <v>391</v>
      </c>
      <c r="H35" s="45" t="s">
        <v>391</v>
      </c>
      <c r="I35" s="46" t="s">
        <v>391</v>
      </c>
    </row>
    <row r="36" spans="1:9">
      <c r="A36" s="73" t="s">
        <v>471</v>
      </c>
      <c r="B36" s="74" t="s">
        <v>391</v>
      </c>
      <c r="C36" s="74" t="s">
        <v>391</v>
      </c>
      <c r="D36" s="74" t="s">
        <v>391</v>
      </c>
      <c r="E36" s="74" t="s">
        <v>391</v>
      </c>
      <c r="F36" s="78" t="s">
        <v>391</v>
      </c>
      <c r="G36" s="78" t="s">
        <v>391</v>
      </c>
      <c r="H36" s="74" t="s">
        <v>391</v>
      </c>
      <c r="I36" s="75" t="s">
        <v>391</v>
      </c>
    </row>
    <row r="37" spans="1:9">
      <c r="A37" s="63"/>
      <c r="B37" s="45"/>
      <c r="C37" s="45"/>
      <c r="D37" s="45"/>
      <c r="E37" s="45"/>
      <c r="F37" s="11"/>
      <c r="G37" s="11"/>
      <c r="H37" s="45"/>
      <c r="I37" s="46"/>
    </row>
    <row r="38" spans="1:9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4" t="s">
        <v>391</v>
      </c>
      <c r="I38" s="75" t="s">
        <v>391</v>
      </c>
    </row>
    <row r="39" spans="1:9">
      <c r="A39" s="63"/>
      <c r="B39" s="45"/>
      <c r="C39" s="45"/>
      <c r="D39" s="45"/>
      <c r="E39" s="45"/>
      <c r="F39" s="11"/>
      <c r="G39" s="11"/>
      <c r="H39" s="45"/>
      <c r="I39" s="46"/>
    </row>
    <row r="40" spans="1:9">
      <c r="A40" s="63" t="s">
        <v>536</v>
      </c>
      <c r="B40" s="45" t="s">
        <v>391</v>
      </c>
      <c r="C40" s="45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46" t="s">
        <v>391</v>
      </c>
    </row>
    <row r="41" spans="1:9">
      <c r="A41" s="63" t="s">
        <v>474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46" t="s">
        <v>391</v>
      </c>
    </row>
    <row r="42" spans="1:9">
      <c r="A42" s="63" t="s">
        <v>475</v>
      </c>
      <c r="B42" s="45" t="s">
        <v>391</v>
      </c>
      <c r="C42" s="45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46" t="s">
        <v>391</v>
      </c>
    </row>
    <row r="43" spans="1:9">
      <c r="A43" s="63" t="s">
        <v>476</v>
      </c>
      <c r="B43" s="45" t="s">
        <v>391</v>
      </c>
      <c r="C43" s="45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46" t="s">
        <v>391</v>
      </c>
    </row>
    <row r="44" spans="1:9">
      <c r="A44" s="63" t="s">
        <v>477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45" t="s">
        <v>391</v>
      </c>
      <c r="I44" s="46" t="s">
        <v>391</v>
      </c>
    </row>
    <row r="45" spans="1:9">
      <c r="A45" s="63" t="s">
        <v>478</v>
      </c>
      <c r="B45" s="45" t="s">
        <v>391</v>
      </c>
      <c r="C45" s="45" t="s">
        <v>391</v>
      </c>
      <c r="D45" s="45" t="s">
        <v>391</v>
      </c>
      <c r="E45" s="45" t="s">
        <v>391</v>
      </c>
      <c r="F45" s="11" t="s">
        <v>391</v>
      </c>
      <c r="G45" s="11" t="s">
        <v>391</v>
      </c>
      <c r="H45" s="45" t="s">
        <v>391</v>
      </c>
      <c r="I45" s="46" t="s">
        <v>391</v>
      </c>
    </row>
    <row r="46" spans="1:9">
      <c r="A46" s="63" t="s">
        <v>479</v>
      </c>
      <c r="B46" s="45" t="s">
        <v>391</v>
      </c>
      <c r="C46" s="45">
        <v>17</v>
      </c>
      <c r="D46" s="45" t="s">
        <v>391</v>
      </c>
      <c r="E46" s="45">
        <v>17</v>
      </c>
      <c r="F46" s="11" t="s">
        <v>391</v>
      </c>
      <c r="G46" s="11">
        <v>13000</v>
      </c>
      <c r="H46" s="45" t="s">
        <v>391</v>
      </c>
      <c r="I46" s="46">
        <v>221</v>
      </c>
    </row>
    <row r="47" spans="1:9">
      <c r="A47" s="63" t="s">
        <v>480</v>
      </c>
      <c r="B47" s="45" t="s">
        <v>391</v>
      </c>
      <c r="C47" s="45" t="s">
        <v>391</v>
      </c>
      <c r="D47" s="45" t="s">
        <v>391</v>
      </c>
      <c r="E47" s="45" t="s">
        <v>391</v>
      </c>
      <c r="F47" s="11" t="s">
        <v>391</v>
      </c>
      <c r="G47" s="11" t="s">
        <v>391</v>
      </c>
      <c r="H47" s="45" t="s">
        <v>391</v>
      </c>
      <c r="I47" s="46" t="s">
        <v>391</v>
      </c>
    </row>
    <row r="48" spans="1:9">
      <c r="A48" s="63" t="s">
        <v>481</v>
      </c>
      <c r="B48" s="45" t="s">
        <v>391</v>
      </c>
      <c r="C48" s="45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46" t="s">
        <v>391</v>
      </c>
    </row>
    <row r="49" spans="1:9">
      <c r="A49" s="73" t="s">
        <v>482</v>
      </c>
      <c r="B49" s="74" t="s">
        <v>391</v>
      </c>
      <c r="C49" s="74">
        <v>17</v>
      </c>
      <c r="D49" s="74" t="s">
        <v>391</v>
      </c>
      <c r="E49" s="74">
        <v>17</v>
      </c>
      <c r="F49" s="78" t="s">
        <v>391</v>
      </c>
      <c r="G49" s="78">
        <v>13000</v>
      </c>
      <c r="H49" s="74" t="s">
        <v>391</v>
      </c>
      <c r="I49" s="75">
        <v>221</v>
      </c>
    </row>
    <row r="50" spans="1:9">
      <c r="A50" s="63"/>
      <c r="B50" s="45"/>
      <c r="C50" s="45"/>
      <c r="D50" s="45"/>
      <c r="E50" s="45"/>
      <c r="F50" s="11"/>
      <c r="G50" s="11"/>
      <c r="H50" s="45"/>
      <c r="I50" s="46"/>
    </row>
    <row r="51" spans="1:9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4" t="s">
        <v>391</v>
      </c>
      <c r="I51" s="75" t="s">
        <v>391</v>
      </c>
    </row>
    <row r="52" spans="1:9">
      <c r="A52" s="63"/>
      <c r="B52" s="45"/>
      <c r="C52" s="45"/>
      <c r="D52" s="45"/>
      <c r="E52" s="45"/>
      <c r="F52" s="11"/>
      <c r="G52" s="11"/>
      <c r="H52" s="45"/>
      <c r="I52" s="46"/>
    </row>
    <row r="53" spans="1:9">
      <c r="A53" s="63" t="s">
        <v>484</v>
      </c>
      <c r="B53" s="45" t="s">
        <v>391</v>
      </c>
      <c r="C53" s="45" t="s">
        <v>391</v>
      </c>
      <c r="D53" s="45" t="s">
        <v>391</v>
      </c>
      <c r="E53" s="45" t="s">
        <v>391</v>
      </c>
      <c r="F53" s="11" t="s">
        <v>391</v>
      </c>
      <c r="G53" s="11" t="s">
        <v>391</v>
      </c>
      <c r="H53" s="45" t="s">
        <v>391</v>
      </c>
      <c r="I53" s="46" t="s">
        <v>391</v>
      </c>
    </row>
    <row r="54" spans="1:9">
      <c r="A54" s="63" t="s">
        <v>485</v>
      </c>
      <c r="B54" s="45" t="s">
        <v>391</v>
      </c>
      <c r="C54" s="45" t="s">
        <v>391</v>
      </c>
      <c r="D54" s="45" t="s">
        <v>391</v>
      </c>
      <c r="E54" s="45" t="s">
        <v>391</v>
      </c>
      <c r="F54" s="11" t="s">
        <v>391</v>
      </c>
      <c r="G54" s="11" t="s">
        <v>391</v>
      </c>
      <c r="H54" s="45" t="s">
        <v>391</v>
      </c>
      <c r="I54" s="46" t="s">
        <v>391</v>
      </c>
    </row>
    <row r="55" spans="1:9">
      <c r="A55" s="63" t="s">
        <v>486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46" t="s">
        <v>391</v>
      </c>
    </row>
    <row r="56" spans="1:9">
      <c r="A56" s="63" t="s">
        <v>487</v>
      </c>
      <c r="B56" s="45" t="s">
        <v>391</v>
      </c>
      <c r="C56" s="45" t="s">
        <v>391</v>
      </c>
      <c r="D56" s="45" t="s">
        <v>391</v>
      </c>
      <c r="E56" s="45" t="s">
        <v>391</v>
      </c>
      <c r="F56" s="11" t="s">
        <v>391</v>
      </c>
      <c r="G56" s="11" t="s">
        <v>391</v>
      </c>
      <c r="H56" s="45" t="s">
        <v>391</v>
      </c>
      <c r="I56" s="46" t="s">
        <v>391</v>
      </c>
    </row>
    <row r="57" spans="1:9">
      <c r="A57" s="63" t="s">
        <v>488</v>
      </c>
      <c r="B57" s="45" t="s">
        <v>391</v>
      </c>
      <c r="C57" s="45" t="s">
        <v>391</v>
      </c>
      <c r="D57" s="45" t="s">
        <v>391</v>
      </c>
      <c r="E57" s="45" t="s">
        <v>391</v>
      </c>
      <c r="F57" s="11" t="s">
        <v>391</v>
      </c>
      <c r="G57" s="11" t="s">
        <v>391</v>
      </c>
      <c r="H57" s="45" t="s">
        <v>391</v>
      </c>
      <c r="I57" s="46" t="s">
        <v>391</v>
      </c>
    </row>
    <row r="58" spans="1:9">
      <c r="A58" s="73" t="s">
        <v>562</v>
      </c>
      <c r="B58" s="74" t="s">
        <v>391</v>
      </c>
      <c r="C58" s="74" t="s">
        <v>391</v>
      </c>
      <c r="D58" s="74" t="s">
        <v>391</v>
      </c>
      <c r="E58" s="74" t="s">
        <v>391</v>
      </c>
      <c r="F58" s="78" t="s">
        <v>391</v>
      </c>
      <c r="G58" s="78" t="s">
        <v>391</v>
      </c>
      <c r="H58" s="74" t="s">
        <v>391</v>
      </c>
      <c r="I58" s="75" t="s">
        <v>391</v>
      </c>
    </row>
    <row r="59" spans="1:9">
      <c r="A59" s="63"/>
      <c r="B59" s="45"/>
      <c r="C59" s="45"/>
      <c r="D59" s="45"/>
      <c r="E59" s="45"/>
      <c r="F59" s="11"/>
      <c r="G59" s="11"/>
      <c r="H59" s="45"/>
      <c r="I59" s="46"/>
    </row>
    <row r="60" spans="1:9">
      <c r="A60" s="63" t="s">
        <v>490</v>
      </c>
      <c r="B60" s="45" t="s">
        <v>391</v>
      </c>
      <c r="C60" s="45" t="s">
        <v>391</v>
      </c>
      <c r="D60" s="45" t="s">
        <v>391</v>
      </c>
      <c r="E60" s="45" t="s">
        <v>391</v>
      </c>
      <c r="F60" s="11" t="s">
        <v>391</v>
      </c>
      <c r="G60" s="11" t="s">
        <v>391</v>
      </c>
      <c r="H60" s="45" t="s">
        <v>391</v>
      </c>
      <c r="I60" s="46" t="s">
        <v>391</v>
      </c>
    </row>
    <row r="61" spans="1:9">
      <c r="A61" s="63" t="s">
        <v>491</v>
      </c>
      <c r="B61" s="45" t="s">
        <v>391</v>
      </c>
      <c r="C61" s="45" t="s">
        <v>391</v>
      </c>
      <c r="D61" s="45" t="s">
        <v>391</v>
      </c>
      <c r="E61" s="45" t="s">
        <v>391</v>
      </c>
      <c r="F61" s="11" t="s">
        <v>391</v>
      </c>
      <c r="G61" s="11" t="s">
        <v>391</v>
      </c>
      <c r="H61" s="45" t="s">
        <v>391</v>
      </c>
      <c r="I61" s="46" t="s">
        <v>391</v>
      </c>
    </row>
    <row r="62" spans="1:9">
      <c r="A62" s="63" t="s">
        <v>492</v>
      </c>
      <c r="B62" s="45" t="s">
        <v>391</v>
      </c>
      <c r="C62" s="45" t="s">
        <v>391</v>
      </c>
      <c r="D62" s="45" t="s">
        <v>391</v>
      </c>
      <c r="E62" s="45" t="s">
        <v>391</v>
      </c>
      <c r="F62" s="11" t="s">
        <v>391</v>
      </c>
      <c r="G62" s="11" t="s">
        <v>391</v>
      </c>
      <c r="H62" s="45" t="s">
        <v>391</v>
      </c>
      <c r="I62" s="46" t="s">
        <v>391</v>
      </c>
    </row>
    <row r="63" spans="1:9">
      <c r="A63" s="73" t="s">
        <v>493</v>
      </c>
      <c r="B63" s="74" t="s">
        <v>391</v>
      </c>
      <c r="C63" s="74" t="s">
        <v>391</v>
      </c>
      <c r="D63" s="74" t="s">
        <v>391</v>
      </c>
      <c r="E63" s="74" t="s">
        <v>391</v>
      </c>
      <c r="F63" s="78" t="s">
        <v>391</v>
      </c>
      <c r="G63" s="78" t="s">
        <v>391</v>
      </c>
      <c r="H63" s="74" t="s">
        <v>391</v>
      </c>
      <c r="I63" s="75" t="s">
        <v>391</v>
      </c>
    </row>
    <row r="64" spans="1:9">
      <c r="A64" s="63"/>
      <c r="B64" s="45"/>
      <c r="C64" s="45"/>
      <c r="D64" s="45"/>
      <c r="E64" s="45"/>
      <c r="F64" s="11"/>
      <c r="G64" s="11"/>
      <c r="H64" s="45"/>
      <c r="I64" s="46"/>
    </row>
    <row r="65" spans="1:9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8" t="s">
        <v>391</v>
      </c>
      <c r="G65" s="78" t="s">
        <v>391</v>
      </c>
      <c r="H65" s="74" t="s">
        <v>391</v>
      </c>
      <c r="I65" s="75" t="s">
        <v>391</v>
      </c>
    </row>
    <row r="66" spans="1:9">
      <c r="A66" s="63"/>
      <c r="B66" s="45"/>
      <c r="C66" s="45"/>
      <c r="D66" s="45"/>
      <c r="E66" s="45"/>
      <c r="F66" s="11"/>
      <c r="G66" s="11"/>
      <c r="H66" s="45"/>
      <c r="I66" s="46"/>
    </row>
    <row r="67" spans="1:9">
      <c r="A67" s="63" t="s">
        <v>495</v>
      </c>
      <c r="B67" s="45" t="s">
        <v>391</v>
      </c>
      <c r="C67" s="45">
        <v>40</v>
      </c>
      <c r="D67" s="45" t="s">
        <v>391</v>
      </c>
      <c r="E67" s="45">
        <v>40</v>
      </c>
      <c r="F67" s="11" t="s">
        <v>391</v>
      </c>
      <c r="G67" s="11">
        <v>15000</v>
      </c>
      <c r="H67" s="45" t="s">
        <v>391</v>
      </c>
      <c r="I67" s="46">
        <v>600</v>
      </c>
    </row>
    <row r="68" spans="1:9">
      <c r="A68" s="63" t="s">
        <v>496</v>
      </c>
      <c r="B68" s="45" t="s">
        <v>391</v>
      </c>
      <c r="C68" s="45" t="s">
        <v>391</v>
      </c>
      <c r="D68" s="45" t="s">
        <v>391</v>
      </c>
      <c r="E68" s="45" t="s">
        <v>391</v>
      </c>
      <c r="F68" s="11" t="s">
        <v>391</v>
      </c>
      <c r="G68" s="11" t="s">
        <v>391</v>
      </c>
      <c r="H68" s="45" t="s">
        <v>391</v>
      </c>
      <c r="I68" s="46" t="s">
        <v>391</v>
      </c>
    </row>
    <row r="69" spans="1:9">
      <c r="A69" s="73" t="s">
        <v>497</v>
      </c>
      <c r="B69" s="74" t="s">
        <v>391</v>
      </c>
      <c r="C69" s="74">
        <v>40</v>
      </c>
      <c r="D69" s="74" t="s">
        <v>391</v>
      </c>
      <c r="E69" s="74">
        <v>40</v>
      </c>
      <c r="F69" s="78" t="s">
        <v>391</v>
      </c>
      <c r="G69" s="78">
        <v>15000</v>
      </c>
      <c r="H69" s="74" t="s">
        <v>391</v>
      </c>
      <c r="I69" s="75">
        <v>600</v>
      </c>
    </row>
    <row r="70" spans="1:9">
      <c r="A70" s="63"/>
      <c r="B70" s="45"/>
      <c r="C70" s="45"/>
      <c r="D70" s="45"/>
      <c r="E70" s="45"/>
      <c r="F70" s="11"/>
      <c r="G70" s="11"/>
      <c r="H70" s="45"/>
      <c r="I70" s="46"/>
    </row>
    <row r="71" spans="1:9">
      <c r="A71" s="63" t="s">
        <v>498</v>
      </c>
      <c r="B71" s="45" t="s">
        <v>391</v>
      </c>
      <c r="C71" s="45" t="s">
        <v>391</v>
      </c>
      <c r="D71" s="45" t="s">
        <v>391</v>
      </c>
      <c r="E71" s="45" t="s">
        <v>391</v>
      </c>
      <c r="F71" s="11" t="s">
        <v>391</v>
      </c>
      <c r="G71" s="11" t="s">
        <v>391</v>
      </c>
      <c r="H71" s="45" t="s">
        <v>391</v>
      </c>
      <c r="I71" s="46" t="s">
        <v>391</v>
      </c>
    </row>
    <row r="72" spans="1:9">
      <c r="A72" s="63" t="s">
        <v>499</v>
      </c>
      <c r="B72" s="45" t="s">
        <v>391</v>
      </c>
      <c r="C72" s="45" t="s">
        <v>391</v>
      </c>
      <c r="D72" s="45" t="s">
        <v>391</v>
      </c>
      <c r="E72" s="45" t="s">
        <v>391</v>
      </c>
      <c r="F72" s="11" t="s">
        <v>391</v>
      </c>
      <c r="G72" s="11" t="s">
        <v>391</v>
      </c>
      <c r="H72" s="45" t="s">
        <v>391</v>
      </c>
      <c r="I72" s="46" t="s">
        <v>391</v>
      </c>
    </row>
    <row r="73" spans="1:9">
      <c r="A73" s="63" t="s">
        <v>500</v>
      </c>
      <c r="B73" s="45" t="s">
        <v>391</v>
      </c>
      <c r="C73" s="45" t="s">
        <v>391</v>
      </c>
      <c r="D73" s="45" t="s">
        <v>391</v>
      </c>
      <c r="E73" s="45" t="s">
        <v>391</v>
      </c>
      <c r="F73" s="11" t="s">
        <v>391</v>
      </c>
      <c r="G73" s="11" t="s">
        <v>391</v>
      </c>
      <c r="H73" s="45" t="s">
        <v>391</v>
      </c>
      <c r="I73" s="46" t="s">
        <v>391</v>
      </c>
    </row>
    <row r="74" spans="1:9">
      <c r="A74" s="63" t="s">
        <v>501</v>
      </c>
      <c r="B74" s="45" t="s">
        <v>391</v>
      </c>
      <c r="C74" s="45" t="s">
        <v>391</v>
      </c>
      <c r="D74" s="45" t="s">
        <v>391</v>
      </c>
      <c r="E74" s="45" t="s">
        <v>391</v>
      </c>
      <c r="F74" s="11" t="s">
        <v>391</v>
      </c>
      <c r="G74" s="11" t="s">
        <v>391</v>
      </c>
      <c r="H74" s="45" t="s">
        <v>391</v>
      </c>
      <c r="I74" s="46" t="s">
        <v>391</v>
      </c>
    </row>
    <row r="75" spans="1:9">
      <c r="A75" s="63" t="s">
        <v>502</v>
      </c>
      <c r="B75" s="45" t="s">
        <v>391</v>
      </c>
      <c r="C75" s="45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46" t="s">
        <v>391</v>
      </c>
    </row>
    <row r="76" spans="1:9">
      <c r="A76" s="63" t="s">
        <v>503</v>
      </c>
      <c r="B76" s="45" t="s">
        <v>391</v>
      </c>
      <c r="C76" s="45" t="s">
        <v>391</v>
      </c>
      <c r="D76" s="45" t="s">
        <v>391</v>
      </c>
      <c r="E76" s="45" t="s">
        <v>391</v>
      </c>
      <c r="F76" s="11" t="s">
        <v>391</v>
      </c>
      <c r="G76" s="11" t="s">
        <v>391</v>
      </c>
      <c r="H76" s="45" t="s">
        <v>391</v>
      </c>
      <c r="I76" s="46" t="s">
        <v>391</v>
      </c>
    </row>
    <row r="77" spans="1:9">
      <c r="A77" s="63" t="s">
        <v>504</v>
      </c>
      <c r="B77" s="45" t="s">
        <v>391</v>
      </c>
      <c r="C77" s="45" t="s">
        <v>391</v>
      </c>
      <c r="D77" s="45" t="s">
        <v>391</v>
      </c>
      <c r="E77" s="45" t="s">
        <v>391</v>
      </c>
      <c r="F77" s="11" t="s">
        <v>391</v>
      </c>
      <c r="G77" s="11" t="s">
        <v>391</v>
      </c>
      <c r="H77" s="45" t="s">
        <v>391</v>
      </c>
      <c r="I77" s="46" t="s">
        <v>391</v>
      </c>
    </row>
    <row r="78" spans="1:9">
      <c r="A78" s="63" t="s">
        <v>505</v>
      </c>
      <c r="B78" s="45" t="s">
        <v>391</v>
      </c>
      <c r="C78" s="45" t="s">
        <v>391</v>
      </c>
      <c r="D78" s="45" t="s">
        <v>391</v>
      </c>
      <c r="E78" s="45" t="s">
        <v>391</v>
      </c>
      <c r="F78" s="11" t="s">
        <v>391</v>
      </c>
      <c r="G78" s="11" t="s">
        <v>391</v>
      </c>
      <c r="H78" s="45" t="s">
        <v>391</v>
      </c>
      <c r="I78" s="46" t="s">
        <v>391</v>
      </c>
    </row>
    <row r="79" spans="1:9">
      <c r="A79" s="73" t="s">
        <v>506</v>
      </c>
      <c r="B79" s="74" t="s">
        <v>391</v>
      </c>
      <c r="C79" s="74" t="s">
        <v>391</v>
      </c>
      <c r="D79" s="74" t="s">
        <v>391</v>
      </c>
      <c r="E79" s="74" t="s">
        <v>391</v>
      </c>
      <c r="F79" s="78" t="s">
        <v>391</v>
      </c>
      <c r="G79" s="78" t="s">
        <v>391</v>
      </c>
      <c r="H79" s="74" t="s">
        <v>391</v>
      </c>
      <c r="I79" s="75" t="s">
        <v>391</v>
      </c>
    </row>
    <row r="80" spans="1:9">
      <c r="A80" s="63"/>
      <c r="B80" s="45"/>
      <c r="C80" s="45"/>
      <c r="D80" s="45"/>
      <c r="E80" s="45"/>
      <c r="F80" s="11"/>
      <c r="G80" s="11"/>
      <c r="H80" s="45"/>
      <c r="I80" s="46"/>
    </row>
    <row r="81" spans="1:14">
      <c r="A81" s="63" t="s">
        <v>507</v>
      </c>
      <c r="B81" s="45" t="s">
        <v>391</v>
      </c>
      <c r="C81" s="45" t="s">
        <v>391</v>
      </c>
      <c r="D81" s="45" t="s">
        <v>391</v>
      </c>
      <c r="E81" s="45" t="s">
        <v>391</v>
      </c>
      <c r="F81" s="11" t="s">
        <v>391</v>
      </c>
      <c r="G81" s="11" t="s">
        <v>391</v>
      </c>
      <c r="H81" s="45" t="s">
        <v>391</v>
      </c>
      <c r="I81" s="46" t="s">
        <v>391</v>
      </c>
    </row>
    <row r="82" spans="1:14">
      <c r="A82" s="63" t="s">
        <v>508</v>
      </c>
      <c r="B82" s="45" t="s">
        <v>391</v>
      </c>
      <c r="C82" s="45" t="s">
        <v>391</v>
      </c>
      <c r="D82" s="45" t="s">
        <v>391</v>
      </c>
      <c r="E82" s="45" t="s">
        <v>391</v>
      </c>
      <c r="F82" s="11" t="s">
        <v>391</v>
      </c>
      <c r="G82" s="11" t="s">
        <v>391</v>
      </c>
      <c r="H82" s="45" t="s">
        <v>391</v>
      </c>
      <c r="I82" s="46" t="s">
        <v>391</v>
      </c>
    </row>
    <row r="83" spans="1:14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4" t="s">
        <v>391</v>
      </c>
      <c r="I83" s="75" t="s">
        <v>391</v>
      </c>
    </row>
    <row r="84" spans="1:14">
      <c r="A84" s="63"/>
      <c r="B84" s="45"/>
      <c r="C84" s="45"/>
      <c r="D84" s="45"/>
      <c r="E84" s="45"/>
      <c r="F84" s="11"/>
      <c r="G84" s="11"/>
      <c r="H84" s="45"/>
      <c r="I84" s="46"/>
    </row>
    <row r="85" spans="1:14" ht="13.5" thickBot="1">
      <c r="A85" s="66" t="s">
        <v>510</v>
      </c>
      <c r="B85" s="52">
        <v>6387</v>
      </c>
      <c r="C85" s="52">
        <v>238</v>
      </c>
      <c r="D85" s="52" t="s">
        <v>391</v>
      </c>
      <c r="E85" s="52">
        <v>6625</v>
      </c>
      <c r="F85" s="175">
        <v>11761</v>
      </c>
      <c r="G85" s="175">
        <v>12187</v>
      </c>
      <c r="H85" s="175" t="s">
        <v>391</v>
      </c>
      <c r="I85" s="53">
        <v>78021</v>
      </c>
      <c r="J85" s="201"/>
      <c r="K85" s="201"/>
      <c r="L85" s="201"/>
      <c r="M85" s="201"/>
      <c r="N85" s="20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Hoja138">
    <tabColor theme="0"/>
    <pageSetUpPr fitToPage="1"/>
  </sheetPr>
  <dimension ref="B1:K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7" width="18.7109375" style="347" customWidth="1"/>
    <col min="8" max="8" width="4.42578125" style="347" customWidth="1"/>
    <col min="9" max="9" width="1.7109375" style="347" customWidth="1"/>
    <col min="10" max="10" width="11.140625" style="347" customWidth="1"/>
    <col min="11" max="18" width="12" style="347" customWidth="1"/>
    <col min="19" max="16384" width="11.42578125" style="347"/>
  </cols>
  <sheetData>
    <row r="1" spans="2:11" s="377" customFormat="1" ht="18">
      <c r="B1" s="1696" t="s">
        <v>367</v>
      </c>
      <c r="C1" s="1696"/>
      <c r="D1" s="1696"/>
      <c r="E1" s="1696"/>
      <c r="F1" s="1696"/>
      <c r="G1" s="1696"/>
    </row>
    <row r="2" spans="2:11" s="378" customFormat="1" ht="12.75" customHeight="1"/>
    <row r="3" spans="2:11" s="378" customFormat="1" ht="15">
      <c r="B3" s="1704" t="s">
        <v>971</v>
      </c>
      <c r="C3" s="1704"/>
      <c r="D3" s="1704"/>
      <c r="E3" s="1704"/>
      <c r="F3" s="1704"/>
      <c r="G3" s="1704"/>
      <c r="H3" s="222"/>
      <c r="I3" s="222"/>
      <c r="J3" s="222"/>
      <c r="K3" s="222"/>
    </row>
    <row r="4" spans="2:11" s="378" customFormat="1" ht="15">
      <c r="B4" s="1704" t="s">
        <v>655</v>
      </c>
      <c r="C4" s="1704"/>
      <c r="D4" s="1704"/>
      <c r="E4" s="1704"/>
      <c r="F4" s="1704"/>
      <c r="G4" s="1704"/>
      <c r="H4" s="257"/>
      <c r="I4" s="222"/>
      <c r="J4" s="222"/>
      <c r="K4" s="222"/>
    </row>
    <row r="5" spans="2:11" s="378" customFormat="1" ht="13.5" customHeight="1" thickBot="1">
      <c r="B5" s="379"/>
      <c r="C5" s="380"/>
      <c r="D5" s="380"/>
      <c r="E5" s="380"/>
      <c r="F5" s="380"/>
      <c r="G5" s="380"/>
    </row>
    <row r="6" spans="2:11" s="1103" customFormat="1" ht="21" customHeight="1">
      <c r="B6" s="1705" t="s">
        <v>370</v>
      </c>
      <c r="C6" s="1052"/>
      <c r="D6" s="1052"/>
      <c r="E6" s="1052"/>
      <c r="F6" s="761" t="s">
        <v>512</v>
      </c>
      <c r="G6" s="688"/>
    </row>
    <row r="7" spans="2:11" s="1103" customFormat="1" ht="12.75" customHeight="1">
      <c r="B7" s="1706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1" s="1103" customFormat="1" ht="15" customHeight="1">
      <c r="B8" s="1706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11" s="1103" customFormat="1" ht="21" customHeight="1" thickBot="1">
      <c r="B9" s="1707"/>
      <c r="C9" s="692"/>
      <c r="D9" s="692"/>
      <c r="E9" s="692"/>
      <c r="F9" s="727" t="s">
        <v>517</v>
      </c>
      <c r="G9" s="945"/>
    </row>
    <row r="10" spans="2:11">
      <c r="B10" s="1617">
        <v>2005</v>
      </c>
      <c r="C10" s="1284">
        <v>16.234999999999999</v>
      </c>
      <c r="D10" s="1285">
        <v>443.25284878349242</v>
      </c>
      <c r="E10" s="1284">
        <v>719.62099999999998</v>
      </c>
      <c r="F10" s="1286">
        <v>19.8</v>
      </c>
      <c r="G10" s="1287">
        <v>142484.95800000001</v>
      </c>
    </row>
    <row r="11" spans="2:11">
      <c r="B11" s="1617">
        <v>2006</v>
      </c>
      <c r="C11" s="1284">
        <v>16.173999999999999</v>
      </c>
      <c r="D11" s="1285">
        <v>451.8993446271794</v>
      </c>
      <c r="E11" s="1284">
        <v>730.90200000000004</v>
      </c>
      <c r="F11" s="1286">
        <v>21.59</v>
      </c>
      <c r="G11" s="1287">
        <v>157801.74179999999</v>
      </c>
    </row>
    <row r="12" spans="2:11">
      <c r="B12" s="1617">
        <v>2007</v>
      </c>
      <c r="C12" s="1284">
        <v>16.861000000000001</v>
      </c>
      <c r="D12" s="1285">
        <v>469.09851135757071</v>
      </c>
      <c r="E12" s="1284">
        <v>790.947</v>
      </c>
      <c r="F12" s="1286">
        <v>24.12</v>
      </c>
      <c r="G12" s="1287">
        <v>190776.41640000002</v>
      </c>
    </row>
    <row r="13" spans="2:11">
      <c r="B13" s="1617">
        <v>2008</v>
      </c>
      <c r="C13" s="1284">
        <v>15.673999999999999</v>
      </c>
      <c r="D13" s="1285">
        <v>461.37807834630598</v>
      </c>
      <c r="E13" s="1284">
        <v>723.16399999999999</v>
      </c>
      <c r="F13" s="1286">
        <v>37.08</v>
      </c>
      <c r="G13" s="1287">
        <v>268149.21120000002</v>
      </c>
    </row>
    <row r="14" spans="2:11">
      <c r="B14" s="1617">
        <v>2009</v>
      </c>
      <c r="C14" s="1284">
        <v>18.082000000000001</v>
      </c>
      <c r="D14" s="1285">
        <v>471.1735427496958</v>
      </c>
      <c r="E14" s="1284">
        <v>851.976</v>
      </c>
      <c r="F14" s="1286">
        <v>23.06</v>
      </c>
      <c r="G14" s="1287">
        <v>196465.66560000001</v>
      </c>
    </row>
    <row r="15" spans="2:11">
      <c r="B15" s="1617">
        <v>2010</v>
      </c>
      <c r="C15" s="1284">
        <v>18.648</v>
      </c>
      <c r="D15" s="1285">
        <v>419.57850707850702</v>
      </c>
      <c r="E15" s="1284">
        <v>782.43</v>
      </c>
      <c r="F15" s="1286">
        <v>40.14</v>
      </c>
      <c r="G15" s="1287">
        <v>314067.402</v>
      </c>
    </row>
    <row r="16" spans="2:11">
      <c r="B16" s="1617">
        <v>2011</v>
      </c>
      <c r="C16" s="1284">
        <v>17.783000000000001</v>
      </c>
      <c r="D16" s="1285">
        <v>430.91773041669006</v>
      </c>
      <c r="E16" s="1284">
        <v>766.30100000000004</v>
      </c>
      <c r="F16" s="1286">
        <v>24.33</v>
      </c>
      <c r="G16" s="1287">
        <v>186441.03329999998</v>
      </c>
    </row>
    <row r="17" spans="2:7">
      <c r="B17" s="1617">
        <v>2012</v>
      </c>
      <c r="C17" s="1284">
        <v>18.942</v>
      </c>
      <c r="D17" s="1285">
        <v>459.99577658114242</v>
      </c>
      <c r="E17" s="1284">
        <v>871.32399999999996</v>
      </c>
      <c r="F17" s="1286">
        <v>20.399999999999999</v>
      </c>
      <c r="G17" s="1287">
        <v>177750.09599999996</v>
      </c>
    </row>
    <row r="18" spans="2:7">
      <c r="B18" s="1617">
        <v>2013</v>
      </c>
      <c r="C18" s="1284">
        <v>17.952999999999999</v>
      </c>
      <c r="D18" s="1285">
        <v>484.31961232106056</v>
      </c>
      <c r="E18" s="1284">
        <v>869.49900000000002</v>
      </c>
      <c r="F18" s="1286">
        <v>27.18</v>
      </c>
      <c r="G18" s="1287">
        <v>236329.82820000002</v>
      </c>
    </row>
    <row r="19" spans="2:7">
      <c r="B19" s="1617">
        <v>2014</v>
      </c>
      <c r="C19" s="1476">
        <v>18.059000000000001</v>
      </c>
      <c r="D19" s="1477">
        <v>511.27969433523452</v>
      </c>
      <c r="E19" s="1476">
        <v>923.32</v>
      </c>
      <c r="F19" s="1478">
        <v>17.54</v>
      </c>
      <c r="G19" s="1479">
        <v>161950.32800000001</v>
      </c>
    </row>
    <row r="20" spans="2:7" ht="13.5" thickBot="1">
      <c r="B20" s="1618">
        <v>2015</v>
      </c>
      <c r="C20" s="1284">
        <v>19.146999999999998</v>
      </c>
      <c r="D20" s="1285">
        <f>E20/C20*10</f>
        <v>543.00830417297766</v>
      </c>
      <c r="E20" s="1284">
        <v>1039.6980000000001</v>
      </c>
      <c r="F20" s="1584">
        <v>27.35</v>
      </c>
      <c r="G20" s="1585">
        <v>284357</v>
      </c>
    </row>
    <row r="21" spans="2:7">
      <c r="B21" s="384"/>
      <c r="C21" s="384"/>
      <c r="D21" s="384"/>
      <c r="E21" s="384"/>
      <c r="F21" s="146"/>
      <c r="G21" s="146"/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Hoja139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1406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1409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16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16.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16.5" customHeight="1" thickBot="1">
      <c r="A7" s="1689"/>
      <c r="B7" s="1680"/>
      <c r="C7" s="675" t="s">
        <v>868</v>
      </c>
      <c r="D7" s="675" t="s">
        <v>869</v>
      </c>
      <c r="E7" s="1777"/>
      <c r="F7" s="1680"/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45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45" t="s">
        <v>391</v>
      </c>
      <c r="G11" s="11" t="s">
        <v>391</v>
      </c>
      <c r="H11" s="45" t="s">
        <v>391</v>
      </c>
      <c r="I11" s="46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4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80"/>
      <c r="C15" s="80"/>
      <c r="D15" s="45"/>
      <c r="E15" s="45"/>
      <c r="F15" s="80"/>
      <c r="G15" s="80"/>
      <c r="H15" s="45"/>
      <c r="I15" s="12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8" t="s">
        <v>391</v>
      </c>
      <c r="H16" s="74" t="s">
        <v>391</v>
      </c>
      <c r="I16" s="75" t="s">
        <v>391</v>
      </c>
      <c r="J16" s="215"/>
      <c r="K16" s="215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5"/>
      <c r="K17" s="215"/>
    </row>
    <row r="18" spans="1:11">
      <c r="A18" s="63" t="s">
        <v>535</v>
      </c>
      <c r="B18" s="80" t="s">
        <v>391</v>
      </c>
      <c r="C18" s="80" t="s">
        <v>391</v>
      </c>
      <c r="D18" s="45" t="s">
        <v>391</v>
      </c>
      <c r="E18" s="45" t="s">
        <v>391</v>
      </c>
      <c r="F18" s="80" t="s">
        <v>391</v>
      </c>
      <c r="G18" s="80" t="s">
        <v>391</v>
      </c>
      <c r="H18" s="45" t="s">
        <v>391</v>
      </c>
      <c r="I18" s="12" t="s">
        <v>391</v>
      </c>
      <c r="J18" s="215"/>
      <c r="K18" s="215"/>
    </row>
    <row r="19" spans="1:11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45" t="s">
        <v>391</v>
      </c>
      <c r="I19" s="46" t="s">
        <v>391</v>
      </c>
      <c r="J19" s="215"/>
      <c r="K19" s="215"/>
    </row>
    <row r="20" spans="1:11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11" t="s">
        <v>391</v>
      </c>
      <c r="I20" s="46" t="s">
        <v>391</v>
      </c>
      <c r="J20" s="215"/>
      <c r="K20" s="215"/>
    </row>
    <row r="21" spans="1:11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4" t="s">
        <v>391</v>
      </c>
      <c r="G21" s="78" t="s">
        <v>391</v>
      </c>
      <c r="H21" s="74" t="s">
        <v>391</v>
      </c>
      <c r="I21" s="75" t="s">
        <v>391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5"/>
      <c r="K22" s="215"/>
    </row>
    <row r="23" spans="1:11">
      <c r="A23" s="73" t="s">
        <v>461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 t="s">
        <v>391</v>
      </c>
      <c r="G23" s="78" t="s">
        <v>391</v>
      </c>
      <c r="H23" s="74" t="s">
        <v>391</v>
      </c>
      <c r="I23" s="75" t="s">
        <v>391</v>
      </c>
      <c r="J23" s="215"/>
      <c r="K23" s="215"/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>
        <v>2</v>
      </c>
      <c r="D25" s="74" t="s">
        <v>391</v>
      </c>
      <c r="E25" s="74">
        <v>2</v>
      </c>
      <c r="F25" s="74" t="s">
        <v>391</v>
      </c>
      <c r="G25" s="78">
        <v>18000</v>
      </c>
      <c r="H25" s="74" t="s">
        <v>391</v>
      </c>
      <c r="I25" s="75">
        <v>36</v>
      </c>
      <c r="J25" s="215"/>
      <c r="K25" s="215"/>
    </row>
    <row r="26" spans="1:11">
      <c r="A26" s="63"/>
      <c r="B26" s="45"/>
      <c r="C26" s="11"/>
      <c r="D26" s="45"/>
      <c r="E26" s="45"/>
      <c r="F26" s="45"/>
      <c r="G26" s="11"/>
      <c r="H26" s="45"/>
      <c r="I26" s="12"/>
      <c r="J26" s="215"/>
      <c r="K26" s="215"/>
    </row>
    <row r="27" spans="1:11">
      <c r="A27" s="63" t="s">
        <v>463</v>
      </c>
      <c r="B27" s="11" t="s">
        <v>391</v>
      </c>
      <c r="C27" s="11">
        <v>3</v>
      </c>
      <c r="D27" s="45" t="s">
        <v>391</v>
      </c>
      <c r="E27" s="45">
        <v>3</v>
      </c>
      <c r="F27" s="11" t="s">
        <v>391</v>
      </c>
      <c r="G27" s="11">
        <v>40000</v>
      </c>
      <c r="H27" s="45" t="s">
        <v>391</v>
      </c>
      <c r="I27" s="12">
        <v>120</v>
      </c>
      <c r="J27" s="215"/>
      <c r="K27" s="215"/>
    </row>
    <row r="28" spans="1:11">
      <c r="A28" s="63" t="s">
        <v>464</v>
      </c>
      <c r="B28" s="45" t="s">
        <v>391</v>
      </c>
      <c r="C28" s="11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11">
        <v>3</v>
      </c>
      <c r="C29" s="11">
        <v>10</v>
      </c>
      <c r="D29" s="45" t="s">
        <v>391</v>
      </c>
      <c r="E29" s="45">
        <v>13</v>
      </c>
      <c r="F29" s="11">
        <v>12800</v>
      </c>
      <c r="G29" s="11">
        <v>44960</v>
      </c>
      <c r="H29" s="45" t="s">
        <v>391</v>
      </c>
      <c r="I29" s="12">
        <v>488</v>
      </c>
      <c r="J29" s="215"/>
      <c r="K29" s="215"/>
    </row>
    <row r="30" spans="1:11">
      <c r="A30" s="73" t="s">
        <v>466</v>
      </c>
      <c r="B30" s="74">
        <v>3</v>
      </c>
      <c r="C30" s="74">
        <v>13</v>
      </c>
      <c r="D30" s="74" t="s">
        <v>391</v>
      </c>
      <c r="E30" s="74">
        <v>16</v>
      </c>
      <c r="F30" s="74">
        <v>12800</v>
      </c>
      <c r="G30" s="78">
        <v>43815</v>
      </c>
      <c r="H30" s="74" t="s">
        <v>391</v>
      </c>
      <c r="I30" s="75">
        <v>608</v>
      </c>
      <c r="J30" s="215"/>
      <c r="K30" s="215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5"/>
      <c r="K31" s="215"/>
    </row>
    <row r="32" spans="1:11">
      <c r="A32" s="63" t="s">
        <v>467</v>
      </c>
      <c r="B32" s="45" t="s">
        <v>391</v>
      </c>
      <c r="C32" s="45">
        <v>13</v>
      </c>
      <c r="D32" s="45" t="s">
        <v>391</v>
      </c>
      <c r="E32" s="45">
        <v>13</v>
      </c>
      <c r="F32" s="11" t="s">
        <v>391</v>
      </c>
      <c r="G32" s="11">
        <v>32092</v>
      </c>
      <c r="H32" s="45" t="s">
        <v>391</v>
      </c>
      <c r="I32" s="46">
        <v>417</v>
      </c>
      <c r="J32" s="215"/>
      <c r="K32" s="215"/>
    </row>
    <row r="33" spans="1:11">
      <c r="A33" s="63" t="s">
        <v>468</v>
      </c>
      <c r="B33" s="45" t="s">
        <v>391</v>
      </c>
      <c r="C33" s="45">
        <v>7</v>
      </c>
      <c r="D33" s="45" t="s">
        <v>391</v>
      </c>
      <c r="E33" s="45">
        <v>7</v>
      </c>
      <c r="F33" s="11" t="s">
        <v>391</v>
      </c>
      <c r="G33" s="11">
        <v>30000</v>
      </c>
      <c r="H33" s="11" t="s">
        <v>391</v>
      </c>
      <c r="I33" s="46">
        <v>210</v>
      </c>
      <c r="J33" s="215"/>
      <c r="K33" s="215"/>
    </row>
    <row r="34" spans="1:11">
      <c r="A34" s="63" t="s">
        <v>469</v>
      </c>
      <c r="B34" s="45" t="s">
        <v>391</v>
      </c>
      <c r="C34" s="45">
        <v>28</v>
      </c>
      <c r="D34" s="45" t="s">
        <v>391</v>
      </c>
      <c r="E34" s="45">
        <v>28</v>
      </c>
      <c r="F34" s="11" t="s">
        <v>391</v>
      </c>
      <c r="G34" s="11">
        <v>22781</v>
      </c>
      <c r="H34" s="45" t="s">
        <v>391</v>
      </c>
      <c r="I34" s="46">
        <v>638</v>
      </c>
      <c r="J34" s="215"/>
      <c r="K34" s="215"/>
    </row>
    <row r="35" spans="1:11">
      <c r="A35" s="63" t="s">
        <v>470</v>
      </c>
      <c r="B35" s="45" t="s">
        <v>391</v>
      </c>
      <c r="C35" s="45">
        <v>199</v>
      </c>
      <c r="D35" s="45" t="s">
        <v>391</v>
      </c>
      <c r="E35" s="45">
        <v>199</v>
      </c>
      <c r="F35" s="11" t="s">
        <v>391</v>
      </c>
      <c r="G35" s="11">
        <v>30000</v>
      </c>
      <c r="H35" s="11" t="s">
        <v>391</v>
      </c>
      <c r="I35" s="46">
        <v>5970</v>
      </c>
      <c r="J35" s="215"/>
      <c r="K35" s="215"/>
    </row>
    <row r="36" spans="1:11">
      <c r="A36" s="73" t="s">
        <v>471</v>
      </c>
      <c r="B36" s="74" t="s">
        <v>391</v>
      </c>
      <c r="C36" s="74">
        <v>247</v>
      </c>
      <c r="D36" s="74" t="s">
        <v>391</v>
      </c>
      <c r="E36" s="74">
        <v>247</v>
      </c>
      <c r="F36" s="74" t="s">
        <v>391</v>
      </c>
      <c r="G36" s="78">
        <v>29292</v>
      </c>
      <c r="H36" s="74" t="s">
        <v>391</v>
      </c>
      <c r="I36" s="75">
        <v>7235</v>
      </c>
      <c r="J36" s="215"/>
      <c r="K36" s="215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242</v>
      </c>
      <c r="D38" s="74">
        <v>70</v>
      </c>
      <c r="E38" s="74">
        <v>312</v>
      </c>
      <c r="F38" s="74" t="s">
        <v>391</v>
      </c>
      <c r="G38" s="78">
        <v>31930</v>
      </c>
      <c r="H38" s="74">
        <v>45000</v>
      </c>
      <c r="I38" s="75">
        <v>10877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82">
        <v>15</v>
      </c>
      <c r="C40" s="11">
        <v>10</v>
      </c>
      <c r="D40" s="45" t="s">
        <v>391</v>
      </c>
      <c r="E40" s="45">
        <v>25</v>
      </c>
      <c r="F40" s="82">
        <v>8900</v>
      </c>
      <c r="G40" s="11">
        <v>21000</v>
      </c>
      <c r="H40" s="45" t="s">
        <v>391</v>
      </c>
      <c r="I40" s="12">
        <v>344</v>
      </c>
      <c r="J40" s="215"/>
      <c r="K40" s="215"/>
    </row>
    <row r="41" spans="1:11">
      <c r="A41" s="63" t="s">
        <v>474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46" t="s">
        <v>391</v>
      </c>
      <c r="J41" s="215"/>
      <c r="K41" s="215"/>
    </row>
    <row r="42" spans="1:11">
      <c r="A42" s="63" t="s">
        <v>475</v>
      </c>
      <c r="B42" s="45" t="s">
        <v>391</v>
      </c>
      <c r="C42" s="45">
        <v>1</v>
      </c>
      <c r="D42" s="45" t="s">
        <v>391</v>
      </c>
      <c r="E42" s="45">
        <v>1</v>
      </c>
      <c r="F42" s="11" t="s">
        <v>391</v>
      </c>
      <c r="G42" s="11">
        <v>36000</v>
      </c>
      <c r="H42" s="11" t="s">
        <v>391</v>
      </c>
      <c r="I42" s="46">
        <v>36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11" t="s">
        <v>391</v>
      </c>
      <c r="E43" s="45" t="s">
        <v>391</v>
      </c>
      <c r="F43" s="45" t="s">
        <v>391</v>
      </c>
      <c r="G43" s="11" t="s">
        <v>391</v>
      </c>
      <c r="H43" s="11" t="s">
        <v>391</v>
      </c>
      <c r="I43" s="12" t="s">
        <v>391</v>
      </c>
    </row>
    <row r="44" spans="1:11">
      <c r="A44" s="63" t="s">
        <v>477</v>
      </c>
      <c r="B44" s="11" t="s">
        <v>391</v>
      </c>
      <c r="C44" s="11">
        <v>9</v>
      </c>
      <c r="D44" s="45" t="s">
        <v>391</v>
      </c>
      <c r="E44" s="45">
        <v>9</v>
      </c>
      <c r="F44" s="11" t="s">
        <v>391</v>
      </c>
      <c r="G44" s="11">
        <v>25000</v>
      </c>
      <c r="H44" s="45" t="s">
        <v>391</v>
      </c>
      <c r="I44" s="12">
        <v>225</v>
      </c>
    </row>
    <row r="45" spans="1:11">
      <c r="A45" s="63" t="s">
        <v>478</v>
      </c>
      <c r="B45" s="45" t="s">
        <v>391</v>
      </c>
      <c r="C45" s="11">
        <v>15</v>
      </c>
      <c r="D45" s="82" t="s">
        <v>391</v>
      </c>
      <c r="E45" s="45">
        <v>15</v>
      </c>
      <c r="F45" s="45" t="s">
        <v>391</v>
      </c>
      <c r="G45" s="11">
        <v>30000</v>
      </c>
      <c r="H45" s="82" t="s">
        <v>391</v>
      </c>
      <c r="I45" s="12">
        <v>450</v>
      </c>
    </row>
    <row r="46" spans="1:11">
      <c r="A46" s="63" t="s">
        <v>479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46" t="s">
        <v>391</v>
      </c>
      <c r="J46" s="215"/>
      <c r="K46" s="215"/>
    </row>
    <row r="47" spans="1:11">
      <c r="A47" s="63" t="s">
        <v>480</v>
      </c>
      <c r="B47" s="45" t="s">
        <v>391</v>
      </c>
      <c r="C47" s="45">
        <v>1</v>
      </c>
      <c r="D47" s="45" t="s">
        <v>391</v>
      </c>
      <c r="E47" s="45">
        <v>1</v>
      </c>
      <c r="F47" s="11" t="s">
        <v>391</v>
      </c>
      <c r="G47" s="11">
        <v>61000</v>
      </c>
      <c r="H47" s="11" t="s">
        <v>391</v>
      </c>
      <c r="I47" s="46">
        <v>61</v>
      </c>
    </row>
    <row r="48" spans="1:11">
      <c r="A48" s="63" t="s">
        <v>481</v>
      </c>
      <c r="B48" s="45">
        <v>3</v>
      </c>
      <c r="C48" s="45">
        <v>1</v>
      </c>
      <c r="D48" s="45" t="s">
        <v>391</v>
      </c>
      <c r="E48" s="45">
        <v>4</v>
      </c>
      <c r="F48" s="11">
        <v>15000</v>
      </c>
      <c r="G48" s="11">
        <v>40000</v>
      </c>
      <c r="H48" s="45" t="s">
        <v>391</v>
      </c>
      <c r="I48" s="46">
        <v>85</v>
      </c>
      <c r="J48" s="215"/>
      <c r="K48" s="215"/>
    </row>
    <row r="49" spans="1:11">
      <c r="A49" s="73" t="s">
        <v>482</v>
      </c>
      <c r="B49" s="74">
        <v>18</v>
      </c>
      <c r="C49" s="74">
        <v>37</v>
      </c>
      <c r="D49" s="74" t="s">
        <v>391</v>
      </c>
      <c r="E49" s="74">
        <v>55</v>
      </c>
      <c r="F49" s="74">
        <v>9917</v>
      </c>
      <c r="G49" s="78">
        <v>27622</v>
      </c>
      <c r="H49" s="74" t="s">
        <v>391</v>
      </c>
      <c r="I49" s="75">
        <v>1201</v>
      </c>
      <c r="J49" s="215"/>
      <c r="K49" s="215"/>
    </row>
    <row r="50" spans="1:11">
      <c r="A50" s="63"/>
      <c r="B50" s="82"/>
      <c r="C50" s="11"/>
      <c r="D50" s="45"/>
      <c r="E50" s="45"/>
      <c r="F50" s="82"/>
      <c r="G50" s="11"/>
      <c r="H50" s="45"/>
      <c r="I50" s="12"/>
    </row>
    <row r="51" spans="1:11">
      <c r="A51" s="73" t="s">
        <v>483</v>
      </c>
      <c r="B51" s="74" t="s">
        <v>391</v>
      </c>
      <c r="C51" s="74">
        <v>50</v>
      </c>
      <c r="D51" s="74" t="s">
        <v>391</v>
      </c>
      <c r="E51" s="74">
        <v>50</v>
      </c>
      <c r="F51" s="74" t="s">
        <v>391</v>
      </c>
      <c r="G51" s="78">
        <v>35000</v>
      </c>
      <c r="H51" s="74" t="s">
        <v>391</v>
      </c>
      <c r="I51" s="75">
        <v>1750</v>
      </c>
      <c r="J51" s="215"/>
      <c r="K51" s="215"/>
    </row>
    <row r="52" spans="1:11">
      <c r="A52" s="63"/>
      <c r="B52" s="82"/>
      <c r="C52" s="11"/>
      <c r="D52" s="82"/>
      <c r="E52" s="45"/>
      <c r="F52" s="82"/>
      <c r="G52" s="11"/>
      <c r="H52" s="82"/>
      <c r="I52" s="12"/>
    </row>
    <row r="53" spans="1:11">
      <c r="A53" s="63" t="s">
        <v>484</v>
      </c>
      <c r="B53" s="45" t="s">
        <v>391</v>
      </c>
      <c r="C53" s="45">
        <v>70</v>
      </c>
      <c r="D53" s="45" t="s">
        <v>391</v>
      </c>
      <c r="E53" s="45">
        <v>70</v>
      </c>
      <c r="F53" s="11" t="s">
        <v>391</v>
      </c>
      <c r="G53" s="11">
        <v>40000</v>
      </c>
      <c r="H53" s="11" t="s">
        <v>391</v>
      </c>
      <c r="I53" s="46">
        <v>2800</v>
      </c>
    </row>
    <row r="54" spans="1:11">
      <c r="A54" s="63" t="s">
        <v>485</v>
      </c>
      <c r="B54" s="45" t="s">
        <v>391</v>
      </c>
      <c r="C54" s="11">
        <v>1940</v>
      </c>
      <c r="D54" s="11" t="s">
        <v>391</v>
      </c>
      <c r="E54" s="45">
        <v>1940</v>
      </c>
      <c r="F54" s="45" t="s">
        <v>391</v>
      </c>
      <c r="G54" s="11">
        <v>40000</v>
      </c>
      <c r="H54" s="11" t="s">
        <v>391</v>
      </c>
      <c r="I54" s="12">
        <v>77600</v>
      </c>
    </row>
    <row r="55" spans="1:11">
      <c r="A55" s="63" t="s">
        <v>486</v>
      </c>
      <c r="B55" s="45">
        <v>9</v>
      </c>
      <c r="C55" s="11">
        <v>4</v>
      </c>
      <c r="D55" s="45" t="s">
        <v>391</v>
      </c>
      <c r="E55" s="45">
        <v>13</v>
      </c>
      <c r="F55" s="45">
        <v>6500</v>
      </c>
      <c r="G55" s="11">
        <v>35500</v>
      </c>
      <c r="H55" s="45" t="s">
        <v>391</v>
      </c>
      <c r="I55" s="12">
        <v>201</v>
      </c>
    </row>
    <row r="56" spans="1:11">
      <c r="A56" s="63" t="s">
        <v>487</v>
      </c>
      <c r="B56" s="11" t="s">
        <v>391</v>
      </c>
      <c r="C56" s="11" t="s">
        <v>391</v>
      </c>
      <c r="D56" s="82" t="s">
        <v>391</v>
      </c>
      <c r="E56" s="45" t="s">
        <v>391</v>
      </c>
      <c r="F56" s="11" t="s">
        <v>391</v>
      </c>
      <c r="G56" s="11" t="s">
        <v>391</v>
      </c>
      <c r="H56" s="82" t="s">
        <v>391</v>
      </c>
      <c r="I56" s="12" t="s">
        <v>391</v>
      </c>
    </row>
    <row r="57" spans="1:11">
      <c r="A57" s="63" t="s">
        <v>488</v>
      </c>
      <c r="B57" s="45">
        <v>475</v>
      </c>
      <c r="C57" s="11">
        <v>317</v>
      </c>
      <c r="D57" s="82" t="s">
        <v>391</v>
      </c>
      <c r="E57" s="45">
        <v>792</v>
      </c>
      <c r="F57" s="45">
        <v>18000</v>
      </c>
      <c r="G57" s="11">
        <v>72000</v>
      </c>
      <c r="H57" s="82" t="s">
        <v>391</v>
      </c>
      <c r="I57" s="12">
        <v>31374</v>
      </c>
    </row>
    <row r="58" spans="1:11">
      <c r="A58" s="73" t="s">
        <v>562</v>
      </c>
      <c r="B58" s="74">
        <v>484</v>
      </c>
      <c r="C58" s="74">
        <v>2331</v>
      </c>
      <c r="D58" s="74" t="s">
        <v>391</v>
      </c>
      <c r="E58" s="74">
        <v>2815</v>
      </c>
      <c r="F58" s="74">
        <v>17786</v>
      </c>
      <c r="G58" s="78">
        <v>44344</v>
      </c>
      <c r="H58" s="74" t="s">
        <v>391</v>
      </c>
      <c r="I58" s="75">
        <v>111975</v>
      </c>
      <c r="J58" s="215"/>
      <c r="K58" s="215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</row>
    <row r="60" spans="1:11">
      <c r="A60" s="63" t="s">
        <v>490</v>
      </c>
      <c r="B60" s="45" t="s">
        <v>391</v>
      </c>
      <c r="C60" s="11">
        <v>193</v>
      </c>
      <c r="D60" s="45">
        <v>10</v>
      </c>
      <c r="E60" s="45">
        <v>203</v>
      </c>
      <c r="F60" s="45" t="s">
        <v>391</v>
      </c>
      <c r="G60" s="11">
        <v>55000</v>
      </c>
      <c r="H60" s="45">
        <v>80000</v>
      </c>
      <c r="I60" s="12">
        <v>11415</v>
      </c>
    </row>
    <row r="61" spans="1:11">
      <c r="A61" s="63" t="s">
        <v>491</v>
      </c>
      <c r="B61" s="82">
        <v>95</v>
      </c>
      <c r="C61" s="11">
        <v>415</v>
      </c>
      <c r="D61" s="82" t="s">
        <v>391</v>
      </c>
      <c r="E61" s="45">
        <v>510</v>
      </c>
      <c r="F61" s="82">
        <v>12000</v>
      </c>
      <c r="G61" s="11">
        <v>30000</v>
      </c>
      <c r="H61" s="82" t="s">
        <v>391</v>
      </c>
      <c r="I61" s="12">
        <v>13590</v>
      </c>
    </row>
    <row r="62" spans="1:11">
      <c r="A62" s="63" t="s">
        <v>492</v>
      </c>
      <c r="B62" s="45" t="s">
        <v>391</v>
      </c>
      <c r="C62" s="45">
        <v>1034</v>
      </c>
      <c r="D62" s="45" t="s">
        <v>391</v>
      </c>
      <c r="E62" s="45">
        <v>1034</v>
      </c>
      <c r="F62" s="11" t="s">
        <v>391</v>
      </c>
      <c r="G62" s="11">
        <v>39500</v>
      </c>
      <c r="H62" s="45" t="s">
        <v>391</v>
      </c>
      <c r="I62" s="46">
        <v>40843</v>
      </c>
      <c r="J62" s="215"/>
      <c r="K62" s="215"/>
    </row>
    <row r="63" spans="1:11">
      <c r="A63" s="73" t="s">
        <v>493</v>
      </c>
      <c r="B63" s="74">
        <v>95</v>
      </c>
      <c r="C63" s="74">
        <v>1642</v>
      </c>
      <c r="D63" s="74">
        <v>10</v>
      </c>
      <c r="E63" s="74">
        <v>1747</v>
      </c>
      <c r="F63" s="74">
        <v>12000</v>
      </c>
      <c r="G63" s="78">
        <v>38921</v>
      </c>
      <c r="H63" s="74">
        <v>80000</v>
      </c>
      <c r="I63" s="75">
        <v>65848</v>
      </c>
      <c r="J63" s="215"/>
      <c r="K63" s="215"/>
    </row>
    <row r="64" spans="1:11">
      <c r="A64" s="63"/>
      <c r="B64" s="82"/>
      <c r="C64" s="11"/>
      <c r="D64" s="82"/>
      <c r="E64" s="45"/>
      <c r="F64" s="82"/>
      <c r="G64" s="11"/>
      <c r="H64" s="82"/>
      <c r="I64" s="12"/>
    </row>
    <row r="65" spans="1:11">
      <c r="A65" s="73" t="s">
        <v>494</v>
      </c>
      <c r="B65" s="74" t="s">
        <v>391</v>
      </c>
      <c r="C65" s="74">
        <v>2321</v>
      </c>
      <c r="D65" s="74">
        <v>86</v>
      </c>
      <c r="E65" s="74">
        <v>2407</v>
      </c>
      <c r="F65" s="74" t="s">
        <v>391</v>
      </c>
      <c r="G65" s="78">
        <v>71488</v>
      </c>
      <c r="H65" s="74">
        <v>70767</v>
      </c>
      <c r="I65" s="75">
        <v>172010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45"/>
      <c r="I66" s="46"/>
      <c r="J66" s="215"/>
      <c r="K66" s="215"/>
    </row>
    <row r="67" spans="1:11">
      <c r="A67" s="63" t="s">
        <v>495</v>
      </c>
      <c r="B67" s="45">
        <v>22</v>
      </c>
      <c r="C67" s="45">
        <v>145</v>
      </c>
      <c r="D67" s="45">
        <v>160</v>
      </c>
      <c r="E67" s="45">
        <v>327</v>
      </c>
      <c r="F67" s="11">
        <v>10800</v>
      </c>
      <c r="G67" s="11">
        <v>48700</v>
      </c>
      <c r="H67" s="11">
        <v>48700</v>
      </c>
      <c r="I67" s="12">
        <v>15091</v>
      </c>
    </row>
    <row r="68" spans="1:11">
      <c r="A68" s="63" t="s">
        <v>496</v>
      </c>
      <c r="B68" s="45">
        <v>10</v>
      </c>
      <c r="C68" s="45">
        <v>38</v>
      </c>
      <c r="D68" s="45">
        <v>80</v>
      </c>
      <c r="E68" s="45">
        <v>128</v>
      </c>
      <c r="F68" s="11">
        <v>10000</v>
      </c>
      <c r="G68" s="11">
        <v>44300</v>
      </c>
      <c r="H68" s="45">
        <v>44300</v>
      </c>
      <c r="I68" s="46">
        <v>5327</v>
      </c>
      <c r="J68" s="215"/>
      <c r="K68" s="215"/>
    </row>
    <row r="69" spans="1:11">
      <c r="A69" s="73" t="s">
        <v>497</v>
      </c>
      <c r="B69" s="74">
        <v>32</v>
      </c>
      <c r="C69" s="74">
        <v>183</v>
      </c>
      <c r="D69" s="74">
        <v>240</v>
      </c>
      <c r="E69" s="74">
        <v>455</v>
      </c>
      <c r="F69" s="74">
        <v>10550</v>
      </c>
      <c r="G69" s="78">
        <v>47786</v>
      </c>
      <c r="H69" s="74">
        <v>47233</v>
      </c>
      <c r="I69" s="75">
        <v>20418</v>
      </c>
      <c r="J69" s="215"/>
      <c r="K69" s="215"/>
    </row>
    <row r="70" spans="1:11">
      <c r="A70" s="63"/>
      <c r="B70" s="11"/>
      <c r="C70" s="11"/>
      <c r="D70" s="82"/>
      <c r="E70" s="45"/>
      <c r="F70" s="11"/>
      <c r="G70" s="11"/>
      <c r="H70" s="82"/>
      <c r="I70" s="12"/>
    </row>
    <row r="71" spans="1:11">
      <c r="A71" s="63" t="s">
        <v>498</v>
      </c>
      <c r="B71" s="11" t="s">
        <v>391</v>
      </c>
      <c r="C71" s="11">
        <v>1795</v>
      </c>
      <c r="D71" s="82">
        <v>6583</v>
      </c>
      <c r="E71" s="45">
        <v>8378</v>
      </c>
      <c r="F71" s="11" t="s">
        <v>391</v>
      </c>
      <c r="G71" s="11">
        <v>54604</v>
      </c>
      <c r="H71" s="82">
        <v>64964</v>
      </c>
      <c r="I71" s="12">
        <v>525671</v>
      </c>
    </row>
    <row r="72" spans="1:11">
      <c r="A72" s="63" t="s">
        <v>499</v>
      </c>
      <c r="B72" s="11" t="s">
        <v>391</v>
      </c>
      <c r="C72" s="11">
        <v>160</v>
      </c>
      <c r="D72" s="82" t="s">
        <v>391</v>
      </c>
      <c r="E72" s="45">
        <v>160</v>
      </c>
      <c r="F72" s="11" t="s">
        <v>391</v>
      </c>
      <c r="G72" s="11">
        <v>46000</v>
      </c>
      <c r="H72" s="82" t="s">
        <v>391</v>
      </c>
      <c r="I72" s="12">
        <v>7360</v>
      </c>
    </row>
    <row r="73" spans="1:11">
      <c r="A73" s="63" t="s">
        <v>500</v>
      </c>
      <c r="B73" s="11">
        <v>76</v>
      </c>
      <c r="C73" s="11">
        <v>346</v>
      </c>
      <c r="D73" s="82">
        <v>1</v>
      </c>
      <c r="E73" s="45">
        <v>423</v>
      </c>
      <c r="F73" s="11">
        <v>8500</v>
      </c>
      <c r="G73" s="11">
        <v>30000</v>
      </c>
      <c r="H73" s="82">
        <v>50000</v>
      </c>
      <c r="I73" s="12">
        <v>11152</v>
      </c>
    </row>
    <row r="74" spans="1:11">
      <c r="A74" s="63" t="s">
        <v>501</v>
      </c>
      <c r="B74" s="11" t="s">
        <v>391</v>
      </c>
      <c r="C74" s="11">
        <v>250</v>
      </c>
      <c r="D74" s="82">
        <v>104</v>
      </c>
      <c r="E74" s="45">
        <v>354</v>
      </c>
      <c r="F74" s="11" t="s">
        <v>391</v>
      </c>
      <c r="G74" s="11">
        <v>43476</v>
      </c>
      <c r="H74" s="82">
        <v>59673</v>
      </c>
      <c r="I74" s="12">
        <v>17075</v>
      </c>
    </row>
    <row r="75" spans="1:11">
      <c r="A75" s="63" t="s">
        <v>502</v>
      </c>
      <c r="B75" s="11" t="s">
        <v>391</v>
      </c>
      <c r="C75" s="11">
        <v>250</v>
      </c>
      <c r="D75" s="82" t="s">
        <v>391</v>
      </c>
      <c r="E75" s="45">
        <v>250</v>
      </c>
      <c r="F75" s="11" t="s">
        <v>391</v>
      </c>
      <c r="G75" s="11">
        <v>35000</v>
      </c>
      <c r="H75" s="82" t="s">
        <v>391</v>
      </c>
      <c r="I75" s="12">
        <v>8750</v>
      </c>
    </row>
    <row r="76" spans="1:11">
      <c r="A76" s="63" t="s">
        <v>503</v>
      </c>
      <c r="B76" s="11">
        <v>6</v>
      </c>
      <c r="C76" s="11">
        <v>57</v>
      </c>
      <c r="D76" s="82" t="s">
        <v>391</v>
      </c>
      <c r="E76" s="45">
        <v>63</v>
      </c>
      <c r="F76" s="11">
        <v>10000</v>
      </c>
      <c r="G76" s="11">
        <v>30500</v>
      </c>
      <c r="H76" s="82" t="s">
        <v>391</v>
      </c>
      <c r="I76" s="12">
        <v>1800</v>
      </c>
    </row>
    <row r="77" spans="1:11">
      <c r="A77" s="63" t="s">
        <v>504</v>
      </c>
      <c r="B77" s="11">
        <v>4</v>
      </c>
      <c r="C77" s="11">
        <v>117</v>
      </c>
      <c r="D77" s="82" t="s">
        <v>391</v>
      </c>
      <c r="E77" s="45">
        <v>121</v>
      </c>
      <c r="F77" s="11">
        <v>15000</v>
      </c>
      <c r="G77" s="11">
        <v>45000</v>
      </c>
      <c r="H77" s="82" t="s">
        <v>391</v>
      </c>
      <c r="I77" s="12">
        <v>5325</v>
      </c>
    </row>
    <row r="78" spans="1:11">
      <c r="A78" s="63" t="s">
        <v>505</v>
      </c>
      <c r="B78" s="11">
        <v>10</v>
      </c>
      <c r="C78" s="11">
        <v>920</v>
      </c>
      <c r="D78" s="82">
        <v>70</v>
      </c>
      <c r="E78" s="45">
        <v>1000</v>
      </c>
      <c r="F78" s="11">
        <v>15000</v>
      </c>
      <c r="G78" s="11">
        <v>59200</v>
      </c>
      <c r="H78" s="82">
        <v>76950</v>
      </c>
      <c r="I78" s="12">
        <v>60000</v>
      </c>
    </row>
    <row r="79" spans="1:11">
      <c r="A79" s="73" t="s">
        <v>506</v>
      </c>
      <c r="B79" s="74">
        <v>96</v>
      </c>
      <c r="C79" s="74">
        <v>3895</v>
      </c>
      <c r="D79" s="74">
        <v>6758</v>
      </c>
      <c r="E79" s="74">
        <v>10749</v>
      </c>
      <c r="F79" s="74">
        <v>9542</v>
      </c>
      <c r="G79" s="78">
        <v>50537</v>
      </c>
      <c r="H79" s="74">
        <v>65005</v>
      </c>
      <c r="I79" s="75">
        <v>637133</v>
      </c>
      <c r="J79" s="215"/>
      <c r="K79" s="215"/>
    </row>
    <row r="80" spans="1:11">
      <c r="A80" s="63"/>
      <c r="B80" s="11"/>
      <c r="C80" s="11"/>
      <c r="D80" s="82"/>
      <c r="E80" s="45"/>
      <c r="F80" s="11"/>
      <c r="G80" s="11"/>
      <c r="H80" s="82"/>
      <c r="I80" s="12"/>
    </row>
    <row r="81" spans="1:11">
      <c r="A81" s="63" t="s">
        <v>507</v>
      </c>
      <c r="B81" s="11">
        <v>24</v>
      </c>
      <c r="C81" s="11">
        <v>73</v>
      </c>
      <c r="D81" s="82">
        <v>126</v>
      </c>
      <c r="E81" s="45">
        <v>223</v>
      </c>
      <c r="F81" s="11">
        <v>15000</v>
      </c>
      <c r="G81" s="11">
        <v>30782</v>
      </c>
      <c r="H81" s="82">
        <v>45000</v>
      </c>
      <c r="I81" s="12">
        <v>8271</v>
      </c>
    </row>
    <row r="82" spans="1:11">
      <c r="A82" s="63" t="s">
        <v>508</v>
      </c>
      <c r="B82" s="11" t="s">
        <v>391</v>
      </c>
      <c r="C82" s="11">
        <v>27</v>
      </c>
      <c r="D82" s="82">
        <v>42</v>
      </c>
      <c r="E82" s="45">
        <v>69</v>
      </c>
      <c r="F82" s="11" t="s">
        <v>391</v>
      </c>
      <c r="G82" s="11">
        <v>25000</v>
      </c>
      <c r="H82" s="82">
        <v>40000</v>
      </c>
      <c r="I82" s="12">
        <v>2336</v>
      </c>
    </row>
    <row r="83" spans="1:11">
      <c r="A83" s="73" t="s">
        <v>509</v>
      </c>
      <c r="B83" s="74">
        <v>24</v>
      </c>
      <c r="C83" s="74">
        <v>100</v>
      </c>
      <c r="D83" s="74">
        <v>168</v>
      </c>
      <c r="E83" s="74">
        <v>292</v>
      </c>
      <c r="F83" s="74">
        <v>15000</v>
      </c>
      <c r="G83" s="78">
        <v>29221</v>
      </c>
      <c r="H83" s="74">
        <v>43750</v>
      </c>
      <c r="I83" s="75">
        <v>10607</v>
      </c>
      <c r="J83" s="215"/>
      <c r="K83" s="215"/>
    </row>
    <row r="84" spans="1:11">
      <c r="A84" s="63"/>
      <c r="B84" s="11"/>
      <c r="C84" s="11"/>
      <c r="D84" s="82"/>
      <c r="E84" s="45"/>
      <c r="F84" s="11"/>
      <c r="G84" s="11"/>
      <c r="H84" s="82"/>
      <c r="I84" s="12"/>
    </row>
    <row r="85" spans="1:11" ht="13.5" thickBot="1">
      <c r="A85" s="66" t="s">
        <v>510</v>
      </c>
      <c r="B85" s="52">
        <v>752</v>
      </c>
      <c r="C85" s="52">
        <v>11063</v>
      </c>
      <c r="D85" s="52">
        <v>7332</v>
      </c>
      <c r="E85" s="52">
        <v>19147</v>
      </c>
      <c r="F85" s="175">
        <v>15398</v>
      </c>
      <c r="G85" s="175">
        <v>50623</v>
      </c>
      <c r="H85" s="175">
        <v>63833</v>
      </c>
      <c r="I85" s="53">
        <v>1039698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Hoja251">
    <tabColor theme="0"/>
    <pageSetUpPr fitToPage="1"/>
  </sheetPr>
  <dimension ref="B1:K24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7" width="21.140625" style="347" customWidth="1"/>
    <col min="8" max="8" width="3.140625" style="347" customWidth="1"/>
    <col min="9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11" s="377" customFormat="1" ht="18">
      <c r="B1" s="1696" t="s">
        <v>367</v>
      </c>
      <c r="C1" s="1696"/>
      <c r="D1" s="1696"/>
      <c r="E1" s="1696"/>
      <c r="F1" s="1696"/>
      <c r="G1" s="1696"/>
    </row>
    <row r="2" spans="2:11" s="378" customFormat="1" ht="12.75" customHeight="1"/>
    <row r="3" spans="2:11" s="378" customFormat="1" ht="15">
      <c r="B3" s="1704" t="s">
        <v>972</v>
      </c>
      <c r="C3" s="1704"/>
      <c r="D3" s="1704"/>
      <c r="E3" s="1704"/>
      <c r="F3" s="1704"/>
      <c r="G3" s="1704"/>
      <c r="H3" s="222"/>
      <c r="I3" s="222"/>
      <c r="J3" s="222"/>
      <c r="K3" s="222"/>
    </row>
    <row r="4" spans="2:11" s="378" customFormat="1" ht="15">
      <c r="B4" s="1850" t="s">
        <v>655</v>
      </c>
      <c r="C4" s="1850"/>
      <c r="D4" s="1850"/>
      <c r="E4" s="1850"/>
      <c r="F4" s="1850"/>
      <c r="G4" s="1850"/>
      <c r="H4" s="222"/>
      <c r="I4" s="222"/>
      <c r="J4" s="222"/>
      <c r="K4" s="222"/>
    </row>
    <row r="5" spans="2:11" s="378" customFormat="1" ht="13.5" customHeight="1" thickBot="1">
      <c r="B5" s="401"/>
      <c r="C5" s="401"/>
      <c r="D5" s="401"/>
      <c r="E5" s="401"/>
      <c r="F5" s="401"/>
      <c r="G5" s="401"/>
    </row>
    <row r="6" spans="2:11" s="1103" customFormat="1" ht="18.75" customHeight="1">
      <c r="B6" s="1705" t="s">
        <v>370</v>
      </c>
      <c r="C6" s="1052"/>
      <c r="D6" s="1052"/>
      <c r="E6" s="1052"/>
      <c r="F6" s="761" t="s">
        <v>512</v>
      </c>
      <c r="G6" s="688"/>
    </row>
    <row r="7" spans="2:11" s="1103" customFormat="1" ht="18.75" customHeight="1">
      <c r="B7" s="1706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1" s="1103" customFormat="1" ht="18.75" customHeight="1">
      <c r="B8" s="1706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11" s="1103" customFormat="1" ht="18.75" customHeight="1" thickBot="1">
      <c r="B9" s="1707"/>
      <c r="C9" s="692"/>
      <c r="D9" s="692"/>
      <c r="E9" s="692"/>
      <c r="F9" s="727" t="s">
        <v>517</v>
      </c>
      <c r="G9" s="945"/>
    </row>
    <row r="10" spans="2:11">
      <c r="B10" s="1617">
        <v>2005</v>
      </c>
      <c r="C10" s="1288">
        <v>40.423000000000002</v>
      </c>
      <c r="D10" s="1275">
        <v>268.83655344729488</v>
      </c>
      <c r="E10" s="1288">
        <v>1086.7180000000001</v>
      </c>
      <c r="F10" s="1289">
        <v>25.84</v>
      </c>
      <c r="G10" s="1290">
        <v>280807.93119999999</v>
      </c>
    </row>
    <row r="11" spans="2:11">
      <c r="B11" s="1617">
        <v>2006</v>
      </c>
      <c r="C11" s="1288">
        <v>40.293999999999997</v>
      </c>
      <c r="D11" s="1275">
        <v>269.99478830595126</v>
      </c>
      <c r="E11" s="1288">
        <v>1087.9169999999999</v>
      </c>
      <c r="F11" s="1289">
        <v>31.01</v>
      </c>
      <c r="G11" s="1290">
        <v>337363.06169999996</v>
      </c>
    </row>
    <row r="12" spans="2:11">
      <c r="B12" s="1617">
        <v>2007</v>
      </c>
      <c r="C12" s="1288">
        <v>38.688000000000002</v>
      </c>
      <c r="D12" s="1275">
        <v>305.81937551695614</v>
      </c>
      <c r="E12" s="1288">
        <v>1183.154</v>
      </c>
      <c r="F12" s="1289">
        <v>34.64</v>
      </c>
      <c r="G12" s="1290">
        <v>409844.54559999995</v>
      </c>
    </row>
    <row r="13" spans="2:11">
      <c r="B13" s="1617">
        <v>2008</v>
      </c>
      <c r="C13" s="1288">
        <v>33.387999999999998</v>
      </c>
      <c r="D13" s="1275">
        <v>312.21965975799696</v>
      </c>
      <c r="E13" s="1288">
        <v>1042.4390000000001</v>
      </c>
      <c r="F13" s="1289">
        <v>42.06</v>
      </c>
      <c r="G13" s="1290">
        <v>438449.84340000001</v>
      </c>
    </row>
    <row r="14" spans="2:11">
      <c r="B14" s="1617">
        <v>2009</v>
      </c>
      <c r="C14" s="1288">
        <v>31.327000000000002</v>
      </c>
      <c r="D14" s="1275">
        <v>314.35694448877962</v>
      </c>
      <c r="E14" s="1288">
        <v>984.78599999999994</v>
      </c>
      <c r="F14" s="1289">
        <v>30.09</v>
      </c>
      <c r="G14" s="1290">
        <v>296322.10739999998</v>
      </c>
    </row>
    <row r="15" spans="2:11">
      <c r="B15" s="1617">
        <v>2010</v>
      </c>
      <c r="C15" s="1288">
        <v>30.600999999999999</v>
      </c>
      <c r="D15" s="1275">
        <v>302.83095323682232</v>
      </c>
      <c r="E15" s="1288">
        <v>926.69299999999998</v>
      </c>
      <c r="F15" s="1289">
        <v>37.020000000000003</v>
      </c>
      <c r="G15" s="1290">
        <v>343061.74859999999</v>
      </c>
    </row>
    <row r="16" spans="2:11">
      <c r="B16" s="1617">
        <v>2011</v>
      </c>
      <c r="C16" s="1288">
        <v>28.561</v>
      </c>
      <c r="D16" s="1275">
        <v>305.31003816392979</v>
      </c>
      <c r="E16" s="1288">
        <v>871.99599999999998</v>
      </c>
      <c r="F16" s="1289">
        <v>25.99</v>
      </c>
      <c r="G16" s="1290">
        <v>226631.76039999997</v>
      </c>
    </row>
    <row r="17" spans="2:7">
      <c r="B17" s="1617">
        <v>2012</v>
      </c>
      <c r="C17" s="1288">
        <v>28.13</v>
      </c>
      <c r="D17" s="1275">
        <v>313.85318165659442</v>
      </c>
      <c r="E17" s="1288">
        <v>882.86900000000003</v>
      </c>
      <c r="F17" s="1289">
        <v>27.35</v>
      </c>
      <c r="G17" s="1290">
        <v>241464.6715</v>
      </c>
    </row>
    <row r="18" spans="2:7">
      <c r="B18" s="1617">
        <v>2013</v>
      </c>
      <c r="C18" s="1288">
        <v>26.722999999999999</v>
      </c>
      <c r="D18" s="1275">
        <v>320.67919021067996</v>
      </c>
      <c r="E18" s="1288">
        <v>856.95100000000002</v>
      </c>
      <c r="F18" s="1289">
        <v>33.54</v>
      </c>
      <c r="G18" s="1290">
        <v>287421.36540000001</v>
      </c>
    </row>
    <row r="19" spans="2:7">
      <c r="B19" s="1617">
        <v>2014</v>
      </c>
      <c r="C19" s="1482">
        <v>23.8</v>
      </c>
      <c r="D19" s="1459">
        <v>315.37478991596635</v>
      </c>
      <c r="E19" s="1482">
        <v>750.59199999999998</v>
      </c>
      <c r="F19" s="1483">
        <v>26.32</v>
      </c>
      <c r="G19" s="1484">
        <v>197555.81439999997</v>
      </c>
    </row>
    <row r="20" spans="2:7" ht="13.5" thickBot="1">
      <c r="B20" s="1618">
        <v>2015</v>
      </c>
      <c r="C20" s="1288">
        <v>22.143999999999998</v>
      </c>
      <c r="D20" s="1275">
        <f>E20/C20*10</f>
        <v>312.52528901734109</v>
      </c>
      <c r="E20" s="1288">
        <v>692.05600000000004</v>
      </c>
      <c r="F20" s="1586">
        <v>42.48</v>
      </c>
      <c r="G20" s="1587">
        <v>293985.40000000002</v>
      </c>
    </row>
    <row r="21" spans="2:7">
      <c r="B21" s="405"/>
      <c r="C21" s="406"/>
      <c r="D21" s="407"/>
      <c r="E21" s="406"/>
      <c r="F21" s="408"/>
      <c r="G21" s="408"/>
    </row>
    <row r="22" spans="2:7">
      <c r="B22" s="390"/>
      <c r="C22" s="409"/>
      <c r="D22" s="410"/>
      <c r="E22" s="409"/>
      <c r="F22" s="411"/>
      <c r="G22" s="410"/>
    </row>
    <row r="23" spans="2:7">
      <c r="B23" s="390"/>
      <c r="C23" s="409"/>
      <c r="D23" s="410"/>
      <c r="E23" s="409"/>
      <c r="F23" s="411"/>
      <c r="G23" s="410"/>
    </row>
    <row r="24" spans="2:7">
      <c r="B24" s="390"/>
      <c r="C24" s="409"/>
      <c r="D24" s="410"/>
      <c r="E24" s="409"/>
      <c r="F24" s="411"/>
      <c r="G24" s="410"/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Hoja140">
    <tabColor theme="0"/>
    <pageSetUpPr fitToPage="1"/>
  </sheetPr>
  <dimension ref="A1:I1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9" style="347" customWidth="1"/>
    <col min="2" max="9" width="21.28515625" style="347" customWidth="1"/>
    <col min="10" max="10" width="2" style="347" customWidth="1"/>
    <col min="11" max="11" width="11.140625" style="347" customWidth="1"/>
    <col min="12" max="19" width="12" style="347" customWidth="1"/>
    <col min="20" max="16384" width="11.42578125" style="347"/>
  </cols>
  <sheetData>
    <row r="1" spans="1:9" s="377" customFormat="1" ht="18">
      <c r="A1" s="1696" t="s">
        <v>367</v>
      </c>
      <c r="B1" s="1696"/>
      <c r="C1" s="1696"/>
      <c r="D1" s="1696"/>
      <c r="E1" s="1696"/>
      <c r="F1" s="1696"/>
      <c r="G1" s="1696"/>
      <c r="H1" s="1696"/>
      <c r="I1" s="1696"/>
    </row>
    <row r="2" spans="1:9" s="378" customFormat="1" ht="12.75" customHeight="1"/>
    <row r="3" spans="1:9" ht="15">
      <c r="A3" s="1704" t="s">
        <v>1297</v>
      </c>
      <c r="B3" s="1704"/>
      <c r="C3" s="1704"/>
      <c r="D3" s="1704"/>
      <c r="E3" s="1704"/>
      <c r="F3" s="1704"/>
      <c r="G3" s="1704"/>
      <c r="H3" s="1704"/>
      <c r="I3" s="1704"/>
    </row>
    <row r="4" spans="1:9" ht="15">
      <c r="A4" s="1704" t="s">
        <v>964</v>
      </c>
      <c r="B4" s="1704"/>
      <c r="C4" s="1704"/>
      <c r="D4" s="1704"/>
      <c r="E4" s="1704"/>
      <c r="F4" s="1704"/>
      <c r="G4" s="1704"/>
      <c r="H4" s="1704"/>
      <c r="I4" s="1704"/>
    </row>
    <row r="5" spans="1:9" ht="13.5" thickBot="1">
      <c r="A5" s="385"/>
      <c r="B5" s="386"/>
      <c r="C5" s="386"/>
      <c r="D5" s="386"/>
      <c r="E5" s="386"/>
      <c r="F5" s="386"/>
      <c r="G5" s="386"/>
      <c r="H5" s="386"/>
      <c r="I5" s="386"/>
    </row>
    <row r="6" spans="1:9" s="1103" customFormat="1" ht="27.75" customHeight="1">
      <c r="A6" s="680"/>
      <c r="B6" s="1670" t="s">
        <v>973</v>
      </c>
      <c r="C6" s="1672"/>
      <c r="D6" s="1670" t="s">
        <v>974</v>
      </c>
      <c r="E6" s="1672"/>
      <c r="F6" s="1670" t="s">
        <v>975</v>
      </c>
      <c r="G6" s="1672"/>
      <c r="H6" s="1670" t="s">
        <v>976</v>
      </c>
      <c r="I6" s="1671"/>
    </row>
    <row r="7" spans="1:9" s="1103" customFormat="1" ht="18.75" customHeight="1">
      <c r="A7" s="1111" t="s">
        <v>370</v>
      </c>
      <c r="B7" s="723" t="s">
        <v>371</v>
      </c>
      <c r="C7" s="723" t="s">
        <v>372</v>
      </c>
      <c r="D7" s="723" t="s">
        <v>371</v>
      </c>
      <c r="E7" s="723" t="s">
        <v>372</v>
      </c>
      <c r="F7" s="723" t="s">
        <v>371</v>
      </c>
      <c r="G7" s="723" t="s">
        <v>372</v>
      </c>
      <c r="H7" s="723" t="s">
        <v>371</v>
      </c>
      <c r="I7" s="739" t="s">
        <v>372</v>
      </c>
    </row>
    <row r="8" spans="1:9" s="1103" customFormat="1" ht="18.75" customHeight="1" thickBot="1">
      <c r="A8" s="684"/>
      <c r="B8" s="229" t="s">
        <v>374</v>
      </c>
      <c r="C8" s="727" t="s">
        <v>375</v>
      </c>
      <c r="D8" s="229" t="s">
        <v>374</v>
      </c>
      <c r="E8" s="727" t="s">
        <v>375</v>
      </c>
      <c r="F8" s="229" t="s">
        <v>374</v>
      </c>
      <c r="G8" s="727" t="s">
        <v>375</v>
      </c>
      <c r="H8" s="229" t="s">
        <v>374</v>
      </c>
      <c r="I8" s="668" t="s">
        <v>375</v>
      </c>
    </row>
    <row r="9" spans="1:9">
      <c r="A9" s="1617">
        <v>2005</v>
      </c>
      <c r="B9" s="402">
        <v>8.0950000000000006</v>
      </c>
      <c r="C9" s="402">
        <v>173.14699999999999</v>
      </c>
      <c r="D9" s="402">
        <v>4.7910000000000004</v>
      </c>
      <c r="E9" s="402">
        <v>99.656999999999996</v>
      </c>
      <c r="F9" s="402">
        <v>2.2530000000000001</v>
      </c>
      <c r="G9" s="402">
        <v>75.180999999999997</v>
      </c>
      <c r="H9" s="402">
        <v>25.283999999999999</v>
      </c>
      <c r="I9" s="403">
        <v>738.73299999999995</v>
      </c>
    </row>
    <row r="10" spans="1:9">
      <c r="A10" s="1617">
        <v>2006</v>
      </c>
      <c r="B10" s="402">
        <v>7.0380000000000003</v>
      </c>
      <c r="C10" s="402">
        <v>168.64599999999999</v>
      </c>
      <c r="D10" s="402">
        <v>4.625</v>
      </c>
      <c r="E10" s="402">
        <v>97.840999999999994</v>
      </c>
      <c r="F10" s="402">
        <v>2.4740000000000002</v>
      </c>
      <c r="G10" s="402">
        <v>84.082999999999998</v>
      </c>
      <c r="H10" s="402">
        <v>26.157</v>
      </c>
      <c r="I10" s="403">
        <v>737.34699999999998</v>
      </c>
    </row>
    <row r="11" spans="1:9">
      <c r="A11" s="1617">
        <v>2007</v>
      </c>
      <c r="B11" s="402">
        <v>5.3529999999999998</v>
      </c>
      <c r="C11" s="402">
        <v>149.06399999999999</v>
      </c>
      <c r="D11" s="402">
        <v>3.3849999999999998</v>
      </c>
      <c r="E11" s="402">
        <v>92.263000000000005</v>
      </c>
      <c r="F11" s="402">
        <v>2.669</v>
      </c>
      <c r="G11" s="402">
        <v>90.873000000000005</v>
      </c>
      <c r="H11" s="402">
        <v>27.280999999999999</v>
      </c>
      <c r="I11" s="403">
        <v>850.95399999999995</v>
      </c>
    </row>
    <row r="12" spans="1:9">
      <c r="A12" s="1617">
        <v>2008</v>
      </c>
      <c r="B12" s="402">
        <v>4.3120000000000003</v>
      </c>
      <c r="C12" s="402">
        <v>121.633</v>
      </c>
      <c r="D12" s="402">
        <v>3.181</v>
      </c>
      <c r="E12" s="402">
        <v>84.85</v>
      </c>
      <c r="F12" s="402">
        <v>2.02</v>
      </c>
      <c r="G12" s="402">
        <v>72.334000000000003</v>
      </c>
      <c r="H12" s="402">
        <v>23.875</v>
      </c>
      <c r="I12" s="403">
        <v>763.62199999999996</v>
      </c>
    </row>
    <row r="13" spans="1:9">
      <c r="A13" s="1617">
        <v>2009</v>
      </c>
      <c r="B13" s="402">
        <v>4.319</v>
      </c>
      <c r="C13" s="402">
        <v>118.315</v>
      </c>
      <c r="D13" s="402">
        <v>1.7549999999999999</v>
      </c>
      <c r="E13" s="402">
        <v>37.372</v>
      </c>
      <c r="F13" s="402">
        <v>2.33</v>
      </c>
      <c r="G13" s="402">
        <v>81.013000000000005</v>
      </c>
      <c r="H13" s="402">
        <v>22.922999999999998</v>
      </c>
      <c r="I13" s="403">
        <v>748.08600000000001</v>
      </c>
    </row>
    <row r="14" spans="1:9">
      <c r="A14" s="1617">
        <v>2010</v>
      </c>
      <c r="B14" s="402">
        <v>3.9249999999999998</v>
      </c>
      <c r="C14" s="402">
        <v>108.94</v>
      </c>
      <c r="D14" s="402">
        <v>1.546</v>
      </c>
      <c r="E14" s="402">
        <v>28.98</v>
      </c>
      <c r="F14" s="402">
        <v>2.3079999999999998</v>
      </c>
      <c r="G14" s="402">
        <v>55.598999999999997</v>
      </c>
      <c r="H14" s="402">
        <v>23.408999999999999</v>
      </c>
      <c r="I14" s="403">
        <v>737.03599999999994</v>
      </c>
    </row>
    <row r="15" spans="1:9">
      <c r="A15" s="1617">
        <v>2011</v>
      </c>
      <c r="B15" s="402">
        <v>6.109</v>
      </c>
      <c r="C15" s="402">
        <v>179.51900000000001</v>
      </c>
      <c r="D15" s="402">
        <v>2.3180000000000001</v>
      </c>
      <c r="E15" s="402">
        <v>56.591000000000001</v>
      </c>
      <c r="F15" s="402">
        <v>3.7909999999999999</v>
      </c>
      <c r="G15" s="402">
        <v>124.015</v>
      </c>
      <c r="H15" s="402">
        <v>16.343</v>
      </c>
      <c r="I15" s="403">
        <v>511.87099999999998</v>
      </c>
    </row>
    <row r="16" spans="1:9">
      <c r="A16" s="1617">
        <v>2012</v>
      </c>
      <c r="B16" s="402">
        <v>6.2649999999999997</v>
      </c>
      <c r="C16" s="402">
        <v>191.89599999999999</v>
      </c>
      <c r="D16" s="402">
        <v>1.708</v>
      </c>
      <c r="E16" s="402">
        <v>49.168999999999997</v>
      </c>
      <c r="F16" s="402">
        <v>4.2699999999999996</v>
      </c>
      <c r="G16" s="402">
        <v>136.333</v>
      </c>
      <c r="H16" s="402">
        <v>15.887</v>
      </c>
      <c r="I16" s="403">
        <v>505.471</v>
      </c>
    </row>
    <row r="17" spans="1:9">
      <c r="A17" s="1617">
        <v>2013</v>
      </c>
      <c r="B17" s="402">
        <v>5.109</v>
      </c>
      <c r="C17" s="402">
        <v>155.12100000000001</v>
      </c>
      <c r="D17" s="402">
        <v>0.93899999999999995</v>
      </c>
      <c r="E17" s="402">
        <v>28.073</v>
      </c>
      <c r="F17" s="402">
        <v>2.1520000000000001</v>
      </c>
      <c r="G17" s="402">
        <v>66.453000000000003</v>
      </c>
      <c r="H17" s="402">
        <v>18.523</v>
      </c>
      <c r="I17" s="403">
        <v>607.30399999999997</v>
      </c>
    </row>
    <row r="18" spans="1:9">
      <c r="A18" s="1617">
        <v>2014</v>
      </c>
      <c r="B18" s="1480">
        <v>4.5030000000000001</v>
      </c>
      <c r="C18" s="1480">
        <v>140.68199999999999</v>
      </c>
      <c r="D18" s="1480">
        <v>0.97299999999999998</v>
      </c>
      <c r="E18" s="1480">
        <v>27.23</v>
      </c>
      <c r="F18" s="1480">
        <v>2.2770000000000001</v>
      </c>
      <c r="G18" s="1480">
        <v>67.816000000000003</v>
      </c>
      <c r="H18" s="1480">
        <v>16.047000000000001</v>
      </c>
      <c r="I18" s="1481">
        <v>514.86400000000003</v>
      </c>
    </row>
    <row r="19" spans="1:9" ht="13.5" thickBot="1">
      <c r="A19" s="1618">
        <v>2015</v>
      </c>
      <c r="B19" s="412">
        <v>4.6980000000000004</v>
      </c>
      <c r="C19" s="412">
        <v>139.48599999999999</v>
      </c>
      <c r="D19" s="412">
        <v>0.96</v>
      </c>
      <c r="E19" s="412">
        <v>27.748000000000001</v>
      </c>
      <c r="F19" s="412">
        <v>2.7229999999999999</v>
      </c>
      <c r="G19" s="412">
        <v>84.305000000000007</v>
      </c>
      <c r="H19" s="412">
        <v>13.763</v>
      </c>
      <c r="I19" s="404">
        <v>440.517</v>
      </c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Hoja142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7.855468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1410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2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2.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2.5" customHeight="1" thickBot="1">
      <c r="A7" s="1689"/>
      <c r="B7" s="1680"/>
      <c r="C7" s="675" t="s">
        <v>868</v>
      </c>
      <c r="D7" s="675" t="s">
        <v>869</v>
      </c>
      <c r="E7" s="1777"/>
      <c r="F7" s="1680"/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  <c r="J11" s="215"/>
      <c r="K11" s="215"/>
    </row>
    <row r="12" spans="1:11">
      <c r="A12" s="73" t="s">
        <v>454</v>
      </c>
      <c r="B12" s="74" t="s">
        <v>391</v>
      </c>
      <c r="C12" s="78" t="s">
        <v>391</v>
      </c>
      <c r="D12" s="74" t="s">
        <v>391</v>
      </c>
      <c r="E12" s="74" t="s">
        <v>391</v>
      </c>
      <c r="F12" s="74" t="s">
        <v>391</v>
      </c>
      <c r="G12" s="78" t="s">
        <v>391</v>
      </c>
      <c r="H12" s="74" t="s">
        <v>391</v>
      </c>
      <c r="I12" s="79" t="s">
        <v>391</v>
      </c>
      <c r="J12" s="215"/>
      <c r="K12" s="215"/>
    </row>
    <row r="13" spans="1:11">
      <c r="A13" s="63"/>
      <c r="B13" s="82"/>
      <c r="C13" s="45"/>
      <c r="D13" s="45"/>
      <c r="E13" s="45"/>
      <c r="F13" s="82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8" t="s">
        <v>391</v>
      </c>
      <c r="D14" s="74" t="s">
        <v>391</v>
      </c>
      <c r="E14" s="74" t="s">
        <v>391</v>
      </c>
      <c r="F14" s="74" t="s">
        <v>391</v>
      </c>
      <c r="G14" s="78" t="s">
        <v>391</v>
      </c>
      <c r="H14" s="74" t="s">
        <v>391</v>
      </c>
      <c r="I14" s="79" t="s">
        <v>391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 t="s">
        <v>391</v>
      </c>
      <c r="C16" s="78" t="s">
        <v>391</v>
      </c>
      <c r="D16" s="74" t="s">
        <v>391</v>
      </c>
      <c r="E16" s="74" t="s">
        <v>391</v>
      </c>
      <c r="F16" s="74" t="s">
        <v>391</v>
      </c>
      <c r="G16" s="78" t="s">
        <v>391</v>
      </c>
      <c r="H16" s="74" t="s">
        <v>391</v>
      </c>
      <c r="I16" s="79" t="s">
        <v>391</v>
      </c>
      <c r="J16" s="215"/>
      <c r="K16" s="215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5"/>
      <c r="K17" s="215"/>
    </row>
    <row r="18" spans="1:11">
      <c r="A18" s="63" t="s">
        <v>535</v>
      </c>
      <c r="B18" s="80" t="s">
        <v>391</v>
      </c>
      <c r="C18" s="80" t="s">
        <v>391</v>
      </c>
      <c r="D18" s="45" t="s">
        <v>391</v>
      </c>
      <c r="E18" s="45" t="s">
        <v>391</v>
      </c>
      <c r="F18" s="80" t="s">
        <v>391</v>
      </c>
      <c r="G18" s="80" t="s">
        <v>391</v>
      </c>
      <c r="H18" s="45" t="s">
        <v>391</v>
      </c>
      <c r="I18" s="12" t="s">
        <v>391</v>
      </c>
      <c r="J18" s="215"/>
      <c r="K18" s="215"/>
    </row>
    <row r="19" spans="1:11">
      <c r="A19" s="63" t="s">
        <v>458</v>
      </c>
      <c r="B19" s="80" t="s">
        <v>391</v>
      </c>
      <c r="C19" s="80" t="s">
        <v>391</v>
      </c>
      <c r="D19" s="45" t="s">
        <v>391</v>
      </c>
      <c r="E19" s="45" t="s">
        <v>391</v>
      </c>
      <c r="F19" s="80" t="s">
        <v>391</v>
      </c>
      <c r="G19" s="80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80" t="s">
        <v>391</v>
      </c>
      <c r="C20" s="80" t="s">
        <v>391</v>
      </c>
      <c r="D20" s="45" t="s">
        <v>391</v>
      </c>
      <c r="E20" s="45" t="s">
        <v>391</v>
      </c>
      <c r="F20" s="80" t="s">
        <v>391</v>
      </c>
      <c r="G20" s="80" t="s">
        <v>391</v>
      </c>
      <c r="H20" s="45" t="s">
        <v>391</v>
      </c>
      <c r="I20" s="12" t="s">
        <v>391</v>
      </c>
      <c r="J20" s="215"/>
      <c r="K20" s="215"/>
    </row>
    <row r="21" spans="1:11">
      <c r="A21" s="73" t="s">
        <v>460</v>
      </c>
      <c r="B21" s="74" t="s">
        <v>391</v>
      </c>
      <c r="C21" s="78" t="s">
        <v>391</v>
      </c>
      <c r="D21" s="74" t="s">
        <v>391</v>
      </c>
      <c r="E21" s="74" t="s">
        <v>391</v>
      </c>
      <c r="F21" s="74" t="s">
        <v>391</v>
      </c>
      <c r="G21" s="78" t="s">
        <v>391</v>
      </c>
      <c r="H21" s="74" t="s">
        <v>391</v>
      </c>
      <c r="I21" s="79" t="s">
        <v>391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5"/>
      <c r="K22" s="215"/>
    </row>
    <row r="23" spans="1:11">
      <c r="A23" s="73" t="s">
        <v>461</v>
      </c>
      <c r="B23" s="74" t="s">
        <v>391</v>
      </c>
      <c r="C23" s="78">
        <v>6</v>
      </c>
      <c r="D23" s="74" t="s">
        <v>391</v>
      </c>
      <c r="E23" s="74">
        <v>6</v>
      </c>
      <c r="F23" s="74" t="s">
        <v>391</v>
      </c>
      <c r="G23" s="78">
        <v>33425</v>
      </c>
      <c r="H23" s="74" t="s">
        <v>391</v>
      </c>
      <c r="I23" s="79">
        <v>201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11"/>
      <c r="I24" s="46"/>
      <c r="J24" s="215"/>
      <c r="K24" s="215"/>
    </row>
    <row r="25" spans="1:11">
      <c r="A25" s="73" t="s">
        <v>462</v>
      </c>
      <c r="B25" s="74" t="s">
        <v>391</v>
      </c>
      <c r="C25" s="78">
        <v>8</v>
      </c>
      <c r="D25" s="74" t="s">
        <v>391</v>
      </c>
      <c r="E25" s="74">
        <v>8</v>
      </c>
      <c r="F25" s="74" t="s">
        <v>391</v>
      </c>
      <c r="G25" s="78">
        <v>15000</v>
      </c>
      <c r="H25" s="74" t="s">
        <v>391</v>
      </c>
      <c r="I25" s="79">
        <v>120</v>
      </c>
      <c r="J25" s="215"/>
      <c r="K25" s="215"/>
    </row>
    <row r="26" spans="1:11">
      <c r="A26" s="63"/>
      <c r="B26" s="11"/>
      <c r="C26" s="11"/>
      <c r="D26" s="45"/>
      <c r="E26" s="45"/>
      <c r="F26" s="11"/>
      <c r="G26" s="11"/>
      <c r="H26" s="45"/>
      <c r="I26" s="12"/>
      <c r="J26" s="215"/>
      <c r="K26" s="215"/>
    </row>
    <row r="27" spans="1:11">
      <c r="A27" s="63" t="s">
        <v>463</v>
      </c>
      <c r="B27" s="11" t="s">
        <v>391</v>
      </c>
      <c r="C27" s="11">
        <v>9</v>
      </c>
      <c r="D27" s="45" t="s">
        <v>391</v>
      </c>
      <c r="E27" s="45">
        <v>9</v>
      </c>
      <c r="F27" s="11" t="s">
        <v>391</v>
      </c>
      <c r="G27" s="11">
        <v>30000</v>
      </c>
      <c r="H27" s="45" t="s">
        <v>391</v>
      </c>
      <c r="I27" s="12">
        <v>270</v>
      </c>
      <c r="J27" s="215"/>
      <c r="K27" s="215"/>
    </row>
    <row r="28" spans="1:11">
      <c r="A28" s="63" t="s">
        <v>464</v>
      </c>
      <c r="B28" s="45" t="s">
        <v>391</v>
      </c>
      <c r="C28" s="11">
        <v>1</v>
      </c>
      <c r="D28" s="45" t="s">
        <v>391</v>
      </c>
      <c r="E28" s="45">
        <v>1</v>
      </c>
      <c r="F28" s="45" t="s">
        <v>391</v>
      </c>
      <c r="G28" s="11">
        <v>20000</v>
      </c>
      <c r="H28" s="45" t="s">
        <v>391</v>
      </c>
      <c r="I28" s="12">
        <v>20</v>
      </c>
      <c r="J28" s="215"/>
      <c r="K28" s="215"/>
    </row>
    <row r="29" spans="1:11">
      <c r="A29" s="63" t="s">
        <v>465</v>
      </c>
      <c r="B29" s="11">
        <v>5</v>
      </c>
      <c r="C29" s="11">
        <v>23</v>
      </c>
      <c r="D29" s="45" t="s">
        <v>391</v>
      </c>
      <c r="E29" s="45">
        <v>28</v>
      </c>
      <c r="F29" s="11">
        <v>11288</v>
      </c>
      <c r="G29" s="11">
        <v>24981</v>
      </c>
      <c r="H29" s="45" t="s">
        <v>391</v>
      </c>
      <c r="I29" s="12">
        <v>631</v>
      </c>
      <c r="J29" s="215"/>
      <c r="K29" s="215"/>
    </row>
    <row r="30" spans="1:11">
      <c r="A30" s="73" t="s">
        <v>466</v>
      </c>
      <c r="B30" s="74">
        <v>5</v>
      </c>
      <c r="C30" s="78">
        <v>33</v>
      </c>
      <c r="D30" s="74" t="s">
        <v>391</v>
      </c>
      <c r="E30" s="74">
        <v>38</v>
      </c>
      <c r="F30" s="74">
        <v>11288</v>
      </c>
      <c r="G30" s="78">
        <v>26199</v>
      </c>
      <c r="H30" s="74" t="s">
        <v>391</v>
      </c>
      <c r="I30" s="79">
        <v>921</v>
      </c>
      <c r="J30" s="215"/>
      <c r="K30" s="215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5"/>
      <c r="K31" s="215"/>
    </row>
    <row r="32" spans="1:11">
      <c r="A32" s="63" t="s">
        <v>467</v>
      </c>
      <c r="B32" s="45">
        <v>43</v>
      </c>
      <c r="C32" s="11">
        <v>19</v>
      </c>
      <c r="D32" s="45" t="s">
        <v>391</v>
      </c>
      <c r="E32" s="45">
        <v>62</v>
      </c>
      <c r="F32" s="45">
        <v>8902</v>
      </c>
      <c r="G32" s="11">
        <v>19474</v>
      </c>
      <c r="H32" s="45" t="s">
        <v>391</v>
      </c>
      <c r="I32" s="12">
        <v>753</v>
      </c>
      <c r="J32" s="215"/>
      <c r="K32" s="215"/>
    </row>
    <row r="33" spans="1:11">
      <c r="A33" s="63" t="s">
        <v>468</v>
      </c>
      <c r="B33" s="11" t="s">
        <v>391</v>
      </c>
      <c r="C33" s="11">
        <v>7</v>
      </c>
      <c r="D33" s="45" t="s">
        <v>391</v>
      </c>
      <c r="E33" s="45">
        <v>7</v>
      </c>
      <c r="F33" s="11" t="s">
        <v>391</v>
      </c>
      <c r="G33" s="11">
        <v>21971</v>
      </c>
      <c r="H33" s="45" t="s">
        <v>391</v>
      </c>
      <c r="I33" s="12">
        <v>154</v>
      </c>
      <c r="J33" s="215"/>
      <c r="K33" s="215"/>
    </row>
    <row r="34" spans="1:11">
      <c r="A34" s="63" t="s">
        <v>469</v>
      </c>
      <c r="B34" s="45">
        <v>1</v>
      </c>
      <c r="C34" s="45">
        <v>78</v>
      </c>
      <c r="D34" s="45" t="s">
        <v>391</v>
      </c>
      <c r="E34" s="45">
        <v>79</v>
      </c>
      <c r="F34" s="11">
        <v>12500</v>
      </c>
      <c r="G34" s="11">
        <v>19016</v>
      </c>
      <c r="H34" s="45" t="s">
        <v>391</v>
      </c>
      <c r="I34" s="46">
        <v>1496</v>
      </c>
      <c r="J34" s="215"/>
      <c r="K34" s="215"/>
    </row>
    <row r="35" spans="1:11">
      <c r="A35" s="63" t="s">
        <v>470</v>
      </c>
      <c r="B35" s="45" t="s">
        <v>391</v>
      </c>
      <c r="C35" s="45">
        <v>121</v>
      </c>
      <c r="D35" s="45" t="s">
        <v>391</v>
      </c>
      <c r="E35" s="45">
        <v>121</v>
      </c>
      <c r="F35" s="11" t="s">
        <v>391</v>
      </c>
      <c r="G35" s="11">
        <v>20000</v>
      </c>
      <c r="H35" s="11" t="s">
        <v>391</v>
      </c>
      <c r="I35" s="46">
        <v>2420</v>
      </c>
      <c r="J35" s="215"/>
      <c r="K35" s="215"/>
    </row>
    <row r="36" spans="1:11">
      <c r="A36" s="73" t="s">
        <v>471</v>
      </c>
      <c r="B36" s="74">
        <v>44</v>
      </c>
      <c r="C36" s="78">
        <v>225</v>
      </c>
      <c r="D36" s="74" t="s">
        <v>391</v>
      </c>
      <c r="E36" s="74">
        <v>269</v>
      </c>
      <c r="F36" s="74">
        <v>8984</v>
      </c>
      <c r="G36" s="78">
        <v>19676</v>
      </c>
      <c r="H36" s="74" t="s">
        <v>391</v>
      </c>
      <c r="I36" s="79">
        <v>4823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8">
        <v>180</v>
      </c>
      <c r="D38" s="74">
        <v>30</v>
      </c>
      <c r="E38" s="74">
        <v>210</v>
      </c>
      <c r="F38" s="74" t="s">
        <v>391</v>
      </c>
      <c r="G38" s="78">
        <v>19360</v>
      </c>
      <c r="H38" s="74">
        <v>40000</v>
      </c>
      <c r="I38" s="79">
        <v>4685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82">
        <v>14</v>
      </c>
      <c r="C40" s="11">
        <v>8</v>
      </c>
      <c r="D40" s="45" t="s">
        <v>391</v>
      </c>
      <c r="E40" s="45">
        <v>22</v>
      </c>
      <c r="F40" s="82">
        <v>6100</v>
      </c>
      <c r="G40" s="11">
        <v>16700</v>
      </c>
      <c r="H40" s="45" t="s">
        <v>391</v>
      </c>
      <c r="I40" s="12">
        <v>219</v>
      </c>
      <c r="J40" s="215"/>
      <c r="K40" s="215"/>
    </row>
    <row r="41" spans="1:11">
      <c r="A41" s="63" t="s">
        <v>474</v>
      </c>
      <c r="B41" s="82" t="s">
        <v>391</v>
      </c>
      <c r="C41" s="11" t="s">
        <v>391</v>
      </c>
      <c r="D41" s="45" t="s">
        <v>391</v>
      </c>
      <c r="E41" s="45" t="s">
        <v>391</v>
      </c>
      <c r="F41" s="82" t="s">
        <v>391</v>
      </c>
      <c r="G41" s="11" t="s">
        <v>391</v>
      </c>
      <c r="H41" s="45" t="s">
        <v>391</v>
      </c>
      <c r="I41" s="12" t="s">
        <v>391</v>
      </c>
    </row>
    <row r="42" spans="1:11">
      <c r="A42" s="63" t="s">
        <v>475</v>
      </c>
      <c r="B42" s="82" t="s">
        <v>391</v>
      </c>
      <c r="C42" s="11" t="s">
        <v>391</v>
      </c>
      <c r="D42" s="45" t="s">
        <v>391</v>
      </c>
      <c r="E42" s="45" t="s">
        <v>391</v>
      </c>
      <c r="F42" s="82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45" t="s">
        <v>391</v>
      </c>
      <c r="C43" s="45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46" t="s">
        <v>391</v>
      </c>
      <c r="J43" s="215"/>
      <c r="K43" s="215"/>
    </row>
    <row r="44" spans="1:11">
      <c r="A44" s="63" t="s">
        <v>477</v>
      </c>
      <c r="B44" s="45" t="s">
        <v>391</v>
      </c>
      <c r="C44" s="45">
        <v>11</v>
      </c>
      <c r="D44" s="45" t="s">
        <v>391</v>
      </c>
      <c r="E44" s="45">
        <v>11</v>
      </c>
      <c r="F44" s="11" t="s">
        <v>391</v>
      </c>
      <c r="G44" s="11">
        <v>24000</v>
      </c>
      <c r="H44" s="11" t="s">
        <v>391</v>
      </c>
      <c r="I44" s="46">
        <v>264</v>
      </c>
    </row>
    <row r="45" spans="1:11">
      <c r="A45" s="63" t="s">
        <v>478</v>
      </c>
      <c r="B45" s="45" t="s">
        <v>391</v>
      </c>
      <c r="C45" s="11">
        <v>35</v>
      </c>
      <c r="D45" s="11" t="s">
        <v>391</v>
      </c>
      <c r="E45" s="45">
        <v>35</v>
      </c>
      <c r="F45" s="45" t="s">
        <v>391</v>
      </c>
      <c r="G45" s="11">
        <v>30000</v>
      </c>
      <c r="H45" s="11" t="s">
        <v>391</v>
      </c>
      <c r="I45" s="12">
        <v>1050</v>
      </c>
    </row>
    <row r="46" spans="1:11">
      <c r="A46" s="63" t="s">
        <v>479</v>
      </c>
      <c r="B46" s="11" t="s">
        <v>391</v>
      </c>
      <c r="C46" s="11" t="s">
        <v>391</v>
      </c>
      <c r="D46" s="82" t="s">
        <v>391</v>
      </c>
      <c r="E46" s="45" t="s">
        <v>391</v>
      </c>
      <c r="F46" s="11" t="s">
        <v>391</v>
      </c>
      <c r="G46" s="11" t="s">
        <v>391</v>
      </c>
      <c r="H46" s="82" t="s">
        <v>391</v>
      </c>
      <c r="I46" s="12" t="s">
        <v>391</v>
      </c>
    </row>
    <row r="47" spans="1:11">
      <c r="A47" s="63" t="s">
        <v>480</v>
      </c>
      <c r="B47" s="82" t="s">
        <v>391</v>
      </c>
      <c r="C47" s="11">
        <v>11</v>
      </c>
      <c r="D47" s="82" t="s">
        <v>391</v>
      </c>
      <c r="E47" s="45">
        <v>11</v>
      </c>
      <c r="F47" s="82" t="s">
        <v>391</v>
      </c>
      <c r="G47" s="11">
        <v>23000</v>
      </c>
      <c r="H47" s="82" t="s">
        <v>391</v>
      </c>
      <c r="I47" s="12">
        <v>253</v>
      </c>
    </row>
    <row r="48" spans="1:11">
      <c r="A48" s="63" t="s">
        <v>481</v>
      </c>
      <c r="B48" s="45">
        <v>31</v>
      </c>
      <c r="C48" s="45">
        <v>4</v>
      </c>
      <c r="D48" s="45" t="s">
        <v>391</v>
      </c>
      <c r="E48" s="45">
        <v>35</v>
      </c>
      <c r="F48" s="11">
        <v>9000</v>
      </c>
      <c r="G48" s="11">
        <v>35000</v>
      </c>
      <c r="H48" s="45" t="s">
        <v>391</v>
      </c>
      <c r="I48" s="46">
        <v>419</v>
      </c>
      <c r="J48" s="215"/>
      <c r="K48" s="215"/>
    </row>
    <row r="49" spans="1:11">
      <c r="A49" s="73" t="s">
        <v>482</v>
      </c>
      <c r="B49" s="74">
        <v>45</v>
      </c>
      <c r="C49" s="78">
        <v>69</v>
      </c>
      <c r="D49" s="74" t="s">
        <v>391</v>
      </c>
      <c r="E49" s="74">
        <v>114</v>
      </c>
      <c r="F49" s="74">
        <v>8098</v>
      </c>
      <c r="G49" s="78">
        <v>26675</v>
      </c>
      <c r="H49" s="74" t="s">
        <v>391</v>
      </c>
      <c r="I49" s="79">
        <v>2205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</row>
    <row r="51" spans="1:11">
      <c r="A51" s="73" t="s">
        <v>483</v>
      </c>
      <c r="B51" s="74">
        <v>256</v>
      </c>
      <c r="C51" s="78">
        <v>104</v>
      </c>
      <c r="D51" s="74" t="s">
        <v>391</v>
      </c>
      <c r="E51" s="74">
        <v>360</v>
      </c>
      <c r="F51" s="74">
        <v>10000</v>
      </c>
      <c r="G51" s="78">
        <v>25000</v>
      </c>
      <c r="H51" s="74" t="s">
        <v>391</v>
      </c>
      <c r="I51" s="79">
        <v>5160</v>
      </c>
      <c r="J51" s="215"/>
      <c r="K51" s="215"/>
    </row>
    <row r="52" spans="1:11">
      <c r="A52" s="63"/>
      <c r="B52" s="82"/>
      <c r="C52" s="11"/>
      <c r="D52" s="82"/>
      <c r="E52" s="45"/>
      <c r="F52" s="82"/>
      <c r="G52" s="11"/>
      <c r="H52" s="82"/>
      <c r="I52" s="12"/>
    </row>
    <row r="53" spans="1:11">
      <c r="A53" s="63" t="s">
        <v>484</v>
      </c>
      <c r="B53" s="82">
        <v>5</v>
      </c>
      <c r="C53" s="11">
        <v>267</v>
      </c>
      <c r="D53" s="82" t="s">
        <v>391</v>
      </c>
      <c r="E53" s="45">
        <v>272</v>
      </c>
      <c r="F53" s="82">
        <v>2000</v>
      </c>
      <c r="G53" s="11">
        <v>43300</v>
      </c>
      <c r="H53" s="82" t="s">
        <v>391</v>
      </c>
      <c r="I53" s="12">
        <v>11571</v>
      </c>
    </row>
    <row r="54" spans="1:11">
      <c r="A54" s="63" t="s">
        <v>485</v>
      </c>
      <c r="B54" s="45" t="s">
        <v>391</v>
      </c>
      <c r="C54" s="45">
        <v>6250</v>
      </c>
      <c r="D54" s="45" t="s">
        <v>391</v>
      </c>
      <c r="E54" s="45">
        <v>6250</v>
      </c>
      <c r="F54" s="11" t="s">
        <v>391</v>
      </c>
      <c r="G54" s="11">
        <v>30000</v>
      </c>
      <c r="H54" s="45" t="s">
        <v>391</v>
      </c>
      <c r="I54" s="46">
        <v>187500</v>
      </c>
      <c r="J54" s="215"/>
      <c r="K54" s="215"/>
    </row>
    <row r="55" spans="1:11">
      <c r="A55" s="63" t="s">
        <v>486</v>
      </c>
      <c r="B55" s="45">
        <v>56</v>
      </c>
      <c r="C55" s="45">
        <v>20</v>
      </c>
      <c r="D55" s="45" t="s">
        <v>391</v>
      </c>
      <c r="E55" s="45">
        <v>76</v>
      </c>
      <c r="F55" s="11">
        <v>4000</v>
      </c>
      <c r="G55" s="11">
        <v>30000</v>
      </c>
      <c r="H55" s="11" t="s">
        <v>391</v>
      </c>
      <c r="I55" s="46">
        <v>824</v>
      </c>
    </row>
    <row r="56" spans="1:11">
      <c r="A56" s="63" t="s">
        <v>487</v>
      </c>
      <c r="B56" s="45">
        <v>17</v>
      </c>
      <c r="C56" s="11">
        <v>2</v>
      </c>
      <c r="D56" s="11" t="s">
        <v>391</v>
      </c>
      <c r="E56" s="45">
        <v>19</v>
      </c>
      <c r="F56" s="45">
        <v>15000</v>
      </c>
      <c r="G56" s="11">
        <v>20000</v>
      </c>
      <c r="H56" s="11" t="s">
        <v>391</v>
      </c>
      <c r="I56" s="12">
        <v>295</v>
      </c>
    </row>
    <row r="57" spans="1:11">
      <c r="A57" s="63" t="s">
        <v>488</v>
      </c>
      <c r="B57" s="45">
        <v>285</v>
      </c>
      <c r="C57" s="11">
        <v>578</v>
      </c>
      <c r="D57" s="45" t="s">
        <v>391</v>
      </c>
      <c r="E57" s="45">
        <v>863</v>
      </c>
      <c r="F57" s="45">
        <v>5300</v>
      </c>
      <c r="G57" s="11">
        <v>40000</v>
      </c>
      <c r="H57" s="45" t="s">
        <v>391</v>
      </c>
      <c r="I57" s="12">
        <v>24631</v>
      </c>
    </row>
    <row r="58" spans="1:11">
      <c r="A58" s="73" t="s">
        <v>562</v>
      </c>
      <c r="B58" s="74">
        <v>363</v>
      </c>
      <c r="C58" s="78">
        <v>7117</v>
      </c>
      <c r="D58" s="74" t="s">
        <v>391</v>
      </c>
      <c r="E58" s="74">
        <v>7480</v>
      </c>
      <c r="F58" s="74">
        <v>5508</v>
      </c>
      <c r="G58" s="78">
        <v>31308</v>
      </c>
      <c r="H58" s="74" t="s">
        <v>391</v>
      </c>
      <c r="I58" s="79">
        <v>224821</v>
      </c>
      <c r="J58" s="215"/>
      <c r="K58" s="215"/>
    </row>
    <row r="59" spans="1:11">
      <c r="A59" s="63"/>
      <c r="B59" s="45"/>
      <c r="C59" s="11"/>
      <c r="D59" s="45"/>
      <c r="E59" s="45"/>
      <c r="F59" s="45"/>
      <c r="G59" s="11"/>
      <c r="H59" s="45"/>
      <c r="I59" s="12"/>
    </row>
    <row r="60" spans="1:11">
      <c r="A60" s="63" t="s">
        <v>490</v>
      </c>
      <c r="B60" s="11" t="s">
        <v>391</v>
      </c>
      <c r="C60" s="11">
        <v>814</v>
      </c>
      <c r="D60" s="45">
        <v>280</v>
      </c>
      <c r="E60" s="45">
        <v>1094</v>
      </c>
      <c r="F60" s="11" t="s">
        <v>391</v>
      </c>
      <c r="G60" s="11">
        <v>24362</v>
      </c>
      <c r="H60" s="45">
        <v>33000</v>
      </c>
      <c r="I60" s="12">
        <v>29071</v>
      </c>
    </row>
    <row r="61" spans="1:11">
      <c r="A61" s="63" t="s">
        <v>491</v>
      </c>
      <c r="B61" s="11">
        <v>78</v>
      </c>
      <c r="C61" s="11">
        <v>390</v>
      </c>
      <c r="D61" s="45">
        <v>4</v>
      </c>
      <c r="E61" s="45">
        <v>472</v>
      </c>
      <c r="F61" s="11">
        <v>7500</v>
      </c>
      <c r="G61" s="11">
        <v>27500</v>
      </c>
      <c r="H61" s="45">
        <v>40000</v>
      </c>
      <c r="I61" s="12">
        <v>11471</v>
      </c>
    </row>
    <row r="62" spans="1:11">
      <c r="A62" s="63" t="s">
        <v>492</v>
      </c>
      <c r="B62" s="82" t="s">
        <v>391</v>
      </c>
      <c r="C62" s="11">
        <v>2</v>
      </c>
      <c r="D62" s="45">
        <v>124</v>
      </c>
      <c r="E62" s="45">
        <v>126</v>
      </c>
      <c r="F62" s="82" t="s">
        <v>391</v>
      </c>
      <c r="G62" s="11">
        <v>14500</v>
      </c>
      <c r="H62" s="45">
        <v>25930</v>
      </c>
      <c r="I62" s="12">
        <v>3244</v>
      </c>
    </row>
    <row r="63" spans="1:11">
      <c r="A63" s="73" t="s">
        <v>493</v>
      </c>
      <c r="B63" s="74">
        <v>78</v>
      </c>
      <c r="C63" s="78">
        <v>1206</v>
      </c>
      <c r="D63" s="74">
        <v>408</v>
      </c>
      <c r="E63" s="74">
        <v>1692</v>
      </c>
      <c r="F63" s="74">
        <v>7500</v>
      </c>
      <c r="G63" s="78">
        <v>25360</v>
      </c>
      <c r="H63" s="74">
        <v>30920</v>
      </c>
      <c r="I63" s="79">
        <v>43786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45"/>
      <c r="I64" s="46"/>
      <c r="J64" s="215"/>
      <c r="K64" s="215"/>
    </row>
    <row r="65" spans="1:11">
      <c r="A65" s="73" t="s">
        <v>494</v>
      </c>
      <c r="B65" s="74" t="s">
        <v>391</v>
      </c>
      <c r="C65" s="78">
        <v>5468</v>
      </c>
      <c r="D65" s="74">
        <v>53</v>
      </c>
      <c r="E65" s="74">
        <v>5521</v>
      </c>
      <c r="F65" s="74" t="s">
        <v>391</v>
      </c>
      <c r="G65" s="78">
        <v>34186</v>
      </c>
      <c r="H65" s="74">
        <v>39321</v>
      </c>
      <c r="I65" s="79">
        <v>189013</v>
      </c>
      <c r="J65" s="215"/>
      <c r="K65" s="215"/>
    </row>
    <row r="66" spans="1:11">
      <c r="A66" s="63"/>
      <c r="B66" s="82"/>
      <c r="C66" s="11"/>
      <c r="D66" s="82"/>
      <c r="E66" s="45"/>
      <c r="F66" s="82"/>
      <c r="G66" s="11"/>
      <c r="H66" s="82"/>
      <c r="I66" s="12"/>
    </row>
    <row r="67" spans="1:11">
      <c r="A67" s="63" t="s">
        <v>495</v>
      </c>
      <c r="B67" s="11">
        <v>100</v>
      </c>
      <c r="C67" s="11">
        <v>340</v>
      </c>
      <c r="D67" s="82">
        <v>690</v>
      </c>
      <c r="E67" s="45">
        <v>1130</v>
      </c>
      <c r="F67" s="11">
        <v>7400</v>
      </c>
      <c r="G67" s="11">
        <v>35000</v>
      </c>
      <c r="H67" s="82">
        <v>35000</v>
      </c>
      <c r="I67" s="12">
        <v>36790</v>
      </c>
    </row>
    <row r="68" spans="1:11">
      <c r="A68" s="63" t="s">
        <v>496</v>
      </c>
      <c r="B68" s="45">
        <v>28</v>
      </c>
      <c r="C68" s="45">
        <v>50</v>
      </c>
      <c r="D68" s="45">
        <v>110</v>
      </c>
      <c r="E68" s="45">
        <v>188</v>
      </c>
      <c r="F68" s="11">
        <v>6500</v>
      </c>
      <c r="G68" s="11">
        <v>32000</v>
      </c>
      <c r="H68" s="45">
        <v>32000</v>
      </c>
      <c r="I68" s="46">
        <v>5302</v>
      </c>
      <c r="J68" s="215"/>
      <c r="K68" s="215"/>
    </row>
    <row r="69" spans="1:11">
      <c r="A69" s="73" t="s">
        <v>497</v>
      </c>
      <c r="B69" s="74">
        <v>128</v>
      </c>
      <c r="C69" s="78">
        <v>390</v>
      </c>
      <c r="D69" s="74">
        <v>800</v>
      </c>
      <c r="E69" s="74">
        <v>1318</v>
      </c>
      <c r="F69" s="74">
        <v>7203</v>
      </c>
      <c r="G69" s="78">
        <v>34615</v>
      </c>
      <c r="H69" s="74">
        <v>34588</v>
      </c>
      <c r="I69" s="79">
        <v>42092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45"/>
      <c r="I70" s="46"/>
      <c r="J70" s="215"/>
      <c r="K70" s="215"/>
    </row>
    <row r="71" spans="1:11">
      <c r="A71" s="63" t="s">
        <v>498</v>
      </c>
      <c r="B71" s="11" t="s">
        <v>391</v>
      </c>
      <c r="C71" s="11">
        <v>640</v>
      </c>
      <c r="D71" s="45">
        <v>2306</v>
      </c>
      <c r="E71" s="45">
        <v>2946</v>
      </c>
      <c r="F71" s="11" t="s">
        <v>391</v>
      </c>
      <c r="G71" s="11">
        <v>31888</v>
      </c>
      <c r="H71" s="45">
        <v>40957</v>
      </c>
      <c r="I71" s="12">
        <v>114855</v>
      </c>
    </row>
    <row r="72" spans="1:11">
      <c r="A72" s="63" t="s">
        <v>499</v>
      </c>
      <c r="B72" s="11" t="s">
        <v>391</v>
      </c>
      <c r="C72" s="11">
        <v>193</v>
      </c>
      <c r="D72" s="45" t="s">
        <v>391</v>
      </c>
      <c r="E72" s="45">
        <v>193</v>
      </c>
      <c r="F72" s="11" t="s">
        <v>391</v>
      </c>
      <c r="G72" s="11">
        <v>33943</v>
      </c>
      <c r="H72" s="45" t="s">
        <v>391</v>
      </c>
      <c r="I72" s="12">
        <v>6551</v>
      </c>
    </row>
    <row r="73" spans="1:11">
      <c r="A73" s="63" t="s">
        <v>500</v>
      </c>
      <c r="B73" s="11">
        <v>78</v>
      </c>
      <c r="C73" s="11">
        <v>277</v>
      </c>
      <c r="D73" s="45">
        <v>17</v>
      </c>
      <c r="E73" s="45">
        <v>372</v>
      </c>
      <c r="F73" s="11">
        <v>9000</v>
      </c>
      <c r="G73" s="11">
        <v>24000</v>
      </c>
      <c r="H73" s="45">
        <v>42000</v>
      </c>
      <c r="I73" s="12">
        <v>8064</v>
      </c>
    </row>
    <row r="74" spans="1:11">
      <c r="A74" s="63" t="s">
        <v>501</v>
      </c>
      <c r="B74" s="11" t="s">
        <v>391</v>
      </c>
      <c r="C74" s="11">
        <v>172</v>
      </c>
      <c r="D74" s="45">
        <v>57</v>
      </c>
      <c r="E74" s="45">
        <v>229</v>
      </c>
      <c r="F74" s="11" t="s">
        <v>391</v>
      </c>
      <c r="G74" s="11">
        <v>28166</v>
      </c>
      <c r="H74" s="45">
        <v>47421</v>
      </c>
      <c r="I74" s="12">
        <v>7548</v>
      </c>
    </row>
    <row r="75" spans="1:11">
      <c r="A75" s="63" t="s">
        <v>502</v>
      </c>
      <c r="B75" s="11" t="s">
        <v>391</v>
      </c>
      <c r="C75" s="11">
        <v>196</v>
      </c>
      <c r="D75" s="45">
        <v>4</v>
      </c>
      <c r="E75" s="45">
        <v>200</v>
      </c>
      <c r="F75" s="11" t="s">
        <v>391</v>
      </c>
      <c r="G75" s="11">
        <v>28815</v>
      </c>
      <c r="H75" s="45">
        <v>38000</v>
      </c>
      <c r="I75" s="12">
        <v>5800</v>
      </c>
    </row>
    <row r="76" spans="1:11">
      <c r="A76" s="63" t="s">
        <v>503</v>
      </c>
      <c r="B76" s="11">
        <v>28</v>
      </c>
      <c r="C76" s="11">
        <v>61</v>
      </c>
      <c r="D76" s="45" t="s">
        <v>391</v>
      </c>
      <c r="E76" s="45">
        <v>89</v>
      </c>
      <c r="F76" s="11">
        <v>11120</v>
      </c>
      <c r="G76" s="11">
        <v>22100</v>
      </c>
      <c r="H76" s="45" t="s">
        <v>391</v>
      </c>
      <c r="I76" s="12">
        <v>1660</v>
      </c>
    </row>
    <row r="77" spans="1:11">
      <c r="A77" s="63" t="s">
        <v>504</v>
      </c>
      <c r="B77" s="11">
        <v>147</v>
      </c>
      <c r="C77" s="11">
        <v>417</v>
      </c>
      <c r="D77" s="45" t="s">
        <v>391</v>
      </c>
      <c r="E77" s="45">
        <v>564</v>
      </c>
      <c r="F77" s="11">
        <v>13710</v>
      </c>
      <c r="G77" s="11">
        <v>33050</v>
      </c>
      <c r="H77" s="45" t="s">
        <v>391</v>
      </c>
      <c r="I77" s="12">
        <v>15798</v>
      </c>
    </row>
    <row r="78" spans="1:11">
      <c r="A78" s="63" t="s">
        <v>505</v>
      </c>
      <c r="B78" s="11">
        <v>40</v>
      </c>
      <c r="C78" s="11">
        <v>275</v>
      </c>
      <c r="D78" s="45">
        <v>35</v>
      </c>
      <c r="E78" s="45">
        <v>350</v>
      </c>
      <c r="F78" s="11">
        <v>12000</v>
      </c>
      <c r="G78" s="11">
        <v>25320</v>
      </c>
      <c r="H78" s="45">
        <v>44500</v>
      </c>
      <c r="I78" s="12">
        <v>9000</v>
      </c>
    </row>
    <row r="79" spans="1:11">
      <c r="A79" s="73" t="s">
        <v>506</v>
      </c>
      <c r="B79" s="74">
        <v>293</v>
      </c>
      <c r="C79" s="78">
        <v>2231</v>
      </c>
      <c r="D79" s="74">
        <v>2419</v>
      </c>
      <c r="E79" s="74">
        <v>4943</v>
      </c>
      <c r="F79" s="74">
        <v>11975</v>
      </c>
      <c r="G79" s="78">
        <v>29669</v>
      </c>
      <c r="H79" s="74">
        <v>41163</v>
      </c>
      <c r="I79" s="79">
        <v>169276</v>
      </c>
      <c r="J79" s="215"/>
      <c r="K79" s="215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</row>
    <row r="81" spans="1:11">
      <c r="A81" s="63" t="s">
        <v>507</v>
      </c>
      <c r="B81" s="11">
        <v>16</v>
      </c>
      <c r="C81" s="11">
        <v>70</v>
      </c>
      <c r="D81" s="45">
        <v>49</v>
      </c>
      <c r="E81" s="45">
        <v>135</v>
      </c>
      <c r="F81" s="11">
        <v>10000</v>
      </c>
      <c r="G81" s="11">
        <v>20330</v>
      </c>
      <c r="H81" s="45">
        <v>34897</v>
      </c>
      <c r="I81" s="12">
        <v>3293</v>
      </c>
    </row>
    <row r="82" spans="1:11">
      <c r="A82" s="63" t="s">
        <v>508</v>
      </c>
      <c r="B82" s="11" t="s">
        <v>391</v>
      </c>
      <c r="C82" s="11">
        <v>9</v>
      </c>
      <c r="D82" s="45">
        <v>41</v>
      </c>
      <c r="E82" s="45">
        <v>50</v>
      </c>
      <c r="F82" s="11" t="s">
        <v>391</v>
      </c>
      <c r="G82" s="11">
        <v>25000</v>
      </c>
      <c r="H82" s="45">
        <v>35000</v>
      </c>
      <c r="I82" s="12">
        <v>1660</v>
      </c>
    </row>
    <row r="83" spans="1:11">
      <c r="A83" s="73" t="s">
        <v>509</v>
      </c>
      <c r="B83" s="74">
        <v>16</v>
      </c>
      <c r="C83" s="78">
        <v>79</v>
      </c>
      <c r="D83" s="74">
        <v>90</v>
      </c>
      <c r="E83" s="74">
        <v>185</v>
      </c>
      <c r="F83" s="74">
        <v>10000</v>
      </c>
      <c r="G83" s="78">
        <v>20862</v>
      </c>
      <c r="H83" s="74">
        <v>34944</v>
      </c>
      <c r="I83" s="79">
        <v>4953</v>
      </c>
      <c r="J83" s="215"/>
      <c r="K83" s="215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510</v>
      </c>
      <c r="B85" s="52">
        <v>1228</v>
      </c>
      <c r="C85" s="175">
        <v>17116</v>
      </c>
      <c r="D85" s="52">
        <v>3800</v>
      </c>
      <c r="E85" s="52">
        <v>22144</v>
      </c>
      <c r="F85" s="52">
        <v>8592</v>
      </c>
      <c r="G85" s="175">
        <v>31270</v>
      </c>
      <c r="H85" s="52">
        <v>38497</v>
      </c>
      <c r="I85" s="185">
        <v>692056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Hoja157">
    <tabColor theme="0"/>
    <pageSetUpPr fitToPage="1"/>
  </sheetPr>
  <dimension ref="A1:I86"/>
  <sheetViews>
    <sheetView tabSelected="1" topLeftCell="B1" zoomScale="85" zoomScaleNormal="85" zoomScaleSheetLayoutView="75" workbookViewId="0">
      <selection activeCell="I37" sqref="I37"/>
    </sheetView>
  </sheetViews>
  <sheetFormatPr baseColWidth="10" defaultRowHeight="12.75"/>
  <cols>
    <col min="1" max="1" width="37.7109375" style="208" customWidth="1"/>
    <col min="2" max="9" width="15.1406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9" s="88" customFormat="1" ht="12.75" customHeight="1">
      <c r="A2" s="350"/>
    </row>
    <row r="3" spans="1:9" s="88" customFormat="1" ht="15">
      <c r="A3" s="1684" t="s">
        <v>1411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s="681" customFormat="1" ht="18.75" customHeight="1">
      <c r="A5" s="680"/>
      <c r="B5" s="733" t="s">
        <v>977</v>
      </c>
      <c r="C5" s="734"/>
      <c r="D5" s="1722" t="s">
        <v>974</v>
      </c>
      <c r="E5" s="1674"/>
      <c r="F5" s="1722" t="s">
        <v>975</v>
      </c>
      <c r="G5" s="1674"/>
      <c r="H5" s="1722" t="s">
        <v>976</v>
      </c>
      <c r="I5" s="1673"/>
    </row>
    <row r="6" spans="1:9" s="681" customFormat="1" ht="18.75" customHeight="1">
      <c r="A6" s="1109" t="s">
        <v>549</v>
      </c>
      <c r="B6" s="1804" t="s">
        <v>978</v>
      </c>
      <c r="C6" s="1806"/>
      <c r="D6" s="1804"/>
      <c r="E6" s="1806"/>
      <c r="F6" s="1804"/>
      <c r="G6" s="1806"/>
      <c r="H6" s="1804"/>
      <c r="I6" s="1805"/>
    </row>
    <row r="7" spans="1:9" s="681" customFormat="1" ht="18.75" customHeight="1">
      <c r="A7" s="1109" t="s">
        <v>529</v>
      </c>
      <c r="B7" s="1114" t="s">
        <v>371</v>
      </c>
      <c r="C7" s="723" t="s">
        <v>372</v>
      </c>
      <c r="D7" s="1114" t="s">
        <v>371</v>
      </c>
      <c r="E7" s="723" t="s">
        <v>372</v>
      </c>
      <c r="F7" s="1114" t="s">
        <v>371</v>
      </c>
      <c r="G7" s="723" t="s">
        <v>372</v>
      </c>
      <c r="H7" s="1114" t="s">
        <v>371</v>
      </c>
      <c r="I7" s="739" t="s">
        <v>372</v>
      </c>
    </row>
    <row r="8" spans="1:9" s="681" customFormat="1" ht="18.75" customHeight="1" thickBot="1">
      <c r="A8" s="1110"/>
      <c r="B8" s="727" t="s">
        <v>381</v>
      </c>
      <c r="C8" s="229" t="s">
        <v>524</v>
      </c>
      <c r="D8" s="727" t="s">
        <v>381</v>
      </c>
      <c r="E8" s="229" t="s">
        <v>524</v>
      </c>
      <c r="F8" s="727" t="s">
        <v>381</v>
      </c>
      <c r="G8" s="229" t="s">
        <v>524</v>
      </c>
      <c r="H8" s="727" t="s">
        <v>381</v>
      </c>
      <c r="I8" s="236" t="s">
        <v>524</v>
      </c>
    </row>
    <row r="9" spans="1:9">
      <c r="A9" s="63" t="s">
        <v>450</v>
      </c>
      <c r="B9" s="45" t="s">
        <v>391</v>
      </c>
      <c r="C9" s="45" t="s">
        <v>391</v>
      </c>
      <c r="D9" s="45" t="s">
        <v>391</v>
      </c>
      <c r="E9" s="45" t="s">
        <v>391</v>
      </c>
      <c r="F9" s="45" t="s">
        <v>391</v>
      </c>
      <c r="G9" s="45" t="s">
        <v>391</v>
      </c>
      <c r="H9" s="45" t="s">
        <v>391</v>
      </c>
      <c r="I9" s="46" t="s">
        <v>391</v>
      </c>
    </row>
    <row r="10" spans="1:9">
      <c r="A10" s="63" t="s">
        <v>451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45" t="s">
        <v>391</v>
      </c>
      <c r="G10" s="45" t="s">
        <v>391</v>
      </c>
      <c r="H10" s="45" t="s">
        <v>391</v>
      </c>
      <c r="I10" s="46" t="s">
        <v>391</v>
      </c>
    </row>
    <row r="11" spans="1:9">
      <c r="A11" s="63" t="s">
        <v>452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45" t="s">
        <v>391</v>
      </c>
      <c r="G11" s="45" t="s">
        <v>391</v>
      </c>
      <c r="H11" s="45" t="s">
        <v>391</v>
      </c>
      <c r="I11" s="46" t="s">
        <v>391</v>
      </c>
    </row>
    <row r="12" spans="1:9">
      <c r="A12" s="63" t="s">
        <v>453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 t="s">
        <v>391</v>
      </c>
      <c r="H12" s="45" t="s">
        <v>391</v>
      </c>
      <c r="I12" s="46" t="s">
        <v>391</v>
      </c>
    </row>
    <row r="13" spans="1:9">
      <c r="A13" s="73" t="s">
        <v>454</v>
      </c>
      <c r="B13" s="78" t="s">
        <v>391</v>
      </c>
      <c r="C13" s="78" t="s">
        <v>391</v>
      </c>
      <c r="D13" s="78" t="s">
        <v>391</v>
      </c>
      <c r="E13" s="78" t="s">
        <v>391</v>
      </c>
      <c r="F13" s="78" t="s">
        <v>391</v>
      </c>
      <c r="G13" s="78" t="s">
        <v>391</v>
      </c>
      <c r="H13" s="74" t="s">
        <v>391</v>
      </c>
      <c r="I13" s="75" t="s">
        <v>391</v>
      </c>
    </row>
    <row r="14" spans="1:9">
      <c r="A14" s="63"/>
      <c r="B14" s="45"/>
      <c r="C14" s="45"/>
      <c r="D14" s="45"/>
      <c r="E14" s="45"/>
      <c r="F14" s="45"/>
      <c r="G14" s="45"/>
      <c r="H14" s="82"/>
      <c r="I14" s="124"/>
    </row>
    <row r="15" spans="1:9">
      <c r="A15" s="73" t="s">
        <v>455</v>
      </c>
      <c r="B15" s="78" t="s">
        <v>391</v>
      </c>
      <c r="C15" s="78" t="s">
        <v>391</v>
      </c>
      <c r="D15" s="78" t="s">
        <v>391</v>
      </c>
      <c r="E15" s="78" t="s">
        <v>391</v>
      </c>
      <c r="F15" s="78" t="s">
        <v>391</v>
      </c>
      <c r="G15" s="78" t="s">
        <v>391</v>
      </c>
      <c r="H15" s="74" t="s">
        <v>391</v>
      </c>
      <c r="I15" s="75" t="s">
        <v>391</v>
      </c>
    </row>
    <row r="16" spans="1:9">
      <c r="A16" s="63"/>
      <c r="B16" s="45"/>
      <c r="C16" s="45"/>
      <c r="D16" s="45"/>
      <c r="E16" s="45"/>
      <c r="F16" s="45"/>
      <c r="G16" s="45"/>
      <c r="H16" s="45"/>
      <c r="I16" s="46"/>
    </row>
    <row r="17" spans="1:9">
      <c r="A17" s="73" t="s">
        <v>456</v>
      </c>
      <c r="B17" s="78" t="s">
        <v>391</v>
      </c>
      <c r="C17" s="78" t="s">
        <v>391</v>
      </c>
      <c r="D17" s="78" t="s">
        <v>391</v>
      </c>
      <c r="E17" s="78" t="s">
        <v>391</v>
      </c>
      <c r="F17" s="78" t="s">
        <v>391</v>
      </c>
      <c r="G17" s="78" t="s">
        <v>391</v>
      </c>
      <c r="H17" s="74" t="s">
        <v>391</v>
      </c>
      <c r="I17" s="75" t="s">
        <v>391</v>
      </c>
    </row>
    <row r="18" spans="1:9">
      <c r="A18" s="63"/>
      <c r="B18" s="80"/>
      <c r="C18" s="80"/>
      <c r="D18" s="80"/>
      <c r="E18" s="80"/>
      <c r="F18" s="80"/>
      <c r="G18" s="80"/>
      <c r="H18" s="80"/>
      <c r="I18" s="81"/>
    </row>
    <row r="19" spans="1:9">
      <c r="A19" s="63" t="s">
        <v>535</v>
      </c>
      <c r="B19" s="82" t="s">
        <v>391</v>
      </c>
      <c r="C19" s="82" t="s">
        <v>391</v>
      </c>
      <c r="D19" s="45" t="s">
        <v>391</v>
      </c>
      <c r="E19" s="45" t="s">
        <v>391</v>
      </c>
      <c r="F19" s="45" t="s">
        <v>391</v>
      </c>
      <c r="G19" s="45" t="s">
        <v>391</v>
      </c>
      <c r="H19" s="80" t="s">
        <v>391</v>
      </c>
      <c r="I19" s="81" t="s">
        <v>391</v>
      </c>
    </row>
    <row r="20" spans="1:9">
      <c r="A20" s="63" t="s">
        <v>458</v>
      </c>
      <c r="B20" s="80" t="s">
        <v>391</v>
      </c>
      <c r="C20" s="80" t="s">
        <v>391</v>
      </c>
      <c r="D20" s="80" t="s">
        <v>391</v>
      </c>
      <c r="E20" s="80" t="s">
        <v>391</v>
      </c>
      <c r="F20" s="80" t="s">
        <v>391</v>
      </c>
      <c r="G20" s="80" t="s">
        <v>391</v>
      </c>
      <c r="H20" s="80" t="s">
        <v>391</v>
      </c>
      <c r="I20" s="81" t="s">
        <v>391</v>
      </c>
    </row>
    <row r="21" spans="1:9">
      <c r="A21" s="63" t="s">
        <v>459</v>
      </c>
      <c r="B21" s="80" t="s">
        <v>391</v>
      </c>
      <c r="C21" s="80" t="s">
        <v>391</v>
      </c>
      <c r="D21" s="80" t="s">
        <v>391</v>
      </c>
      <c r="E21" s="80" t="s">
        <v>391</v>
      </c>
      <c r="F21" s="80" t="s">
        <v>391</v>
      </c>
      <c r="G21" s="80" t="s">
        <v>391</v>
      </c>
      <c r="H21" s="80" t="s">
        <v>391</v>
      </c>
      <c r="I21" s="81" t="s">
        <v>391</v>
      </c>
    </row>
    <row r="22" spans="1:9">
      <c r="A22" s="73" t="s">
        <v>460</v>
      </c>
      <c r="B22" s="78" t="s">
        <v>391</v>
      </c>
      <c r="C22" s="78" t="s">
        <v>391</v>
      </c>
      <c r="D22" s="78" t="s">
        <v>391</v>
      </c>
      <c r="E22" s="78" t="s">
        <v>391</v>
      </c>
      <c r="F22" s="78" t="s">
        <v>391</v>
      </c>
      <c r="G22" s="78" t="s">
        <v>391</v>
      </c>
      <c r="H22" s="74" t="s">
        <v>391</v>
      </c>
      <c r="I22" s="75" t="s">
        <v>391</v>
      </c>
    </row>
    <row r="23" spans="1:9">
      <c r="A23" s="63"/>
      <c r="B23" s="45"/>
      <c r="C23" s="45"/>
      <c r="D23" s="45"/>
      <c r="E23" s="45"/>
      <c r="F23" s="45"/>
      <c r="G23" s="45"/>
      <c r="H23" s="45"/>
      <c r="I23" s="46"/>
    </row>
    <row r="24" spans="1:9">
      <c r="A24" s="73" t="s">
        <v>461</v>
      </c>
      <c r="B24" s="78" t="s">
        <v>391</v>
      </c>
      <c r="C24" s="78" t="s">
        <v>391</v>
      </c>
      <c r="D24" s="78" t="s">
        <v>391</v>
      </c>
      <c r="E24" s="78" t="s">
        <v>391</v>
      </c>
      <c r="F24" s="78" t="s">
        <v>391</v>
      </c>
      <c r="G24" s="78" t="s">
        <v>391</v>
      </c>
      <c r="H24" s="74">
        <v>6</v>
      </c>
      <c r="I24" s="75">
        <v>201</v>
      </c>
    </row>
    <row r="25" spans="1:9">
      <c r="A25" s="63"/>
      <c r="B25" s="45"/>
      <c r="C25" s="45"/>
      <c r="D25" s="45"/>
      <c r="E25" s="45"/>
      <c r="F25" s="45"/>
      <c r="G25" s="45"/>
      <c r="H25" s="45"/>
      <c r="I25" s="46"/>
    </row>
    <row r="26" spans="1:9">
      <c r="A26" s="73" t="s">
        <v>462</v>
      </c>
      <c r="B26" s="78" t="s">
        <v>391</v>
      </c>
      <c r="C26" s="78" t="s">
        <v>391</v>
      </c>
      <c r="D26" s="78">
        <v>8</v>
      </c>
      <c r="E26" s="78">
        <v>120</v>
      </c>
      <c r="F26" s="78" t="s">
        <v>391</v>
      </c>
      <c r="G26" s="78" t="s">
        <v>391</v>
      </c>
      <c r="H26" s="74" t="s">
        <v>391</v>
      </c>
      <c r="I26" s="75" t="s">
        <v>391</v>
      </c>
    </row>
    <row r="27" spans="1:9">
      <c r="A27" s="63"/>
      <c r="B27" s="11"/>
      <c r="C27" s="11"/>
      <c r="D27" s="45"/>
      <c r="E27" s="45"/>
      <c r="F27" s="45"/>
      <c r="G27" s="45"/>
      <c r="H27" s="11"/>
      <c r="I27" s="12"/>
    </row>
    <row r="28" spans="1:9">
      <c r="A28" s="63" t="s">
        <v>463</v>
      </c>
      <c r="B28" s="11" t="s">
        <v>391</v>
      </c>
      <c r="C28" s="11" t="s">
        <v>391</v>
      </c>
      <c r="D28" s="11" t="s">
        <v>391</v>
      </c>
      <c r="E28" s="11" t="s">
        <v>391</v>
      </c>
      <c r="F28" s="11" t="s">
        <v>391</v>
      </c>
      <c r="G28" s="11" t="s">
        <v>391</v>
      </c>
      <c r="H28" s="11">
        <v>9</v>
      </c>
      <c r="I28" s="12">
        <v>270</v>
      </c>
    </row>
    <row r="29" spans="1:9">
      <c r="A29" s="63" t="s">
        <v>464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45" t="s">
        <v>391</v>
      </c>
      <c r="G29" s="45" t="s">
        <v>391</v>
      </c>
      <c r="H29" s="11">
        <v>1</v>
      </c>
      <c r="I29" s="12">
        <v>20</v>
      </c>
    </row>
    <row r="30" spans="1:9">
      <c r="A30" s="63" t="s">
        <v>465</v>
      </c>
      <c r="B30" s="11" t="s">
        <v>391</v>
      </c>
      <c r="C30" s="11" t="s">
        <v>391</v>
      </c>
      <c r="D30" s="11" t="s">
        <v>391</v>
      </c>
      <c r="E30" s="11" t="s">
        <v>391</v>
      </c>
      <c r="F30" s="11" t="s">
        <v>391</v>
      </c>
      <c r="G30" s="11" t="s">
        <v>391</v>
      </c>
      <c r="H30" s="11">
        <v>28</v>
      </c>
      <c r="I30" s="12">
        <v>631</v>
      </c>
    </row>
    <row r="31" spans="1:9">
      <c r="A31" s="73" t="s">
        <v>466</v>
      </c>
      <c r="B31" s="78" t="s">
        <v>391</v>
      </c>
      <c r="C31" s="78" t="s">
        <v>391</v>
      </c>
      <c r="D31" s="78" t="s">
        <v>391</v>
      </c>
      <c r="E31" s="78" t="s">
        <v>391</v>
      </c>
      <c r="F31" s="78" t="s">
        <v>391</v>
      </c>
      <c r="G31" s="78" t="s">
        <v>391</v>
      </c>
      <c r="H31" s="74">
        <v>38</v>
      </c>
      <c r="I31" s="75">
        <v>921</v>
      </c>
    </row>
    <row r="32" spans="1:9">
      <c r="A32" s="63"/>
      <c r="B32" s="11"/>
      <c r="C32" s="11"/>
      <c r="D32" s="11"/>
      <c r="E32" s="11"/>
      <c r="F32" s="45"/>
      <c r="G32" s="45"/>
      <c r="H32" s="11"/>
      <c r="I32" s="12"/>
    </row>
    <row r="33" spans="1:9">
      <c r="A33" s="63" t="s">
        <v>467</v>
      </c>
      <c r="B33" s="11" t="s">
        <v>391</v>
      </c>
      <c r="C33" s="11" t="s">
        <v>391</v>
      </c>
      <c r="D33" s="11" t="s">
        <v>391</v>
      </c>
      <c r="E33" s="11" t="s">
        <v>391</v>
      </c>
      <c r="F33" s="45" t="s">
        <v>391</v>
      </c>
      <c r="G33" s="45" t="s">
        <v>391</v>
      </c>
      <c r="H33" s="45">
        <v>62</v>
      </c>
      <c r="I33" s="46">
        <v>753</v>
      </c>
    </row>
    <row r="34" spans="1:9">
      <c r="A34" s="63" t="s">
        <v>468</v>
      </c>
      <c r="B34" s="11">
        <v>4</v>
      </c>
      <c r="C34" s="11">
        <v>88</v>
      </c>
      <c r="D34" s="11">
        <v>1</v>
      </c>
      <c r="E34" s="11">
        <v>22</v>
      </c>
      <c r="F34" s="45">
        <v>1</v>
      </c>
      <c r="G34" s="45">
        <v>22</v>
      </c>
      <c r="H34" s="11">
        <v>1</v>
      </c>
      <c r="I34" s="12">
        <v>22</v>
      </c>
    </row>
    <row r="35" spans="1:9">
      <c r="A35" s="63" t="s">
        <v>469</v>
      </c>
      <c r="B35" s="45">
        <v>67</v>
      </c>
      <c r="C35" s="45">
        <v>1272</v>
      </c>
      <c r="D35" s="45">
        <v>6</v>
      </c>
      <c r="E35" s="45">
        <v>120</v>
      </c>
      <c r="F35" s="45">
        <v>2</v>
      </c>
      <c r="G35" s="45">
        <v>30</v>
      </c>
      <c r="H35" s="45">
        <v>4</v>
      </c>
      <c r="I35" s="46">
        <v>74</v>
      </c>
    </row>
    <row r="36" spans="1:9">
      <c r="A36" s="63" t="s">
        <v>470</v>
      </c>
      <c r="B36" s="45">
        <v>103</v>
      </c>
      <c r="C36" s="45">
        <v>2060</v>
      </c>
      <c r="D36" s="45">
        <v>10</v>
      </c>
      <c r="E36" s="45">
        <v>200</v>
      </c>
      <c r="F36" s="45">
        <v>8</v>
      </c>
      <c r="G36" s="45">
        <v>160</v>
      </c>
      <c r="H36" s="45" t="s">
        <v>391</v>
      </c>
      <c r="I36" s="46" t="s">
        <v>391</v>
      </c>
    </row>
    <row r="37" spans="1:9">
      <c r="A37" s="73" t="s">
        <v>471</v>
      </c>
      <c r="B37" s="78">
        <v>174</v>
      </c>
      <c r="C37" s="78">
        <v>3420</v>
      </c>
      <c r="D37" s="78">
        <v>17</v>
      </c>
      <c r="E37" s="78">
        <v>342</v>
      </c>
      <c r="F37" s="78">
        <v>11</v>
      </c>
      <c r="G37" s="78">
        <v>212</v>
      </c>
      <c r="H37" s="74">
        <v>67</v>
      </c>
      <c r="I37" s="75">
        <v>849</v>
      </c>
    </row>
    <row r="38" spans="1:9">
      <c r="A38" s="63"/>
      <c r="B38" s="45"/>
      <c r="C38" s="45"/>
      <c r="D38" s="45"/>
      <c r="E38" s="45"/>
      <c r="F38" s="45"/>
      <c r="G38" s="45"/>
      <c r="H38" s="45"/>
      <c r="I38" s="46"/>
    </row>
    <row r="39" spans="1:9">
      <c r="A39" s="73" t="s">
        <v>472</v>
      </c>
      <c r="B39" s="78">
        <v>55</v>
      </c>
      <c r="C39" s="78">
        <v>1218</v>
      </c>
      <c r="D39" s="78">
        <v>113</v>
      </c>
      <c r="E39" s="78">
        <v>2530</v>
      </c>
      <c r="F39" s="78" t="s">
        <v>391</v>
      </c>
      <c r="G39" s="78" t="s">
        <v>391</v>
      </c>
      <c r="H39" s="74">
        <v>42</v>
      </c>
      <c r="I39" s="75">
        <v>937</v>
      </c>
    </row>
    <row r="40" spans="1:9">
      <c r="A40" s="63"/>
      <c r="B40" s="11"/>
      <c r="C40" s="11"/>
      <c r="D40" s="45"/>
      <c r="E40" s="45"/>
      <c r="F40" s="45"/>
      <c r="G40" s="45"/>
      <c r="H40" s="82"/>
      <c r="I40" s="124"/>
    </row>
    <row r="41" spans="1:9">
      <c r="A41" s="63" t="s">
        <v>536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45" t="s">
        <v>391</v>
      </c>
      <c r="H41" s="45">
        <v>22</v>
      </c>
      <c r="I41" s="46">
        <v>219</v>
      </c>
    </row>
    <row r="42" spans="1:9">
      <c r="A42" s="63" t="s">
        <v>474</v>
      </c>
      <c r="B42" s="11" t="s">
        <v>391</v>
      </c>
      <c r="C42" s="11" t="s">
        <v>391</v>
      </c>
      <c r="D42" s="11" t="s">
        <v>391</v>
      </c>
      <c r="E42" s="11" t="s">
        <v>391</v>
      </c>
      <c r="F42" s="11" t="s">
        <v>391</v>
      </c>
      <c r="G42" s="11" t="s">
        <v>391</v>
      </c>
      <c r="H42" s="82" t="s">
        <v>391</v>
      </c>
      <c r="I42" s="124" t="s">
        <v>391</v>
      </c>
    </row>
    <row r="43" spans="1:9">
      <c r="A43" s="63" t="s">
        <v>475</v>
      </c>
      <c r="B43" s="11" t="s">
        <v>391</v>
      </c>
      <c r="C43" s="11" t="s">
        <v>391</v>
      </c>
      <c r="D43" s="11" t="s">
        <v>391</v>
      </c>
      <c r="E43" s="11" t="s">
        <v>391</v>
      </c>
      <c r="F43" s="11" t="s">
        <v>391</v>
      </c>
      <c r="G43" s="11" t="s">
        <v>391</v>
      </c>
      <c r="H43" s="11" t="s">
        <v>391</v>
      </c>
      <c r="I43" s="12" t="s">
        <v>391</v>
      </c>
    </row>
    <row r="44" spans="1:9">
      <c r="A44" s="63" t="s">
        <v>476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45" t="s">
        <v>391</v>
      </c>
      <c r="G44" s="45" t="s">
        <v>391</v>
      </c>
      <c r="H44" s="45" t="s">
        <v>391</v>
      </c>
      <c r="I44" s="46" t="s">
        <v>391</v>
      </c>
    </row>
    <row r="45" spans="1:9">
      <c r="A45" s="63" t="s">
        <v>477</v>
      </c>
      <c r="B45" s="45">
        <v>8</v>
      </c>
      <c r="C45" s="45">
        <v>192</v>
      </c>
      <c r="D45" s="45">
        <v>1</v>
      </c>
      <c r="E45" s="45">
        <v>24</v>
      </c>
      <c r="F45" s="45" t="s">
        <v>391</v>
      </c>
      <c r="G45" s="45" t="s">
        <v>391</v>
      </c>
      <c r="H45" s="45">
        <v>2</v>
      </c>
      <c r="I45" s="46">
        <v>48</v>
      </c>
    </row>
    <row r="46" spans="1:9">
      <c r="A46" s="63" t="s">
        <v>478</v>
      </c>
      <c r="B46" s="11">
        <v>35</v>
      </c>
      <c r="C46" s="11">
        <v>1050</v>
      </c>
      <c r="D46" s="11" t="s">
        <v>391</v>
      </c>
      <c r="E46" s="11" t="s">
        <v>391</v>
      </c>
      <c r="F46" s="11" t="s">
        <v>391</v>
      </c>
      <c r="G46" s="11" t="s">
        <v>391</v>
      </c>
      <c r="H46" s="11" t="s">
        <v>391</v>
      </c>
      <c r="I46" s="12" t="s">
        <v>391</v>
      </c>
    </row>
    <row r="47" spans="1:9">
      <c r="A47" s="63" t="s">
        <v>479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11" t="s">
        <v>391</v>
      </c>
      <c r="G47" s="11" t="s">
        <v>391</v>
      </c>
      <c r="H47" s="82" t="s">
        <v>391</v>
      </c>
      <c r="I47" s="124" t="s">
        <v>391</v>
      </c>
    </row>
    <row r="48" spans="1:9">
      <c r="A48" s="63" t="s">
        <v>480</v>
      </c>
      <c r="B48" s="11">
        <v>10</v>
      </c>
      <c r="C48" s="11">
        <v>230</v>
      </c>
      <c r="D48" s="11">
        <v>1</v>
      </c>
      <c r="E48" s="11">
        <v>23</v>
      </c>
      <c r="F48" s="11" t="s">
        <v>391</v>
      </c>
      <c r="G48" s="11" t="s">
        <v>391</v>
      </c>
      <c r="H48" s="11" t="s">
        <v>391</v>
      </c>
      <c r="I48" s="12" t="s">
        <v>391</v>
      </c>
    </row>
    <row r="49" spans="1:9">
      <c r="A49" s="63" t="s">
        <v>481</v>
      </c>
      <c r="B49" s="45" t="s">
        <v>391</v>
      </c>
      <c r="C49" s="45" t="s">
        <v>391</v>
      </c>
      <c r="D49" s="45" t="s">
        <v>391</v>
      </c>
      <c r="E49" s="45" t="s">
        <v>391</v>
      </c>
      <c r="F49" s="45" t="s">
        <v>391</v>
      </c>
      <c r="G49" s="45" t="s">
        <v>391</v>
      </c>
      <c r="H49" s="45">
        <v>35</v>
      </c>
      <c r="I49" s="46">
        <v>419</v>
      </c>
    </row>
    <row r="50" spans="1:9">
      <c r="A50" s="73" t="s">
        <v>482</v>
      </c>
      <c r="B50" s="78">
        <v>53</v>
      </c>
      <c r="C50" s="78">
        <v>1472</v>
      </c>
      <c r="D50" s="78">
        <v>2</v>
      </c>
      <c r="E50" s="78">
        <v>47</v>
      </c>
      <c r="F50" s="78" t="s">
        <v>391</v>
      </c>
      <c r="G50" s="78" t="s">
        <v>391</v>
      </c>
      <c r="H50" s="74">
        <v>59</v>
      </c>
      <c r="I50" s="75">
        <v>686</v>
      </c>
    </row>
    <row r="51" spans="1:9">
      <c r="A51" s="63"/>
      <c r="B51" s="45"/>
      <c r="C51" s="45"/>
      <c r="D51" s="45"/>
      <c r="E51" s="45"/>
      <c r="F51" s="45"/>
      <c r="G51" s="45"/>
      <c r="H51" s="45"/>
      <c r="I51" s="46"/>
    </row>
    <row r="52" spans="1:9">
      <c r="A52" s="73" t="s">
        <v>483</v>
      </c>
      <c r="B52" s="78">
        <v>242</v>
      </c>
      <c r="C52" s="78">
        <v>3469</v>
      </c>
      <c r="D52" s="78">
        <v>118</v>
      </c>
      <c r="E52" s="78">
        <v>1691</v>
      </c>
      <c r="F52" s="78" t="s">
        <v>391</v>
      </c>
      <c r="G52" s="78" t="s">
        <v>391</v>
      </c>
      <c r="H52" s="74" t="s">
        <v>391</v>
      </c>
      <c r="I52" s="75" t="s">
        <v>391</v>
      </c>
    </row>
    <row r="53" spans="1:9">
      <c r="A53" s="63"/>
      <c r="B53" s="45"/>
      <c r="C53" s="11"/>
      <c r="D53" s="45"/>
      <c r="E53" s="11"/>
      <c r="F53" s="45"/>
      <c r="G53" s="45"/>
      <c r="H53" s="82"/>
      <c r="I53" s="124"/>
    </row>
    <row r="54" spans="1:9">
      <c r="A54" s="63" t="s">
        <v>484</v>
      </c>
      <c r="B54" s="45">
        <v>27</v>
      </c>
      <c r="C54" s="11">
        <v>1157</v>
      </c>
      <c r="D54" s="45">
        <v>82</v>
      </c>
      <c r="E54" s="11">
        <v>3471</v>
      </c>
      <c r="F54" s="45">
        <v>54</v>
      </c>
      <c r="G54" s="45">
        <v>2314</v>
      </c>
      <c r="H54" s="82">
        <v>109</v>
      </c>
      <c r="I54" s="124">
        <v>4629</v>
      </c>
    </row>
    <row r="55" spans="1:9">
      <c r="A55" s="63" t="s">
        <v>485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45" t="s">
        <v>391</v>
      </c>
      <c r="G55" s="45" t="s">
        <v>391</v>
      </c>
      <c r="H55" s="45">
        <v>6250</v>
      </c>
      <c r="I55" s="46">
        <v>187500</v>
      </c>
    </row>
    <row r="56" spans="1:9">
      <c r="A56" s="63" t="s">
        <v>486</v>
      </c>
      <c r="B56" s="45">
        <v>76</v>
      </c>
      <c r="C56" s="45">
        <v>824</v>
      </c>
      <c r="D56" s="45" t="s">
        <v>391</v>
      </c>
      <c r="E56" s="45" t="s">
        <v>391</v>
      </c>
      <c r="F56" s="45" t="s">
        <v>391</v>
      </c>
      <c r="G56" s="45" t="s">
        <v>391</v>
      </c>
      <c r="H56" s="45" t="s">
        <v>391</v>
      </c>
      <c r="I56" s="46" t="s">
        <v>391</v>
      </c>
    </row>
    <row r="57" spans="1:9">
      <c r="A57" s="63" t="s">
        <v>487</v>
      </c>
      <c r="B57" s="11" t="s">
        <v>391</v>
      </c>
      <c r="C57" s="11" t="s">
        <v>391</v>
      </c>
      <c r="D57" s="82" t="s">
        <v>391</v>
      </c>
      <c r="E57" s="82" t="s">
        <v>391</v>
      </c>
      <c r="F57" s="82" t="s">
        <v>391</v>
      </c>
      <c r="G57" s="82" t="s">
        <v>391</v>
      </c>
      <c r="H57" s="11">
        <v>19</v>
      </c>
      <c r="I57" s="12">
        <v>295</v>
      </c>
    </row>
    <row r="58" spans="1:9">
      <c r="A58" s="63" t="s">
        <v>488</v>
      </c>
      <c r="B58" s="11">
        <v>43</v>
      </c>
      <c r="C58" s="11">
        <v>1227</v>
      </c>
      <c r="D58" s="11">
        <v>86</v>
      </c>
      <c r="E58" s="11">
        <v>2455</v>
      </c>
      <c r="F58" s="82">
        <v>26</v>
      </c>
      <c r="G58" s="82">
        <v>742</v>
      </c>
      <c r="H58" s="11">
        <v>708</v>
      </c>
      <c r="I58" s="12">
        <v>20207</v>
      </c>
    </row>
    <row r="59" spans="1:9">
      <c r="A59" s="73" t="s">
        <v>562</v>
      </c>
      <c r="B59" s="78">
        <v>146</v>
      </c>
      <c r="C59" s="78">
        <v>3208</v>
      </c>
      <c r="D59" s="78">
        <v>168</v>
      </c>
      <c r="E59" s="78">
        <v>5926</v>
      </c>
      <c r="F59" s="78">
        <v>80</v>
      </c>
      <c r="G59" s="78">
        <v>3056</v>
      </c>
      <c r="H59" s="74">
        <v>7086</v>
      </c>
      <c r="I59" s="75">
        <v>212631</v>
      </c>
    </row>
    <row r="60" spans="1:9">
      <c r="A60" s="63"/>
      <c r="B60" s="11"/>
      <c r="C60" s="11"/>
      <c r="D60" s="11"/>
      <c r="E60" s="11"/>
      <c r="F60" s="82"/>
      <c r="G60" s="82"/>
      <c r="H60" s="11"/>
      <c r="I60" s="12"/>
    </row>
    <row r="61" spans="1:9">
      <c r="A61" s="63" t="s">
        <v>490</v>
      </c>
      <c r="B61" s="11">
        <v>155</v>
      </c>
      <c r="C61" s="11">
        <v>3720</v>
      </c>
      <c r="D61" s="82">
        <v>119</v>
      </c>
      <c r="E61" s="82">
        <v>2856</v>
      </c>
      <c r="F61" s="82">
        <v>575</v>
      </c>
      <c r="G61" s="82">
        <v>16615</v>
      </c>
      <c r="H61" s="82">
        <v>245</v>
      </c>
      <c r="I61" s="124">
        <v>5880</v>
      </c>
    </row>
    <row r="62" spans="1:9">
      <c r="A62" s="63" t="s">
        <v>491</v>
      </c>
      <c r="B62" s="11">
        <v>29</v>
      </c>
      <c r="C62" s="11">
        <v>650</v>
      </c>
      <c r="D62" s="45">
        <v>44</v>
      </c>
      <c r="E62" s="45">
        <v>1070</v>
      </c>
      <c r="F62" s="45">
        <v>10</v>
      </c>
      <c r="G62" s="45">
        <v>268</v>
      </c>
      <c r="H62" s="82">
        <v>389</v>
      </c>
      <c r="I62" s="124">
        <v>9483</v>
      </c>
    </row>
    <row r="63" spans="1:9">
      <c r="A63" s="63" t="s">
        <v>492</v>
      </c>
      <c r="B63" s="11">
        <v>126</v>
      </c>
      <c r="C63" s="11">
        <v>3244</v>
      </c>
      <c r="D63" s="45" t="s">
        <v>391</v>
      </c>
      <c r="E63" s="45" t="s">
        <v>391</v>
      </c>
      <c r="F63" s="82" t="s">
        <v>391</v>
      </c>
      <c r="G63" s="82" t="s">
        <v>391</v>
      </c>
      <c r="H63" s="82" t="s">
        <v>391</v>
      </c>
      <c r="I63" s="124" t="s">
        <v>391</v>
      </c>
    </row>
    <row r="64" spans="1:9">
      <c r="A64" s="73" t="s">
        <v>493</v>
      </c>
      <c r="B64" s="78">
        <v>310</v>
      </c>
      <c r="C64" s="78">
        <v>7614</v>
      </c>
      <c r="D64" s="78">
        <v>163</v>
      </c>
      <c r="E64" s="78">
        <v>3926</v>
      </c>
      <c r="F64" s="78">
        <v>585</v>
      </c>
      <c r="G64" s="78">
        <v>16883</v>
      </c>
      <c r="H64" s="74">
        <v>634</v>
      </c>
      <c r="I64" s="75">
        <v>15363</v>
      </c>
    </row>
    <row r="65" spans="1:9">
      <c r="A65" s="63"/>
      <c r="B65" s="45"/>
      <c r="C65" s="45"/>
      <c r="D65" s="45"/>
      <c r="E65" s="45"/>
      <c r="F65" s="45"/>
      <c r="G65" s="45"/>
      <c r="H65" s="45"/>
      <c r="I65" s="46"/>
    </row>
    <row r="66" spans="1:9">
      <c r="A66" s="73" t="s">
        <v>494</v>
      </c>
      <c r="B66" s="78">
        <v>2277</v>
      </c>
      <c r="C66" s="78">
        <v>80405</v>
      </c>
      <c r="D66" s="78">
        <v>255</v>
      </c>
      <c r="E66" s="78">
        <v>9342</v>
      </c>
      <c r="F66" s="78">
        <v>881</v>
      </c>
      <c r="G66" s="78">
        <v>29426</v>
      </c>
      <c r="H66" s="74">
        <v>2108</v>
      </c>
      <c r="I66" s="75">
        <v>69840</v>
      </c>
    </row>
    <row r="67" spans="1:9">
      <c r="A67" s="63"/>
      <c r="B67" s="45"/>
      <c r="C67" s="45"/>
      <c r="D67" s="45"/>
      <c r="E67" s="45"/>
      <c r="F67" s="45"/>
      <c r="G67" s="45"/>
      <c r="H67" s="11"/>
      <c r="I67" s="12"/>
    </row>
    <row r="68" spans="1:9">
      <c r="A68" s="63" t="s">
        <v>495</v>
      </c>
      <c r="B68" s="11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45" t="s">
        <v>391</v>
      </c>
      <c r="H68" s="82">
        <v>1130</v>
      </c>
      <c r="I68" s="124">
        <v>36790</v>
      </c>
    </row>
    <row r="69" spans="1:9">
      <c r="A69" s="63" t="s">
        <v>496</v>
      </c>
      <c r="B69" s="45" t="s">
        <v>391</v>
      </c>
      <c r="C69" s="45" t="s">
        <v>391</v>
      </c>
      <c r="D69" s="45" t="s">
        <v>391</v>
      </c>
      <c r="E69" s="45" t="s">
        <v>391</v>
      </c>
      <c r="F69" s="45" t="s">
        <v>391</v>
      </c>
      <c r="G69" s="45" t="s">
        <v>391</v>
      </c>
      <c r="H69" s="45">
        <v>188</v>
      </c>
      <c r="I69" s="46">
        <v>5302</v>
      </c>
    </row>
    <row r="70" spans="1:9">
      <c r="A70" s="73" t="s">
        <v>497</v>
      </c>
      <c r="B70" s="78" t="s">
        <v>391</v>
      </c>
      <c r="C70" s="78" t="s">
        <v>391</v>
      </c>
      <c r="D70" s="78" t="s">
        <v>391</v>
      </c>
      <c r="E70" s="78" t="s">
        <v>391</v>
      </c>
      <c r="F70" s="78" t="s">
        <v>391</v>
      </c>
      <c r="G70" s="78" t="s">
        <v>391</v>
      </c>
      <c r="H70" s="74">
        <v>1318</v>
      </c>
      <c r="I70" s="75">
        <v>42092</v>
      </c>
    </row>
    <row r="71" spans="1:9">
      <c r="A71" s="63"/>
      <c r="B71" s="45"/>
      <c r="C71" s="45"/>
      <c r="D71" s="45"/>
      <c r="E71" s="45"/>
      <c r="F71" s="45"/>
      <c r="G71" s="45"/>
      <c r="H71" s="45"/>
      <c r="I71" s="46"/>
    </row>
    <row r="72" spans="1:9">
      <c r="A72" s="63" t="s">
        <v>498</v>
      </c>
      <c r="B72" s="11">
        <v>535</v>
      </c>
      <c r="C72" s="11">
        <v>20848</v>
      </c>
      <c r="D72" s="45" t="s">
        <v>391</v>
      </c>
      <c r="E72" s="45" t="s">
        <v>391</v>
      </c>
      <c r="F72" s="45">
        <v>570</v>
      </c>
      <c r="G72" s="45">
        <v>22213</v>
      </c>
      <c r="H72" s="82">
        <v>1841</v>
      </c>
      <c r="I72" s="124">
        <v>71794</v>
      </c>
    </row>
    <row r="73" spans="1:9">
      <c r="A73" s="63" t="s">
        <v>499</v>
      </c>
      <c r="B73" s="11">
        <v>48</v>
      </c>
      <c r="C73" s="11">
        <v>1629</v>
      </c>
      <c r="D73" s="45" t="s">
        <v>391</v>
      </c>
      <c r="E73" s="45" t="s">
        <v>391</v>
      </c>
      <c r="F73" s="45">
        <v>36</v>
      </c>
      <c r="G73" s="45">
        <v>1222</v>
      </c>
      <c r="H73" s="82">
        <v>109</v>
      </c>
      <c r="I73" s="124">
        <v>3700</v>
      </c>
    </row>
    <row r="74" spans="1:9">
      <c r="A74" s="63" t="s">
        <v>500</v>
      </c>
      <c r="B74" s="11">
        <v>186</v>
      </c>
      <c r="C74" s="11">
        <v>4032</v>
      </c>
      <c r="D74" s="45">
        <v>37</v>
      </c>
      <c r="E74" s="45">
        <v>806</v>
      </c>
      <c r="F74" s="45">
        <v>112</v>
      </c>
      <c r="G74" s="45">
        <v>2419</v>
      </c>
      <c r="H74" s="82">
        <v>37</v>
      </c>
      <c r="I74" s="124">
        <v>807</v>
      </c>
    </row>
    <row r="75" spans="1:9">
      <c r="A75" s="63" t="s">
        <v>501</v>
      </c>
      <c r="B75" s="11">
        <v>142</v>
      </c>
      <c r="C75" s="11">
        <v>4218</v>
      </c>
      <c r="D75" s="45">
        <v>44</v>
      </c>
      <c r="E75" s="45">
        <v>2078</v>
      </c>
      <c r="F75" s="45">
        <v>17</v>
      </c>
      <c r="G75" s="45">
        <v>765</v>
      </c>
      <c r="H75" s="82">
        <v>26</v>
      </c>
      <c r="I75" s="124">
        <v>487</v>
      </c>
    </row>
    <row r="76" spans="1:9">
      <c r="A76" s="63" t="s">
        <v>502</v>
      </c>
      <c r="B76" s="11" t="s">
        <v>391</v>
      </c>
      <c r="C76" s="11" t="s">
        <v>391</v>
      </c>
      <c r="D76" s="45">
        <v>20</v>
      </c>
      <c r="E76" s="45">
        <v>580</v>
      </c>
      <c r="F76" s="45" t="s">
        <v>391</v>
      </c>
      <c r="G76" s="45" t="s">
        <v>391</v>
      </c>
      <c r="H76" s="82">
        <v>180</v>
      </c>
      <c r="I76" s="124">
        <v>5220</v>
      </c>
    </row>
    <row r="77" spans="1:9">
      <c r="A77" s="63" t="s">
        <v>503</v>
      </c>
      <c r="B77" s="11" t="s">
        <v>391</v>
      </c>
      <c r="C77" s="11" t="s">
        <v>391</v>
      </c>
      <c r="D77" s="45" t="s">
        <v>391</v>
      </c>
      <c r="E77" s="45" t="s">
        <v>391</v>
      </c>
      <c r="F77" s="45" t="s">
        <v>391</v>
      </c>
      <c r="G77" s="45" t="s">
        <v>391</v>
      </c>
      <c r="H77" s="82">
        <v>89</v>
      </c>
      <c r="I77" s="124">
        <v>1660</v>
      </c>
    </row>
    <row r="78" spans="1:9">
      <c r="A78" s="63" t="s">
        <v>504</v>
      </c>
      <c r="B78" s="11">
        <v>233</v>
      </c>
      <c r="C78" s="11" t="s">
        <v>391</v>
      </c>
      <c r="D78" s="45" t="s">
        <v>391</v>
      </c>
      <c r="E78" s="45" t="s">
        <v>391</v>
      </c>
      <c r="F78" s="45">
        <v>331</v>
      </c>
      <c r="G78" s="45">
        <v>5529</v>
      </c>
      <c r="H78" s="82" t="s">
        <v>391</v>
      </c>
      <c r="I78" s="124">
        <v>10269</v>
      </c>
    </row>
    <row r="79" spans="1:9">
      <c r="A79" s="63" t="s">
        <v>505</v>
      </c>
      <c r="B79" s="11">
        <v>220</v>
      </c>
      <c r="C79" s="11">
        <v>5700</v>
      </c>
      <c r="D79" s="45">
        <v>15</v>
      </c>
      <c r="E79" s="45">
        <v>360</v>
      </c>
      <c r="F79" s="45">
        <v>100</v>
      </c>
      <c r="G79" s="45">
        <v>2580</v>
      </c>
      <c r="H79" s="82">
        <v>15</v>
      </c>
      <c r="I79" s="124">
        <v>360</v>
      </c>
    </row>
    <row r="80" spans="1:9">
      <c r="A80" s="73" t="s">
        <v>506</v>
      </c>
      <c r="B80" s="78">
        <v>1364</v>
      </c>
      <c r="C80" s="78">
        <v>36427</v>
      </c>
      <c r="D80" s="78">
        <v>116</v>
      </c>
      <c r="E80" s="78">
        <v>3824</v>
      </c>
      <c r="F80" s="78">
        <v>1166</v>
      </c>
      <c r="G80" s="78">
        <v>34728</v>
      </c>
      <c r="H80" s="74">
        <v>2297</v>
      </c>
      <c r="I80" s="75">
        <v>94297</v>
      </c>
    </row>
    <row r="81" spans="1:9">
      <c r="A81" s="63"/>
      <c r="B81" s="11"/>
      <c r="C81" s="11"/>
      <c r="D81" s="45"/>
      <c r="E81" s="45"/>
      <c r="F81" s="45"/>
      <c r="G81" s="45"/>
      <c r="H81" s="82"/>
      <c r="I81" s="124"/>
    </row>
    <row r="82" spans="1:9">
      <c r="A82" s="63" t="s">
        <v>507</v>
      </c>
      <c r="B82" s="11">
        <v>77</v>
      </c>
      <c r="C82" s="11">
        <v>2253</v>
      </c>
      <c r="D82" s="45" t="s">
        <v>391</v>
      </c>
      <c r="E82" s="45" t="s">
        <v>391</v>
      </c>
      <c r="F82" s="45" t="s">
        <v>391</v>
      </c>
      <c r="G82" s="45" t="s">
        <v>391</v>
      </c>
      <c r="H82" s="82">
        <v>58</v>
      </c>
      <c r="I82" s="124">
        <v>1040</v>
      </c>
    </row>
    <row r="83" spans="1:9">
      <c r="A83" s="63" t="s">
        <v>508</v>
      </c>
      <c r="B83" s="11" t="s">
        <v>391</v>
      </c>
      <c r="C83" s="11" t="s">
        <v>391</v>
      </c>
      <c r="D83" s="45" t="s">
        <v>391</v>
      </c>
      <c r="E83" s="45" t="s">
        <v>391</v>
      </c>
      <c r="F83" s="45" t="s">
        <v>391</v>
      </c>
      <c r="G83" s="45" t="s">
        <v>391</v>
      </c>
      <c r="H83" s="82">
        <v>50</v>
      </c>
      <c r="I83" s="124">
        <v>1660</v>
      </c>
    </row>
    <row r="84" spans="1:9">
      <c r="A84" s="73" t="s">
        <v>509</v>
      </c>
      <c r="B84" s="78">
        <v>77</v>
      </c>
      <c r="C84" s="78">
        <v>2253</v>
      </c>
      <c r="D84" s="78" t="s">
        <v>391</v>
      </c>
      <c r="E84" s="78" t="s">
        <v>391</v>
      </c>
      <c r="F84" s="78" t="s">
        <v>391</v>
      </c>
      <c r="G84" s="78" t="s">
        <v>391</v>
      </c>
      <c r="H84" s="74">
        <v>108</v>
      </c>
      <c r="I84" s="75">
        <v>2700</v>
      </c>
    </row>
    <row r="85" spans="1:9">
      <c r="A85" s="63"/>
      <c r="B85" s="11"/>
      <c r="C85" s="11"/>
      <c r="D85" s="45"/>
      <c r="E85" s="45"/>
      <c r="F85" s="45"/>
      <c r="G85" s="45"/>
      <c r="H85" s="82"/>
      <c r="I85" s="124"/>
    </row>
    <row r="86" spans="1:9" ht="13.5" thickBot="1">
      <c r="A86" s="66" t="s">
        <v>510</v>
      </c>
      <c r="B86" s="175">
        <v>4698</v>
      </c>
      <c r="C86" s="175">
        <v>139486</v>
      </c>
      <c r="D86" s="175">
        <v>960</v>
      </c>
      <c r="E86" s="175">
        <v>27748</v>
      </c>
      <c r="F86" s="175">
        <v>2723</v>
      </c>
      <c r="G86" s="175">
        <v>84305</v>
      </c>
      <c r="H86" s="52">
        <v>13763</v>
      </c>
      <c r="I86" s="53">
        <v>440517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Hoja201">
    <tabColor theme="0"/>
    <pageSetUpPr fitToPage="1"/>
  </sheetPr>
  <dimension ref="A1:K85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7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1412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4" customHeight="1">
      <c r="A5" s="1687" t="s">
        <v>446</v>
      </c>
      <c r="B5" s="805" t="s">
        <v>671</v>
      </c>
      <c r="C5" s="805"/>
      <c r="D5" s="805"/>
      <c r="E5" s="805"/>
      <c r="F5" s="805" t="s">
        <v>573</v>
      </c>
      <c r="G5" s="805"/>
      <c r="H5" s="805"/>
      <c r="I5" s="1681" t="s">
        <v>379</v>
      </c>
    </row>
    <row r="6" spans="1:11" s="681" customFormat="1" ht="24" customHeight="1">
      <c r="A6" s="1688"/>
      <c r="B6" s="802"/>
      <c r="C6" s="867" t="s">
        <v>386</v>
      </c>
      <c r="D6" s="867"/>
      <c r="E6" s="1102" t="s">
        <v>821</v>
      </c>
      <c r="F6" s="997"/>
      <c r="G6" s="867" t="s">
        <v>386</v>
      </c>
      <c r="H6" s="867"/>
      <c r="I6" s="1682"/>
    </row>
    <row r="7" spans="1:11" s="681" customFormat="1" ht="24" customHeight="1" thickBot="1">
      <c r="A7" s="1689"/>
      <c r="B7" s="229" t="s">
        <v>385</v>
      </c>
      <c r="C7" s="675" t="s">
        <v>868</v>
      </c>
      <c r="D7" s="675" t="s">
        <v>869</v>
      </c>
      <c r="E7" s="229" t="s">
        <v>387</v>
      </c>
      <c r="F7" s="229" t="s">
        <v>385</v>
      </c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11"/>
      <c r="C13" s="82"/>
      <c r="D13" s="45"/>
      <c r="E13" s="45"/>
      <c r="F13" s="11"/>
      <c r="G13" s="82"/>
      <c r="H13" s="45"/>
      <c r="I13" s="12"/>
      <c r="J13" s="215"/>
      <c r="K13" s="215"/>
    </row>
    <row r="14" spans="1:11">
      <c r="A14" s="73" t="s">
        <v>455</v>
      </c>
      <c r="B14" s="74">
        <v>9</v>
      </c>
      <c r="C14" s="74" t="s">
        <v>391</v>
      </c>
      <c r="D14" s="74" t="s">
        <v>391</v>
      </c>
      <c r="E14" s="74">
        <v>9</v>
      </c>
      <c r="F14" s="78">
        <v>15000</v>
      </c>
      <c r="G14" s="78" t="s">
        <v>391</v>
      </c>
      <c r="H14" s="74" t="s">
        <v>391</v>
      </c>
      <c r="I14" s="75">
        <v>135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3</v>
      </c>
      <c r="C16" s="74" t="s">
        <v>391</v>
      </c>
      <c r="D16" s="74" t="s">
        <v>391</v>
      </c>
      <c r="E16" s="74">
        <v>3</v>
      </c>
      <c r="F16" s="78">
        <v>5250</v>
      </c>
      <c r="G16" s="78" t="s">
        <v>391</v>
      </c>
      <c r="H16" s="74" t="s">
        <v>391</v>
      </c>
      <c r="I16" s="75">
        <v>16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45" t="s">
        <v>391</v>
      </c>
      <c r="C18" s="45">
        <v>1</v>
      </c>
      <c r="D18" s="45" t="s">
        <v>391</v>
      </c>
      <c r="E18" s="45">
        <v>1</v>
      </c>
      <c r="F18" s="11" t="s">
        <v>391</v>
      </c>
      <c r="G18" s="11">
        <v>33600</v>
      </c>
      <c r="H18" s="45" t="s">
        <v>391</v>
      </c>
      <c r="I18" s="46">
        <v>34</v>
      </c>
      <c r="J18" s="215"/>
      <c r="K18" s="215"/>
    </row>
    <row r="19" spans="1:11">
      <c r="A19" s="63" t="s">
        <v>458</v>
      </c>
      <c r="B19" s="45">
        <v>4</v>
      </c>
      <c r="C19" s="45">
        <v>3</v>
      </c>
      <c r="D19" s="45" t="s">
        <v>391</v>
      </c>
      <c r="E19" s="45">
        <v>7</v>
      </c>
      <c r="F19" s="11">
        <v>13150</v>
      </c>
      <c r="G19" s="11">
        <v>25100</v>
      </c>
      <c r="H19" s="45" t="s">
        <v>391</v>
      </c>
      <c r="I19" s="46">
        <v>128</v>
      </c>
      <c r="J19" s="215"/>
      <c r="K19" s="215"/>
    </row>
    <row r="20" spans="1:11">
      <c r="A20" s="63" t="s">
        <v>459</v>
      </c>
      <c r="B20" s="45">
        <v>30</v>
      </c>
      <c r="C20" s="45">
        <v>2</v>
      </c>
      <c r="D20" s="45" t="s">
        <v>391</v>
      </c>
      <c r="E20" s="45">
        <v>32</v>
      </c>
      <c r="F20" s="11">
        <v>11400</v>
      </c>
      <c r="G20" s="11" t="s">
        <v>391</v>
      </c>
      <c r="H20" s="45" t="s">
        <v>391</v>
      </c>
      <c r="I20" s="46">
        <v>342</v>
      </c>
      <c r="J20" s="215"/>
      <c r="K20" s="215"/>
    </row>
    <row r="21" spans="1:11">
      <c r="A21" s="73" t="s">
        <v>460</v>
      </c>
      <c r="B21" s="74">
        <v>34</v>
      </c>
      <c r="C21" s="74">
        <v>6</v>
      </c>
      <c r="D21" s="74" t="s">
        <v>391</v>
      </c>
      <c r="E21" s="74">
        <v>40</v>
      </c>
      <c r="F21" s="78">
        <v>11606</v>
      </c>
      <c r="G21" s="78">
        <v>18150</v>
      </c>
      <c r="H21" s="74" t="s">
        <v>391</v>
      </c>
      <c r="I21" s="75">
        <v>504</v>
      </c>
      <c r="J21" s="215"/>
      <c r="K21" s="215"/>
    </row>
    <row r="22" spans="1:11">
      <c r="A22" s="63"/>
      <c r="B22" s="80"/>
      <c r="C22" s="80"/>
      <c r="D22" s="45"/>
      <c r="E22" s="45"/>
      <c r="F22" s="80"/>
      <c r="G22" s="80"/>
      <c r="H22" s="45"/>
      <c r="I22" s="12"/>
      <c r="J22" s="215"/>
      <c r="K22" s="215"/>
    </row>
    <row r="23" spans="1:11">
      <c r="A23" s="73" t="s">
        <v>461</v>
      </c>
      <c r="B23" s="74" t="s">
        <v>391</v>
      </c>
      <c r="C23" s="74">
        <v>42</v>
      </c>
      <c r="D23" s="74" t="s">
        <v>391</v>
      </c>
      <c r="E23" s="74">
        <v>42</v>
      </c>
      <c r="F23" s="78" t="s">
        <v>391</v>
      </c>
      <c r="G23" s="78">
        <v>77250</v>
      </c>
      <c r="H23" s="74" t="s">
        <v>391</v>
      </c>
      <c r="I23" s="75">
        <v>3245</v>
      </c>
      <c r="J23" s="215"/>
      <c r="K23" s="215"/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>
        <v>6</v>
      </c>
      <c r="D25" s="74" t="s">
        <v>391</v>
      </c>
      <c r="E25" s="74">
        <v>6</v>
      </c>
      <c r="F25" s="78" t="s">
        <v>391</v>
      </c>
      <c r="G25" s="78">
        <v>26000</v>
      </c>
      <c r="H25" s="74" t="s">
        <v>391</v>
      </c>
      <c r="I25" s="75">
        <v>156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11"/>
      <c r="I26" s="46"/>
      <c r="J26" s="215"/>
      <c r="K26" s="215"/>
    </row>
    <row r="27" spans="1:11">
      <c r="A27" s="63" t="s">
        <v>463</v>
      </c>
      <c r="B27" s="45">
        <v>1</v>
      </c>
      <c r="C27" s="45">
        <v>7</v>
      </c>
      <c r="D27" s="45" t="s">
        <v>391</v>
      </c>
      <c r="E27" s="45">
        <v>8</v>
      </c>
      <c r="F27" s="11">
        <v>12800</v>
      </c>
      <c r="G27" s="11">
        <v>46886</v>
      </c>
      <c r="H27" s="45" t="s">
        <v>391</v>
      </c>
      <c r="I27" s="46">
        <v>341</v>
      </c>
      <c r="J27" s="215"/>
      <c r="K27" s="215"/>
    </row>
    <row r="28" spans="1:11">
      <c r="A28" s="63" t="s">
        <v>464</v>
      </c>
      <c r="B28" s="45" t="s">
        <v>391</v>
      </c>
      <c r="C28" s="45">
        <v>16</v>
      </c>
      <c r="D28" s="45" t="s">
        <v>391</v>
      </c>
      <c r="E28" s="45">
        <v>16</v>
      </c>
      <c r="F28" s="11" t="s">
        <v>391</v>
      </c>
      <c r="G28" s="11">
        <v>32000</v>
      </c>
      <c r="H28" s="11" t="s">
        <v>391</v>
      </c>
      <c r="I28" s="46">
        <v>512</v>
      </c>
      <c r="J28" s="215"/>
      <c r="K28" s="215"/>
    </row>
    <row r="29" spans="1:11">
      <c r="A29" s="63" t="s">
        <v>465</v>
      </c>
      <c r="B29" s="45">
        <v>1</v>
      </c>
      <c r="C29" s="11">
        <v>59</v>
      </c>
      <c r="D29" s="45" t="s">
        <v>391</v>
      </c>
      <c r="E29" s="45">
        <v>60</v>
      </c>
      <c r="F29" s="45">
        <v>12800</v>
      </c>
      <c r="G29" s="11">
        <v>29986</v>
      </c>
      <c r="H29" s="45" t="s">
        <v>391</v>
      </c>
      <c r="I29" s="12">
        <v>1782</v>
      </c>
      <c r="J29" s="215"/>
      <c r="K29" s="215"/>
    </row>
    <row r="30" spans="1:11">
      <c r="A30" s="73" t="s">
        <v>466</v>
      </c>
      <c r="B30" s="74">
        <v>2</v>
      </c>
      <c r="C30" s="74">
        <v>82</v>
      </c>
      <c r="D30" s="74" t="s">
        <v>391</v>
      </c>
      <c r="E30" s="74">
        <v>84</v>
      </c>
      <c r="F30" s="78">
        <v>12800</v>
      </c>
      <c r="G30" s="78">
        <v>31822</v>
      </c>
      <c r="H30" s="74" t="s">
        <v>391</v>
      </c>
      <c r="I30" s="75">
        <v>2635</v>
      </c>
      <c r="J30" s="215"/>
      <c r="K30" s="215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5"/>
      <c r="K31" s="215"/>
    </row>
    <row r="32" spans="1:11">
      <c r="A32" s="63" t="s">
        <v>467</v>
      </c>
      <c r="B32" s="45">
        <v>3</v>
      </c>
      <c r="C32" s="11">
        <v>20</v>
      </c>
      <c r="D32" s="45" t="s">
        <v>391</v>
      </c>
      <c r="E32" s="45">
        <v>23</v>
      </c>
      <c r="F32" s="45">
        <v>15900</v>
      </c>
      <c r="G32" s="11">
        <v>33000</v>
      </c>
      <c r="H32" s="45" t="s">
        <v>391</v>
      </c>
      <c r="I32" s="12">
        <v>708</v>
      </c>
      <c r="J32" s="215"/>
      <c r="K32" s="215"/>
    </row>
    <row r="33" spans="1:11">
      <c r="A33" s="63" t="s">
        <v>468</v>
      </c>
      <c r="B33" s="11" t="s">
        <v>391</v>
      </c>
      <c r="C33" s="11">
        <v>2</v>
      </c>
      <c r="D33" s="45" t="s">
        <v>391</v>
      </c>
      <c r="E33" s="45">
        <v>2</v>
      </c>
      <c r="F33" s="11" t="s">
        <v>391</v>
      </c>
      <c r="G33" s="11">
        <v>28000</v>
      </c>
      <c r="H33" s="45" t="s">
        <v>391</v>
      </c>
      <c r="I33" s="12">
        <v>56</v>
      </c>
      <c r="J33" s="215"/>
      <c r="K33" s="215"/>
    </row>
    <row r="34" spans="1:11">
      <c r="A34" s="63" t="s">
        <v>469</v>
      </c>
      <c r="B34" s="45" t="s">
        <v>391</v>
      </c>
      <c r="C34" s="11">
        <v>18</v>
      </c>
      <c r="D34" s="45" t="s">
        <v>391</v>
      </c>
      <c r="E34" s="45">
        <v>18</v>
      </c>
      <c r="F34" s="45" t="s">
        <v>391</v>
      </c>
      <c r="G34" s="11">
        <v>25667</v>
      </c>
      <c r="H34" s="45" t="s">
        <v>391</v>
      </c>
      <c r="I34" s="12">
        <v>462</v>
      </c>
      <c r="J34" s="215"/>
      <c r="K34" s="215"/>
    </row>
    <row r="35" spans="1:11">
      <c r="A35" s="63" t="s">
        <v>470</v>
      </c>
      <c r="B35" s="11" t="s">
        <v>391</v>
      </c>
      <c r="C35" s="11">
        <v>61</v>
      </c>
      <c r="D35" s="45" t="s">
        <v>391</v>
      </c>
      <c r="E35" s="45">
        <v>61</v>
      </c>
      <c r="F35" s="11" t="s">
        <v>391</v>
      </c>
      <c r="G35" s="11">
        <v>30000</v>
      </c>
      <c r="H35" s="45" t="s">
        <v>391</v>
      </c>
      <c r="I35" s="12">
        <v>1838</v>
      </c>
      <c r="J35" s="215"/>
      <c r="K35" s="215"/>
    </row>
    <row r="36" spans="1:11">
      <c r="A36" s="73" t="s">
        <v>471</v>
      </c>
      <c r="B36" s="74">
        <v>3</v>
      </c>
      <c r="C36" s="74">
        <v>101</v>
      </c>
      <c r="D36" s="74" t="s">
        <v>391</v>
      </c>
      <c r="E36" s="74">
        <v>104</v>
      </c>
      <c r="F36" s="78">
        <v>15900</v>
      </c>
      <c r="G36" s="78">
        <v>29782</v>
      </c>
      <c r="H36" s="74" t="s">
        <v>391</v>
      </c>
      <c r="I36" s="75">
        <v>3064</v>
      </c>
      <c r="J36" s="215"/>
      <c r="K36" s="215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70</v>
      </c>
      <c r="D38" s="74" t="s">
        <v>391</v>
      </c>
      <c r="E38" s="74">
        <v>70</v>
      </c>
      <c r="F38" s="78" t="s">
        <v>391</v>
      </c>
      <c r="G38" s="78">
        <v>17210</v>
      </c>
      <c r="H38" s="74" t="s">
        <v>391</v>
      </c>
      <c r="I38" s="75">
        <v>1205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45">
        <v>1</v>
      </c>
      <c r="D40" s="45" t="s">
        <v>391</v>
      </c>
      <c r="E40" s="45">
        <v>1</v>
      </c>
      <c r="F40" s="11" t="s">
        <v>391</v>
      </c>
      <c r="G40" s="11">
        <v>24000</v>
      </c>
      <c r="H40" s="45" t="s">
        <v>391</v>
      </c>
      <c r="I40" s="46">
        <v>24</v>
      </c>
      <c r="J40" s="215"/>
      <c r="K40" s="215"/>
    </row>
    <row r="41" spans="1:11">
      <c r="A41" s="63" t="s">
        <v>474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11" t="s">
        <v>391</v>
      </c>
      <c r="I41" s="46" t="s">
        <v>391</v>
      </c>
      <c r="J41" s="215"/>
      <c r="K41" s="215"/>
    </row>
    <row r="42" spans="1:11">
      <c r="A42" s="63" t="s">
        <v>475</v>
      </c>
      <c r="B42" s="45" t="s">
        <v>391</v>
      </c>
      <c r="C42" s="11">
        <v>4</v>
      </c>
      <c r="D42" s="45" t="s">
        <v>391</v>
      </c>
      <c r="E42" s="45">
        <v>4</v>
      </c>
      <c r="F42" s="45" t="s">
        <v>391</v>
      </c>
      <c r="G42" s="11">
        <v>25000</v>
      </c>
      <c r="H42" s="45" t="s">
        <v>391</v>
      </c>
      <c r="I42" s="12">
        <v>100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45">
        <v>8</v>
      </c>
      <c r="C44" s="11">
        <v>6</v>
      </c>
      <c r="D44" s="45" t="s">
        <v>391</v>
      </c>
      <c r="E44" s="45">
        <v>14</v>
      </c>
      <c r="F44" s="45">
        <v>24000</v>
      </c>
      <c r="G44" s="11">
        <v>34000</v>
      </c>
      <c r="H44" s="45" t="s">
        <v>391</v>
      </c>
      <c r="I44" s="12">
        <v>396</v>
      </c>
      <c r="J44" s="215"/>
      <c r="K44" s="215"/>
    </row>
    <row r="45" spans="1:11">
      <c r="A45" s="63" t="s">
        <v>478</v>
      </c>
      <c r="B45" s="45" t="s">
        <v>391</v>
      </c>
      <c r="C45" s="11">
        <v>25</v>
      </c>
      <c r="D45" s="45" t="s">
        <v>391</v>
      </c>
      <c r="E45" s="45">
        <v>25</v>
      </c>
      <c r="F45" s="45" t="s">
        <v>391</v>
      </c>
      <c r="G45" s="11">
        <v>25000</v>
      </c>
      <c r="H45" s="45" t="s">
        <v>391</v>
      </c>
      <c r="I45" s="12">
        <v>625</v>
      </c>
      <c r="J45" s="215"/>
      <c r="K45" s="215"/>
    </row>
    <row r="46" spans="1:11">
      <c r="A46" s="63" t="s">
        <v>479</v>
      </c>
      <c r="B46" s="82" t="s">
        <v>391</v>
      </c>
      <c r="C46" s="11" t="s">
        <v>391</v>
      </c>
      <c r="D46" s="45" t="s">
        <v>391</v>
      </c>
      <c r="E46" s="45" t="s">
        <v>391</v>
      </c>
      <c r="F46" s="82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45">
        <v>223</v>
      </c>
      <c r="D47" s="45" t="s">
        <v>391</v>
      </c>
      <c r="E47" s="45">
        <v>223</v>
      </c>
      <c r="F47" s="11" t="s">
        <v>391</v>
      </c>
      <c r="G47" s="11">
        <v>25000</v>
      </c>
      <c r="H47" s="45" t="s">
        <v>391</v>
      </c>
      <c r="I47" s="46">
        <v>5575</v>
      </c>
      <c r="J47" s="215"/>
      <c r="K47" s="215"/>
    </row>
    <row r="48" spans="1:11">
      <c r="A48" s="63" t="s">
        <v>481</v>
      </c>
      <c r="B48" s="45" t="s">
        <v>391</v>
      </c>
      <c r="C48" s="45">
        <v>31</v>
      </c>
      <c r="D48" s="45" t="s">
        <v>391</v>
      </c>
      <c r="E48" s="45">
        <v>31</v>
      </c>
      <c r="F48" s="11" t="s">
        <v>391</v>
      </c>
      <c r="G48" s="11">
        <v>25000</v>
      </c>
      <c r="H48" s="11" t="s">
        <v>391</v>
      </c>
      <c r="I48" s="46">
        <v>775</v>
      </c>
      <c r="J48" s="215"/>
      <c r="K48" s="215"/>
    </row>
    <row r="49" spans="1:11">
      <c r="A49" s="73" t="s">
        <v>482</v>
      </c>
      <c r="B49" s="74">
        <v>8</v>
      </c>
      <c r="C49" s="74">
        <v>290</v>
      </c>
      <c r="D49" s="74" t="s">
        <v>391</v>
      </c>
      <c r="E49" s="74">
        <v>298</v>
      </c>
      <c r="F49" s="78">
        <v>24000</v>
      </c>
      <c r="G49" s="78">
        <v>25183</v>
      </c>
      <c r="H49" s="74" t="s">
        <v>391</v>
      </c>
      <c r="I49" s="75">
        <v>7495</v>
      </c>
      <c r="J49" s="215"/>
      <c r="K49" s="215"/>
    </row>
    <row r="50" spans="1:11">
      <c r="A50" s="63"/>
      <c r="B50" s="11"/>
      <c r="C50" s="11"/>
      <c r="D50" s="45"/>
      <c r="E50" s="45"/>
      <c r="F50" s="11"/>
      <c r="G50" s="11"/>
      <c r="H50" s="45"/>
      <c r="I50" s="12"/>
      <c r="J50" s="215"/>
      <c r="K50" s="215"/>
    </row>
    <row r="51" spans="1:11">
      <c r="A51" s="73" t="s">
        <v>483</v>
      </c>
      <c r="B51" s="74" t="s">
        <v>391</v>
      </c>
      <c r="C51" s="74">
        <v>59</v>
      </c>
      <c r="D51" s="74" t="s">
        <v>391</v>
      </c>
      <c r="E51" s="74">
        <v>59</v>
      </c>
      <c r="F51" s="78" t="s">
        <v>391</v>
      </c>
      <c r="G51" s="78">
        <v>22000</v>
      </c>
      <c r="H51" s="74" t="s">
        <v>391</v>
      </c>
      <c r="I51" s="75">
        <v>1298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45"/>
      <c r="I52" s="46"/>
      <c r="J52" s="215"/>
      <c r="K52" s="215"/>
    </row>
    <row r="53" spans="1:11">
      <c r="A53" s="63" t="s">
        <v>484</v>
      </c>
      <c r="B53" s="45" t="s">
        <v>391</v>
      </c>
      <c r="C53" s="45">
        <v>20</v>
      </c>
      <c r="D53" s="45" t="s">
        <v>391</v>
      </c>
      <c r="E53" s="45">
        <v>20</v>
      </c>
      <c r="F53" s="11" t="s">
        <v>391</v>
      </c>
      <c r="G53" s="11">
        <v>20000</v>
      </c>
      <c r="H53" s="11" t="s">
        <v>391</v>
      </c>
      <c r="I53" s="46">
        <v>400</v>
      </c>
      <c r="J53" s="215"/>
      <c r="K53" s="215"/>
    </row>
    <row r="54" spans="1:11">
      <c r="A54" s="63" t="s">
        <v>485</v>
      </c>
      <c r="B54" s="45" t="s">
        <v>391</v>
      </c>
      <c r="C54" s="45">
        <v>94</v>
      </c>
      <c r="D54" s="45" t="s">
        <v>391</v>
      </c>
      <c r="E54" s="45">
        <v>94</v>
      </c>
      <c r="F54" s="11" t="s">
        <v>391</v>
      </c>
      <c r="G54" s="11">
        <v>22000</v>
      </c>
      <c r="H54" s="45" t="s">
        <v>391</v>
      </c>
      <c r="I54" s="46">
        <v>2068</v>
      </c>
      <c r="J54" s="215"/>
      <c r="K54" s="215"/>
    </row>
    <row r="55" spans="1:11">
      <c r="A55" s="63" t="s">
        <v>486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11" t="s">
        <v>391</v>
      </c>
      <c r="I55" s="46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56</v>
      </c>
      <c r="D57" s="45" t="s">
        <v>391</v>
      </c>
      <c r="E57" s="45">
        <v>56</v>
      </c>
      <c r="F57" s="45" t="s">
        <v>391</v>
      </c>
      <c r="G57" s="11">
        <v>38000</v>
      </c>
      <c r="H57" s="45" t="s">
        <v>391</v>
      </c>
      <c r="I57" s="12">
        <v>2128</v>
      </c>
      <c r="J57" s="215"/>
      <c r="K57" s="215"/>
    </row>
    <row r="58" spans="1:11">
      <c r="A58" s="73" t="s">
        <v>562</v>
      </c>
      <c r="B58" s="74" t="s">
        <v>391</v>
      </c>
      <c r="C58" s="74">
        <v>170</v>
      </c>
      <c r="D58" s="74" t="s">
        <v>391</v>
      </c>
      <c r="E58" s="74">
        <v>170</v>
      </c>
      <c r="F58" s="78" t="s">
        <v>391</v>
      </c>
      <c r="G58" s="78">
        <v>27035</v>
      </c>
      <c r="H58" s="74" t="s">
        <v>391</v>
      </c>
      <c r="I58" s="75">
        <v>4596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351</v>
      </c>
      <c r="D60" s="11" t="s">
        <v>391</v>
      </c>
      <c r="E60" s="45">
        <v>351</v>
      </c>
      <c r="F60" s="45" t="s">
        <v>391</v>
      </c>
      <c r="G60" s="11">
        <v>35000</v>
      </c>
      <c r="H60" s="11" t="s">
        <v>391</v>
      </c>
      <c r="I60" s="12">
        <v>12285</v>
      </c>
    </row>
    <row r="61" spans="1:11">
      <c r="A61" s="63" t="s">
        <v>491</v>
      </c>
      <c r="B61" s="45">
        <v>30</v>
      </c>
      <c r="C61" s="11">
        <v>60</v>
      </c>
      <c r="D61" s="45" t="s">
        <v>391</v>
      </c>
      <c r="E61" s="45">
        <v>90</v>
      </c>
      <c r="F61" s="45">
        <v>7500</v>
      </c>
      <c r="G61" s="11">
        <v>26000</v>
      </c>
      <c r="H61" s="45" t="s">
        <v>391</v>
      </c>
      <c r="I61" s="12">
        <v>1785</v>
      </c>
    </row>
    <row r="62" spans="1:11">
      <c r="A62" s="63" t="s">
        <v>492</v>
      </c>
      <c r="B62" s="11" t="s">
        <v>391</v>
      </c>
      <c r="C62" s="11">
        <v>454</v>
      </c>
      <c r="D62" s="45" t="s">
        <v>391</v>
      </c>
      <c r="E62" s="45">
        <v>454</v>
      </c>
      <c r="F62" s="11" t="s">
        <v>391</v>
      </c>
      <c r="G62" s="11">
        <v>18062</v>
      </c>
      <c r="H62" s="45" t="s">
        <v>391</v>
      </c>
      <c r="I62" s="12">
        <v>8200</v>
      </c>
    </row>
    <row r="63" spans="1:11">
      <c r="A63" s="73" t="s">
        <v>493</v>
      </c>
      <c r="B63" s="74">
        <v>30</v>
      </c>
      <c r="C63" s="74">
        <v>865</v>
      </c>
      <c r="D63" s="74" t="s">
        <v>391</v>
      </c>
      <c r="E63" s="74">
        <v>895</v>
      </c>
      <c r="F63" s="78">
        <v>7500</v>
      </c>
      <c r="G63" s="78">
        <v>25486</v>
      </c>
      <c r="H63" s="74" t="s">
        <v>391</v>
      </c>
      <c r="I63" s="75">
        <v>22270</v>
      </c>
      <c r="J63" s="215"/>
      <c r="K63" s="215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</row>
    <row r="65" spans="1:11">
      <c r="A65" s="73" t="s">
        <v>494</v>
      </c>
      <c r="B65" s="74" t="s">
        <v>391</v>
      </c>
      <c r="C65" s="74">
        <v>69</v>
      </c>
      <c r="D65" s="74" t="s">
        <v>391</v>
      </c>
      <c r="E65" s="74">
        <v>69</v>
      </c>
      <c r="F65" s="78" t="s">
        <v>391</v>
      </c>
      <c r="G65" s="78">
        <v>22500</v>
      </c>
      <c r="H65" s="74" t="s">
        <v>391</v>
      </c>
      <c r="I65" s="75">
        <v>1553</v>
      </c>
      <c r="J65" s="215"/>
      <c r="K65" s="215"/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495</v>
      </c>
      <c r="B67" s="45" t="s">
        <v>391</v>
      </c>
      <c r="C67" s="11">
        <v>74</v>
      </c>
      <c r="D67" s="45" t="s">
        <v>391</v>
      </c>
      <c r="E67" s="45">
        <v>74</v>
      </c>
      <c r="F67" s="45" t="s">
        <v>391</v>
      </c>
      <c r="G67" s="11">
        <v>35000</v>
      </c>
      <c r="H67" s="45" t="s">
        <v>391</v>
      </c>
      <c r="I67" s="12">
        <v>2590</v>
      </c>
    </row>
    <row r="68" spans="1:11">
      <c r="A68" s="63" t="s">
        <v>496</v>
      </c>
      <c r="B68" s="45" t="s">
        <v>391</v>
      </c>
      <c r="C68" s="45">
        <v>33</v>
      </c>
      <c r="D68" s="45" t="s">
        <v>391</v>
      </c>
      <c r="E68" s="45">
        <v>33</v>
      </c>
      <c r="F68" s="11" t="s">
        <v>391</v>
      </c>
      <c r="G68" s="11">
        <v>33000</v>
      </c>
      <c r="H68" s="45" t="s">
        <v>391</v>
      </c>
      <c r="I68" s="46">
        <v>1089</v>
      </c>
      <c r="J68" s="215"/>
      <c r="K68" s="215"/>
    </row>
    <row r="69" spans="1:11">
      <c r="A69" s="73" t="s">
        <v>497</v>
      </c>
      <c r="B69" s="74" t="s">
        <v>391</v>
      </c>
      <c r="C69" s="74">
        <v>107</v>
      </c>
      <c r="D69" s="74" t="s">
        <v>391</v>
      </c>
      <c r="E69" s="74">
        <v>107</v>
      </c>
      <c r="F69" s="78" t="s">
        <v>391</v>
      </c>
      <c r="G69" s="78">
        <v>34383</v>
      </c>
      <c r="H69" s="74" t="s">
        <v>391</v>
      </c>
      <c r="I69" s="75">
        <v>3679</v>
      </c>
      <c r="J69" s="215"/>
      <c r="K69" s="215"/>
    </row>
    <row r="70" spans="1:11">
      <c r="A70" s="63"/>
      <c r="B70" s="82"/>
      <c r="C70" s="11"/>
      <c r="D70" s="82"/>
      <c r="E70" s="45"/>
      <c r="F70" s="82"/>
      <c r="G70" s="11"/>
      <c r="H70" s="82"/>
      <c r="I70" s="12"/>
    </row>
    <row r="71" spans="1:11">
      <c r="A71" s="63" t="s">
        <v>498</v>
      </c>
      <c r="B71" s="11" t="s">
        <v>391</v>
      </c>
      <c r="C71" s="11">
        <v>25</v>
      </c>
      <c r="D71" s="45">
        <v>8</v>
      </c>
      <c r="E71" s="45">
        <v>33</v>
      </c>
      <c r="F71" s="11" t="s">
        <v>391</v>
      </c>
      <c r="G71" s="11">
        <v>11000</v>
      </c>
      <c r="H71" s="45">
        <v>32500</v>
      </c>
      <c r="I71" s="12">
        <v>535</v>
      </c>
    </row>
    <row r="72" spans="1:11">
      <c r="A72" s="63" t="s">
        <v>499</v>
      </c>
      <c r="B72" s="45" t="s">
        <v>391</v>
      </c>
      <c r="C72" s="45">
        <v>68</v>
      </c>
      <c r="D72" s="45" t="s">
        <v>391</v>
      </c>
      <c r="E72" s="45">
        <v>68</v>
      </c>
      <c r="F72" s="11" t="s">
        <v>391</v>
      </c>
      <c r="G72" s="11">
        <v>46000</v>
      </c>
      <c r="H72" s="45" t="s">
        <v>391</v>
      </c>
      <c r="I72" s="46">
        <v>3128</v>
      </c>
      <c r="J72" s="215"/>
      <c r="K72" s="215"/>
    </row>
    <row r="73" spans="1:11">
      <c r="A73" s="63" t="s">
        <v>500</v>
      </c>
      <c r="B73" s="45">
        <v>4</v>
      </c>
      <c r="C73" s="45">
        <v>5</v>
      </c>
      <c r="D73" s="45" t="s">
        <v>391</v>
      </c>
      <c r="E73" s="45">
        <v>9</v>
      </c>
      <c r="F73" s="11">
        <v>8000</v>
      </c>
      <c r="G73" s="11">
        <v>30000</v>
      </c>
      <c r="H73" s="11" t="s">
        <v>391</v>
      </c>
      <c r="I73" s="12">
        <v>182</v>
      </c>
    </row>
    <row r="74" spans="1:11">
      <c r="A74" s="63" t="s">
        <v>501</v>
      </c>
      <c r="B74" s="45" t="s">
        <v>391</v>
      </c>
      <c r="C74" s="45">
        <v>34</v>
      </c>
      <c r="D74" s="45" t="s">
        <v>391</v>
      </c>
      <c r="E74" s="45">
        <v>34</v>
      </c>
      <c r="F74" s="11" t="s">
        <v>391</v>
      </c>
      <c r="G74" s="11">
        <v>31147</v>
      </c>
      <c r="H74" s="45" t="s">
        <v>391</v>
      </c>
      <c r="I74" s="46">
        <v>1059</v>
      </c>
      <c r="J74" s="215"/>
      <c r="K74" s="215"/>
    </row>
    <row r="75" spans="1:11">
      <c r="A75" s="63" t="s">
        <v>502</v>
      </c>
      <c r="B75" s="45" t="s">
        <v>391</v>
      </c>
      <c r="C75" s="11">
        <v>40</v>
      </c>
      <c r="D75" s="45" t="s">
        <v>391</v>
      </c>
      <c r="E75" s="45">
        <v>40</v>
      </c>
      <c r="F75" s="45" t="s">
        <v>391</v>
      </c>
      <c r="G75" s="11">
        <v>35000</v>
      </c>
      <c r="H75" s="45" t="s">
        <v>391</v>
      </c>
      <c r="I75" s="12">
        <v>1400</v>
      </c>
    </row>
    <row r="76" spans="1:11">
      <c r="A76" s="63" t="s">
        <v>503</v>
      </c>
      <c r="B76" s="45">
        <v>1</v>
      </c>
      <c r="C76" s="11">
        <v>26</v>
      </c>
      <c r="D76" s="45" t="s">
        <v>391</v>
      </c>
      <c r="E76" s="45">
        <v>27</v>
      </c>
      <c r="F76" s="45">
        <v>19000</v>
      </c>
      <c r="G76" s="11">
        <v>28500</v>
      </c>
      <c r="H76" s="45" t="s">
        <v>391</v>
      </c>
      <c r="I76" s="12">
        <v>760</v>
      </c>
    </row>
    <row r="77" spans="1:11">
      <c r="A77" s="63" t="s">
        <v>504</v>
      </c>
      <c r="B77" s="45">
        <v>2</v>
      </c>
      <c r="C77" s="11">
        <v>14</v>
      </c>
      <c r="D77" s="45" t="s">
        <v>391</v>
      </c>
      <c r="E77" s="45">
        <v>16</v>
      </c>
      <c r="F77" s="45">
        <v>8000</v>
      </c>
      <c r="G77" s="11">
        <v>32000</v>
      </c>
      <c r="H77" s="45" t="s">
        <v>391</v>
      </c>
      <c r="I77" s="12">
        <v>464</v>
      </c>
    </row>
    <row r="78" spans="1:11">
      <c r="A78" s="63" t="s">
        <v>505</v>
      </c>
      <c r="B78" s="45" t="s">
        <v>391</v>
      </c>
      <c r="C78" s="11">
        <v>125</v>
      </c>
      <c r="D78" s="45" t="s">
        <v>391</v>
      </c>
      <c r="E78" s="45">
        <v>125</v>
      </c>
      <c r="F78" s="45" t="s">
        <v>391</v>
      </c>
      <c r="G78" s="11">
        <v>35000</v>
      </c>
      <c r="H78" s="45" t="s">
        <v>391</v>
      </c>
      <c r="I78" s="12">
        <v>4375</v>
      </c>
    </row>
    <row r="79" spans="1:11">
      <c r="A79" s="73" t="s">
        <v>506</v>
      </c>
      <c r="B79" s="74">
        <v>7</v>
      </c>
      <c r="C79" s="74">
        <v>337</v>
      </c>
      <c r="D79" s="74">
        <v>8</v>
      </c>
      <c r="E79" s="74">
        <v>352</v>
      </c>
      <c r="F79" s="78">
        <v>9571</v>
      </c>
      <c r="G79" s="78">
        <v>34350</v>
      </c>
      <c r="H79" s="74">
        <v>32500</v>
      </c>
      <c r="I79" s="75">
        <v>11903</v>
      </c>
      <c r="J79" s="215"/>
      <c r="K79" s="215"/>
    </row>
    <row r="80" spans="1:11">
      <c r="A80" s="63"/>
      <c r="B80" s="45"/>
      <c r="C80" s="11"/>
      <c r="D80" s="45"/>
      <c r="E80" s="45"/>
      <c r="F80" s="45"/>
      <c r="G80" s="11"/>
      <c r="H80" s="45"/>
      <c r="I80" s="12"/>
    </row>
    <row r="81" spans="1:11">
      <c r="A81" s="63" t="s">
        <v>507</v>
      </c>
      <c r="B81" s="45">
        <v>43</v>
      </c>
      <c r="C81" s="11">
        <v>236</v>
      </c>
      <c r="D81" s="45">
        <v>27</v>
      </c>
      <c r="E81" s="45">
        <v>306</v>
      </c>
      <c r="F81" s="45">
        <v>20000</v>
      </c>
      <c r="G81" s="11">
        <v>40607</v>
      </c>
      <c r="H81" s="45">
        <v>65000</v>
      </c>
      <c r="I81" s="12">
        <v>12198</v>
      </c>
    </row>
    <row r="82" spans="1:11">
      <c r="A82" s="63" t="s">
        <v>508</v>
      </c>
      <c r="B82" s="45">
        <v>9</v>
      </c>
      <c r="C82" s="11">
        <v>252</v>
      </c>
      <c r="D82" s="45">
        <v>10</v>
      </c>
      <c r="E82" s="45">
        <v>271</v>
      </c>
      <c r="F82" s="45">
        <v>12000</v>
      </c>
      <c r="G82" s="11">
        <v>25000</v>
      </c>
      <c r="H82" s="45">
        <v>35000</v>
      </c>
      <c r="I82" s="12">
        <v>6756</v>
      </c>
    </row>
    <row r="83" spans="1:11">
      <c r="A83" s="73" t="s">
        <v>509</v>
      </c>
      <c r="B83" s="74">
        <v>52</v>
      </c>
      <c r="C83" s="74">
        <v>488</v>
      </c>
      <c r="D83" s="74">
        <v>37</v>
      </c>
      <c r="E83" s="74">
        <v>577</v>
      </c>
      <c r="F83" s="78">
        <v>18615</v>
      </c>
      <c r="G83" s="78">
        <v>32548</v>
      </c>
      <c r="H83" s="74">
        <v>56892</v>
      </c>
      <c r="I83" s="75">
        <v>18954</v>
      </c>
      <c r="J83" s="215"/>
      <c r="K83" s="215"/>
    </row>
    <row r="84" spans="1:11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>
      <c r="A85" s="66" t="s">
        <v>510</v>
      </c>
      <c r="B85" s="52">
        <v>148</v>
      </c>
      <c r="C85" s="52">
        <v>2692</v>
      </c>
      <c r="D85" s="52">
        <v>45</v>
      </c>
      <c r="E85" s="52">
        <v>2885</v>
      </c>
      <c r="F85" s="175">
        <v>13991</v>
      </c>
      <c r="G85" s="175">
        <v>29073</v>
      </c>
      <c r="H85" s="52">
        <v>52556</v>
      </c>
      <c r="I85" s="53">
        <v>82708</v>
      </c>
      <c r="J85" s="215"/>
      <c r="K85" s="215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21">
    <tabColor theme="0"/>
    <pageSetUpPr fitToPage="1"/>
  </sheetPr>
  <dimension ref="A1:Q108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7" width="22.85546875" customWidth="1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</row>
    <row r="2" spans="1:10" s="3" customFormat="1" ht="12.75" customHeight="1"/>
    <row r="3" spans="1:10" s="3" customFormat="1" ht="15">
      <c r="A3" s="1704" t="s">
        <v>546</v>
      </c>
      <c r="B3" s="1704"/>
      <c r="C3" s="1704"/>
      <c r="D3" s="1704"/>
      <c r="E3" s="1704"/>
      <c r="F3" s="1704"/>
      <c r="G3" s="1704"/>
      <c r="H3" s="222"/>
      <c r="I3" s="222"/>
    </row>
    <row r="4" spans="1:10" s="3" customFormat="1" ht="13.5" customHeight="1" thickBot="1">
      <c r="A4" s="5"/>
      <c r="B4" s="6"/>
      <c r="C4" s="6"/>
      <c r="D4" s="6"/>
      <c r="E4" s="6"/>
      <c r="F4" s="6"/>
      <c r="G4" s="6"/>
    </row>
    <row r="5" spans="1:10">
      <c r="A5" s="1692" t="s">
        <v>370</v>
      </c>
      <c r="B5" s="89"/>
      <c r="C5" s="89"/>
      <c r="D5" s="89"/>
      <c r="E5" s="90"/>
      <c r="F5" s="90" t="s">
        <v>512</v>
      </c>
      <c r="G5" s="91"/>
    </row>
    <row r="6" spans="1:10" ht="13.15" customHeight="1">
      <c r="A6" s="1693"/>
      <c r="B6" s="92" t="s">
        <v>371</v>
      </c>
      <c r="C6" s="92" t="s">
        <v>378</v>
      </c>
      <c r="D6" s="92" t="s">
        <v>372</v>
      </c>
      <c r="E6" s="93" t="s">
        <v>442</v>
      </c>
      <c r="F6" s="92" t="s">
        <v>513</v>
      </c>
      <c r="G6" s="94" t="s">
        <v>514</v>
      </c>
    </row>
    <row r="7" spans="1:10">
      <c r="A7" s="1693"/>
      <c r="B7" s="93" t="s">
        <v>374</v>
      </c>
      <c r="C7" s="92" t="s">
        <v>515</v>
      </c>
      <c r="D7" s="93" t="s">
        <v>375</v>
      </c>
      <c r="E7" s="93" t="s">
        <v>375</v>
      </c>
      <c r="F7" s="92" t="s">
        <v>516</v>
      </c>
      <c r="G7" s="94" t="s">
        <v>376</v>
      </c>
    </row>
    <row r="8" spans="1:10" ht="13.5" thickBot="1">
      <c r="A8" s="1694"/>
      <c r="B8" s="95"/>
      <c r="C8" s="95"/>
      <c r="D8" s="95"/>
      <c r="E8" s="96"/>
      <c r="F8" s="96" t="s">
        <v>517</v>
      </c>
      <c r="G8" s="97"/>
    </row>
    <row r="9" spans="1:10">
      <c r="A9" s="1617">
        <v>2005</v>
      </c>
      <c r="B9" s="1233">
        <v>37.685000000000002</v>
      </c>
      <c r="C9" s="556">
        <v>13.833090088894785</v>
      </c>
      <c r="D9" s="1233">
        <v>52.13</v>
      </c>
      <c r="E9" s="1240"/>
      <c r="F9" s="1240">
        <v>14.44</v>
      </c>
      <c r="G9" s="798">
        <v>7527.5720000000001</v>
      </c>
      <c r="H9" s="150"/>
    </row>
    <row r="10" spans="1:10">
      <c r="A10" s="1617">
        <v>2006</v>
      </c>
      <c r="B10" s="1233">
        <v>45.043999999999997</v>
      </c>
      <c r="C10" s="556">
        <v>25.378962791936775</v>
      </c>
      <c r="D10" s="1233">
        <v>114.31699999999999</v>
      </c>
      <c r="E10" s="1240"/>
      <c r="F10" s="1240">
        <v>13.96</v>
      </c>
      <c r="G10" s="798">
        <v>15958.653200000001</v>
      </c>
      <c r="H10" s="150"/>
    </row>
    <row r="11" spans="1:10">
      <c r="A11" s="1617">
        <v>2007</v>
      </c>
      <c r="B11" s="1233">
        <v>47.411000000000001</v>
      </c>
      <c r="C11" s="556">
        <v>28.210752778890974</v>
      </c>
      <c r="D11" s="1233">
        <v>133.75</v>
      </c>
      <c r="E11" s="1240"/>
      <c r="F11" s="1240">
        <v>18.38</v>
      </c>
      <c r="G11" s="798">
        <v>24583.25</v>
      </c>
      <c r="H11" s="150"/>
    </row>
    <row r="12" spans="1:10">
      <c r="A12" s="1617">
        <v>2008</v>
      </c>
      <c r="B12" s="1233">
        <v>54.393999999999998</v>
      </c>
      <c r="C12" s="556">
        <v>25.047983233444867</v>
      </c>
      <c r="D12" s="1233">
        <v>136.24600000000001</v>
      </c>
      <c r="E12" s="1240"/>
      <c r="F12" s="1240">
        <v>18.48</v>
      </c>
      <c r="G12" s="798">
        <v>25178.260800000004</v>
      </c>
      <c r="H12" s="150"/>
    </row>
    <row r="13" spans="1:10">
      <c r="A13" s="1617">
        <v>2009</v>
      </c>
      <c r="B13" s="1233">
        <v>60.987000000000002</v>
      </c>
      <c r="C13" s="556">
        <v>22.708282092905048</v>
      </c>
      <c r="D13" s="1233">
        <v>138.49100000000001</v>
      </c>
      <c r="E13" s="1240" t="s">
        <v>391</v>
      </c>
      <c r="F13" s="1240">
        <v>15.45</v>
      </c>
      <c r="G13" s="798">
        <v>21396.859499999999</v>
      </c>
      <c r="H13" s="150"/>
    </row>
    <row r="14" spans="1:10">
      <c r="A14" s="1617">
        <v>2010</v>
      </c>
      <c r="B14" s="1233">
        <v>65.983999999999995</v>
      </c>
      <c r="C14" s="556">
        <v>21.973660281280317</v>
      </c>
      <c r="D14" s="1233">
        <v>144.99100000000001</v>
      </c>
      <c r="E14" s="1240" t="s">
        <v>391</v>
      </c>
      <c r="F14" s="1240">
        <v>17.48</v>
      </c>
      <c r="G14" s="798">
        <v>25344.426800000001</v>
      </c>
      <c r="H14" s="150"/>
    </row>
    <row r="15" spans="1:10">
      <c r="A15" s="1617">
        <v>2011</v>
      </c>
      <c r="B15" s="1233">
        <v>81.322000000000003</v>
      </c>
      <c r="C15" s="556">
        <v>25.481173606158233</v>
      </c>
      <c r="D15" s="1233">
        <v>207.21799999999999</v>
      </c>
      <c r="E15" s="1240" t="s">
        <v>391</v>
      </c>
      <c r="F15" s="1240">
        <v>20.62</v>
      </c>
      <c r="G15" s="798">
        <v>42728.351599999995</v>
      </c>
      <c r="H15" s="150"/>
      <c r="J15" s="151"/>
    </row>
    <row r="16" spans="1:10">
      <c r="A16" s="1617">
        <v>2012</v>
      </c>
      <c r="B16" s="1233">
        <v>125.879</v>
      </c>
      <c r="C16" s="556">
        <v>17.263483186234399</v>
      </c>
      <c r="D16" s="1233">
        <v>217.31100000000001</v>
      </c>
      <c r="E16" s="1240" t="s">
        <v>391</v>
      </c>
      <c r="F16" s="1240">
        <v>21.94</v>
      </c>
      <c r="G16" s="798">
        <v>47678.0334</v>
      </c>
      <c r="H16" s="150"/>
    </row>
    <row r="17" spans="1:17">
      <c r="A17" s="1617">
        <v>2013</v>
      </c>
      <c r="B17" s="1233">
        <v>142.31</v>
      </c>
      <c r="C17" s="556">
        <v>27.738879910055513</v>
      </c>
      <c r="D17" s="1233">
        <v>394.75200000000001</v>
      </c>
      <c r="E17" s="1240" t="s">
        <v>391</v>
      </c>
      <c r="F17" s="1241">
        <v>19.829999999999998</v>
      </c>
      <c r="G17" s="799">
        <v>78279.321599999996</v>
      </c>
      <c r="H17" s="150"/>
    </row>
    <row r="18" spans="1:17">
      <c r="A18" s="1617">
        <v>2014</v>
      </c>
      <c r="B18" s="1385">
        <v>195.684</v>
      </c>
      <c r="C18" s="1388">
        <v>22.979650865681407</v>
      </c>
      <c r="D18" s="1385">
        <v>449.67500000000001</v>
      </c>
      <c r="E18" s="1395" t="s">
        <v>391</v>
      </c>
      <c r="F18" s="1396">
        <v>18.05</v>
      </c>
      <c r="G18" s="1390">
        <v>81166</v>
      </c>
      <c r="H18" s="150"/>
    </row>
    <row r="19" spans="1:17" ht="13.5" thickBot="1">
      <c r="A19" s="1617">
        <v>2015</v>
      </c>
      <c r="B19" s="1235">
        <v>215.62</v>
      </c>
      <c r="C19" s="562">
        <f>D19/B19*10</f>
        <v>20.869260736480847</v>
      </c>
      <c r="D19" s="1235">
        <v>449.983</v>
      </c>
      <c r="E19" s="1240" t="s">
        <v>391</v>
      </c>
      <c r="F19" s="1565">
        <v>17.64</v>
      </c>
      <c r="G19" s="1562">
        <v>79377</v>
      </c>
      <c r="H19" s="150"/>
    </row>
    <row r="20" spans="1:17" ht="13.15" customHeight="1">
      <c r="A20" s="1709" t="s">
        <v>518</v>
      </c>
      <c r="B20" s="1709"/>
      <c r="C20" s="1709"/>
      <c r="D20" s="106"/>
      <c r="E20" s="106"/>
      <c r="F20" s="106"/>
      <c r="G20" s="106"/>
    </row>
    <row r="21" spans="1:17">
      <c r="A21" s="21"/>
      <c r="B21" s="21"/>
      <c r="C21" s="21"/>
      <c r="D21" s="21"/>
      <c r="E21" s="21"/>
      <c r="F21" s="21"/>
      <c r="G21" s="21"/>
    </row>
    <row r="22" spans="1:17">
      <c r="A22" s="21"/>
      <c r="B22" s="21"/>
      <c r="C22" s="21"/>
      <c r="D22" s="21"/>
      <c r="E22" s="21"/>
      <c r="F22" s="21"/>
      <c r="G22" s="21"/>
    </row>
    <row r="23" spans="1:17">
      <c r="A23" s="21"/>
      <c r="B23" s="21"/>
      <c r="C23" s="21"/>
      <c r="D23" s="21"/>
      <c r="E23" s="21"/>
      <c r="F23" s="21"/>
      <c r="G23" s="21"/>
    </row>
    <row r="24" spans="1:17">
      <c r="A24" s="21"/>
      <c r="B24" s="21"/>
      <c r="C24" s="21"/>
      <c r="D24" s="21"/>
      <c r="E24" s="21"/>
      <c r="F24" s="21"/>
      <c r="G24" s="21"/>
    </row>
    <row r="25" spans="1:17">
      <c r="A25" s="21"/>
      <c r="B25" s="21"/>
      <c r="C25" s="21"/>
      <c r="D25" s="21"/>
      <c r="E25" s="21"/>
      <c r="F25" s="21"/>
      <c r="G25" s="21"/>
    </row>
    <row r="28" spans="1:17">
      <c r="M28" s="152"/>
      <c r="N28" s="152"/>
      <c r="Q28" s="152"/>
    </row>
    <row r="29" spans="1:17">
      <c r="M29" s="152"/>
      <c r="N29" s="152"/>
      <c r="Q29" s="152"/>
    </row>
    <row r="30" spans="1:17">
      <c r="M30" s="152"/>
      <c r="N30" s="152"/>
      <c r="Q30" s="152"/>
    </row>
    <row r="31" spans="1:17">
      <c r="M31" s="152"/>
      <c r="N31" s="152"/>
      <c r="Q31" s="152"/>
    </row>
    <row r="32" spans="1:17">
      <c r="M32" s="152"/>
      <c r="N32" s="152"/>
    </row>
    <row r="33" spans="13:14">
      <c r="M33" s="152"/>
      <c r="N33" s="152"/>
    </row>
    <row r="34" spans="13:14">
      <c r="M34" s="152"/>
      <c r="N34" s="152"/>
    </row>
    <row r="35" spans="13:14">
      <c r="M35" s="152"/>
      <c r="N35" s="152"/>
    </row>
    <row r="36" spans="13:14">
      <c r="M36" s="152"/>
      <c r="N36" s="152"/>
    </row>
    <row r="37" spans="13:14">
      <c r="M37" s="152"/>
      <c r="N37" s="152"/>
    </row>
    <row r="38" spans="13:14">
      <c r="M38" s="152"/>
      <c r="N38" s="152"/>
    </row>
    <row r="39" spans="13:14">
      <c r="M39" s="152"/>
      <c r="N39" s="152"/>
    </row>
    <row r="40" spans="13:14">
      <c r="M40" s="152"/>
      <c r="N40" s="152"/>
    </row>
    <row r="41" spans="13:14">
      <c r="M41" s="152"/>
      <c r="N41" s="152"/>
    </row>
    <row r="42" spans="13:14">
      <c r="M42" s="152"/>
      <c r="N42" s="152"/>
    </row>
    <row r="43" spans="13:14">
      <c r="M43" s="152"/>
      <c r="N43" s="152"/>
    </row>
    <row r="44" spans="13:14">
      <c r="M44" s="152"/>
      <c r="N44" s="152"/>
    </row>
    <row r="45" spans="13:14">
      <c r="M45" s="152"/>
      <c r="N45" s="152"/>
    </row>
    <row r="46" spans="13:14">
      <c r="M46" s="152"/>
      <c r="N46" s="152"/>
    </row>
    <row r="47" spans="13:14">
      <c r="M47" s="152"/>
      <c r="N47" s="152"/>
    </row>
    <row r="48" spans="13:14">
      <c r="M48" s="152"/>
      <c r="N48" s="152"/>
    </row>
    <row r="49" spans="13:14">
      <c r="M49" s="152"/>
      <c r="N49" s="152"/>
    </row>
    <row r="50" spans="13:14">
      <c r="M50" s="152"/>
      <c r="N50" s="152"/>
    </row>
    <row r="51" spans="13:14">
      <c r="M51" s="152"/>
      <c r="N51" s="152"/>
    </row>
    <row r="52" spans="13:14">
      <c r="M52" s="152"/>
      <c r="N52" s="152"/>
    </row>
    <row r="53" spans="13:14">
      <c r="M53" s="152"/>
      <c r="N53" s="152"/>
    </row>
    <row r="54" spans="13:14">
      <c r="M54" s="152"/>
      <c r="N54" s="152"/>
    </row>
    <row r="55" spans="13:14">
      <c r="M55" s="152"/>
      <c r="N55" s="152"/>
    </row>
    <row r="56" spans="13:14">
      <c r="M56" s="152"/>
      <c r="N56" s="152"/>
    </row>
    <row r="57" spans="13:14">
      <c r="M57" s="152"/>
      <c r="N57" s="152"/>
    </row>
    <row r="58" spans="13:14">
      <c r="M58" s="152"/>
      <c r="N58" s="152"/>
    </row>
    <row r="59" spans="13:14">
      <c r="M59" s="152"/>
      <c r="N59" s="152"/>
    </row>
    <row r="60" spans="13:14">
      <c r="M60" s="152"/>
      <c r="N60" s="152"/>
    </row>
    <row r="61" spans="13:14">
      <c r="M61" s="152"/>
      <c r="N61" s="152"/>
    </row>
    <row r="62" spans="13:14">
      <c r="M62" s="152"/>
      <c r="N62" s="152"/>
    </row>
    <row r="63" spans="13:14">
      <c r="M63" s="152"/>
      <c r="N63" s="152"/>
    </row>
    <row r="64" spans="13:14">
      <c r="M64" s="152"/>
      <c r="N64" s="152"/>
    </row>
    <row r="65" spans="13:14">
      <c r="M65" s="152"/>
      <c r="N65" s="152"/>
    </row>
    <row r="66" spans="13:14">
      <c r="M66" s="152"/>
      <c r="N66" s="152"/>
    </row>
    <row r="67" spans="13:14">
      <c r="M67" s="152"/>
      <c r="N67" s="152"/>
    </row>
    <row r="68" spans="13:14">
      <c r="M68" s="152"/>
      <c r="N68" s="152"/>
    </row>
    <row r="69" spans="13:14">
      <c r="M69" s="152"/>
      <c r="N69" s="152"/>
    </row>
    <row r="70" spans="13:14">
      <c r="M70" s="152"/>
      <c r="N70" s="152"/>
    </row>
    <row r="71" spans="13:14">
      <c r="M71" s="152"/>
      <c r="N71" s="152"/>
    </row>
    <row r="72" spans="13:14">
      <c r="M72" s="152"/>
      <c r="N72" s="152"/>
    </row>
    <row r="73" spans="13:14">
      <c r="M73" s="152"/>
      <c r="N73" s="152"/>
    </row>
    <row r="74" spans="13:14">
      <c r="M74" s="152"/>
      <c r="N74" s="152"/>
    </row>
    <row r="75" spans="13:14">
      <c r="M75" s="152"/>
      <c r="N75" s="152"/>
    </row>
    <row r="76" spans="13:14">
      <c r="M76" s="152"/>
      <c r="N76" s="152"/>
    </row>
    <row r="77" spans="13:14">
      <c r="M77" s="152"/>
      <c r="N77" s="152"/>
    </row>
    <row r="78" spans="13:14">
      <c r="M78" s="152"/>
      <c r="N78" s="152"/>
    </row>
    <row r="79" spans="13:14">
      <c r="M79" s="152"/>
      <c r="N79" s="152"/>
    </row>
    <row r="80" spans="13:14">
      <c r="M80" s="152"/>
      <c r="N80" s="152"/>
    </row>
    <row r="81" spans="9:17">
      <c r="M81" s="152"/>
      <c r="N81" s="152"/>
    </row>
    <row r="82" spans="9:17">
      <c r="M82" s="152"/>
      <c r="N82" s="152"/>
    </row>
    <row r="83" spans="9:17">
      <c r="M83" s="152"/>
      <c r="N83" s="152"/>
    </row>
    <row r="84" spans="9:17">
      <c r="M84" s="152"/>
      <c r="N84" s="152"/>
    </row>
    <row r="85" spans="9:17">
      <c r="M85" s="152"/>
      <c r="N85" s="152"/>
    </row>
    <row r="86" spans="9:17">
      <c r="M86" s="152"/>
      <c r="N86" s="152"/>
    </row>
    <row r="87" spans="9:17">
      <c r="I87" s="152"/>
      <c r="K87" s="152"/>
      <c r="L87" s="152"/>
      <c r="M87" s="152"/>
      <c r="N87" s="152"/>
      <c r="P87" s="152"/>
      <c r="Q87" s="152"/>
    </row>
    <row r="88" spans="9:17">
      <c r="I88" s="152"/>
      <c r="K88" s="152"/>
      <c r="L88" s="152"/>
      <c r="M88" s="152"/>
      <c r="N88" s="152"/>
      <c r="P88" s="152"/>
      <c r="Q88" s="152"/>
    </row>
    <row r="89" spans="9:17">
      <c r="M89" s="152"/>
      <c r="N89" s="152"/>
    </row>
    <row r="90" spans="9:17">
      <c r="M90" s="152"/>
      <c r="N90" s="152"/>
    </row>
    <row r="91" spans="9:17">
      <c r="M91" s="152"/>
      <c r="N91" s="152"/>
    </row>
    <row r="92" spans="9:17">
      <c r="M92" s="152"/>
      <c r="N92" s="152"/>
    </row>
    <row r="93" spans="9:17">
      <c r="M93" s="152"/>
      <c r="N93" s="152"/>
    </row>
    <row r="94" spans="9:17">
      <c r="M94" s="152"/>
      <c r="N94" s="152"/>
    </row>
    <row r="95" spans="9:17">
      <c r="M95" s="152"/>
      <c r="N95" s="152"/>
    </row>
    <row r="96" spans="9:17">
      <c r="M96" s="152"/>
      <c r="N96" s="152"/>
    </row>
    <row r="97" spans="13:14">
      <c r="M97" s="152"/>
      <c r="N97" s="152"/>
    </row>
    <row r="98" spans="13:14">
      <c r="M98" s="152"/>
      <c r="N98" s="152"/>
    </row>
    <row r="99" spans="13:14">
      <c r="M99" s="152"/>
      <c r="N99" s="152"/>
    </row>
    <row r="100" spans="13:14">
      <c r="M100" s="152"/>
      <c r="N100" s="152"/>
    </row>
    <row r="101" spans="13:14">
      <c r="M101" s="152"/>
      <c r="N101" s="152"/>
    </row>
    <row r="102" spans="13:14">
      <c r="M102" s="152"/>
      <c r="N102" s="152"/>
    </row>
    <row r="103" spans="13:14">
      <c r="M103" s="152"/>
      <c r="N103" s="152"/>
    </row>
    <row r="104" spans="13:14">
      <c r="M104" s="152"/>
      <c r="N104" s="152"/>
    </row>
    <row r="108" spans="13:14">
      <c r="M108" s="152"/>
      <c r="N108" s="152"/>
    </row>
  </sheetData>
  <mergeCells count="4">
    <mergeCell ref="A1:G1"/>
    <mergeCell ref="A5:A8"/>
    <mergeCell ref="A20:C20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Hoja143">
    <tabColor theme="0"/>
    <pageSetUpPr fitToPage="1"/>
  </sheetPr>
  <dimension ref="B1:J28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24.85546875" style="347" customWidth="1"/>
    <col min="3" max="7" width="22.8554687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10" s="377" customFormat="1" ht="18">
      <c r="B1" s="1696" t="s">
        <v>367</v>
      </c>
      <c r="C1" s="1696"/>
      <c r="D1" s="1696"/>
      <c r="E1" s="1696"/>
      <c r="F1" s="1696"/>
      <c r="G1" s="1696"/>
    </row>
    <row r="2" spans="2:10" s="378" customFormat="1" ht="12.75" customHeight="1"/>
    <row r="3" spans="2:10" s="378" customFormat="1" ht="15">
      <c r="B3" s="1704" t="s">
        <v>979</v>
      </c>
      <c r="C3" s="1704"/>
      <c r="D3" s="1704"/>
      <c r="E3" s="1704"/>
      <c r="F3" s="1704"/>
      <c r="G3" s="1704"/>
      <c r="H3" s="222"/>
      <c r="I3" s="222"/>
      <c r="J3" s="222"/>
    </row>
    <row r="4" spans="2:10" s="378" customFormat="1" ht="15">
      <c r="B4" s="1704" t="s">
        <v>660</v>
      </c>
      <c r="C4" s="1704"/>
      <c r="D4" s="1704"/>
      <c r="E4" s="1704"/>
      <c r="F4" s="1704"/>
      <c r="G4" s="1704"/>
      <c r="H4" s="222"/>
      <c r="I4" s="222"/>
      <c r="J4" s="222"/>
    </row>
    <row r="5" spans="2:10" s="378" customFormat="1" ht="13.5" customHeight="1" thickBot="1">
      <c r="B5" s="379"/>
      <c r="C5" s="380"/>
      <c r="D5" s="380"/>
      <c r="E5" s="380"/>
      <c r="F5" s="380"/>
      <c r="G5" s="380"/>
    </row>
    <row r="6" spans="2:10" s="1103" customFormat="1" ht="22.5" customHeight="1">
      <c r="B6" s="1705" t="s">
        <v>370</v>
      </c>
      <c r="C6" s="1052"/>
      <c r="D6" s="1052"/>
      <c r="E6" s="1052"/>
      <c r="F6" s="761" t="s">
        <v>512</v>
      </c>
      <c r="G6" s="688"/>
    </row>
    <row r="7" spans="2:10" s="1103" customFormat="1">
      <c r="B7" s="1706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0" s="1103" customFormat="1">
      <c r="B8" s="1706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10" s="1103" customFormat="1" ht="17.25" customHeight="1" thickBot="1">
      <c r="B9" s="1707"/>
      <c r="C9" s="692"/>
      <c r="D9" s="692"/>
      <c r="E9" s="692"/>
      <c r="F9" s="727" t="s">
        <v>517</v>
      </c>
      <c r="G9" s="945"/>
    </row>
    <row r="10" spans="2:10">
      <c r="B10" s="1617">
        <v>2005</v>
      </c>
      <c r="C10" s="1292">
        <v>7.484</v>
      </c>
      <c r="D10" s="1295">
        <v>634.61785141635482</v>
      </c>
      <c r="E10" s="1292">
        <v>474.94799999999998</v>
      </c>
      <c r="F10" s="1293">
        <v>50</v>
      </c>
      <c r="G10" s="1294">
        <v>237474</v>
      </c>
    </row>
    <row r="11" spans="2:10">
      <c r="B11" s="1617">
        <v>2006</v>
      </c>
      <c r="C11" s="1292">
        <v>7.9790000000000001</v>
      </c>
      <c r="D11" s="1295">
        <v>795.6686301541547</v>
      </c>
      <c r="E11" s="1292">
        <v>634.86400000000003</v>
      </c>
      <c r="F11" s="1293">
        <v>41.96</v>
      </c>
      <c r="G11" s="1294">
        <v>266388.93440000003</v>
      </c>
    </row>
    <row r="12" spans="2:10">
      <c r="B12" s="1619">
        <v>2007</v>
      </c>
      <c r="C12" s="1292">
        <v>7.3070000000000004</v>
      </c>
      <c r="D12" s="1295">
        <v>764.76939920624068</v>
      </c>
      <c r="E12" s="1292">
        <v>558.81700000000001</v>
      </c>
      <c r="F12" s="1293">
        <v>48.56</v>
      </c>
      <c r="G12" s="1294">
        <v>271361.53519999998</v>
      </c>
    </row>
    <row r="13" spans="2:10">
      <c r="B13" s="1619">
        <v>2008</v>
      </c>
      <c r="C13" s="1292">
        <v>8.2859999999999996</v>
      </c>
      <c r="D13" s="1295">
        <v>808.78831764421921</v>
      </c>
      <c r="E13" s="1292">
        <v>670.16200000000003</v>
      </c>
      <c r="F13" s="1293">
        <v>44.41</v>
      </c>
      <c r="G13" s="1294">
        <v>297618.94420000003</v>
      </c>
    </row>
    <row r="14" spans="2:10">
      <c r="B14" s="1619">
        <v>2009</v>
      </c>
      <c r="C14" s="1292">
        <v>8.0310000000000006</v>
      </c>
      <c r="D14" s="1295">
        <v>701.73826422612376</v>
      </c>
      <c r="E14" s="1292">
        <v>563.56600000000003</v>
      </c>
      <c r="F14" s="1293">
        <v>42.39</v>
      </c>
      <c r="G14" s="1294">
        <v>238895.6274</v>
      </c>
    </row>
    <row r="15" spans="2:10">
      <c r="B15" s="1619">
        <v>2010</v>
      </c>
      <c r="C15" s="1292">
        <v>8.1479999999999997</v>
      </c>
      <c r="D15" s="1295">
        <v>816.12052037309786</v>
      </c>
      <c r="E15" s="1292">
        <v>664.97500000000002</v>
      </c>
      <c r="F15" s="1293">
        <v>48.43</v>
      </c>
      <c r="G15" s="1294">
        <v>322047.39250000002</v>
      </c>
    </row>
    <row r="16" spans="2:10">
      <c r="B16" s="1619">
        <v>2011</v>
      </c>
      <c r="C16" s="1292">
        <v>8.2119999999999997</v>
      </c>
      <c r="D16" s="1295">
        <v>875.8146614710181</v>
      </c>
      <c r="E16" s="1292">
        <v>719.21900000000005</v>
      </c>
      <c r="F16" s="1293">
        <v>37.15</v>
      </c>
      <c r="G16" s="1294">
        <v>267189.85850000003</v>
      </c>
    </row>
    <row r="17" spans="2:7">
      <c r="B17" s="1619">
        <v>2012</v>
      </c>
      <c r="C17" s="1292">
        <v>8.8109999999999999</v>
      </c>
      <c r="D17" s="1295">
        <v>849.50629894450117</v>
      </c>
      <c r="E17" s="1292">
        <v>748.5</v>
      </c>
      <c r="F17" s="1293">
        <v>39.94</v>
      </c>
      <c r="G17" s="1294">
        <v>298950.89999999997</v>
      </c>
    </row>
    <row r="18" spans="2:7">
      <c r="B18" s="1619">
        <v>2013</v>
      </c>
      <c r="C18" s="1292">
        <v>8.9019999999999992</v>
      </c>
      <c r="D18" s="1295">
        <v>846.93439676477215</v>
      </c>
      <c r="E18" s="1292">
        <v>753.94100000000003</v>
      </c>
      <c r="F18" s="1293">
        <v>48.85</v>
      </c>
      <c r="G18" s="1294">
        <v>368300.17850000004</v>
      </c>
    </row>
    <row r="19" spans="2:7">
      <c r="B19" s="1619">
        <v>2014</v>
      </c>
      <c r="C19" s="1485">
        <v>8.9209999999999994</v>
      </c>
      <c r="D19" s="1486">
        <v>872.73960318349964</v>
      </c>
      <c r="E19" s="1485">
        <v>778.57100000000003</v>
      </c>
      <c r="F19" s="1487">
        <v>46.54</v>
      </c>
      <c r="G19" s="1488">
        <v>362347</v>
      </c>
    </row>
    <row r="20" spans="2:7" ht="13.5" thickBot="1">
      <c r="B20" s="1620">
        <v>2015</v>
      </c>
      <c r="C20" s="1296">
        <v>8.0950000000000006</v>
      </c>
      <c r="D20" s="1297">
        <f>E20/C20*10</f>
        <v>871.18344657195792</v>
      </c>
      <c r="E20" s="1296">
        <v>705.22299999999996</v>
      </c>
      <c r="F20" s="1588">
        <v>58.18</v>
      </c>
      <c r="G20" s="1589">
        <v>410299</v>
      </c>
    </row>
    <row r="28" spans="2:7" ht="12" customHeight="1"/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ignoredErrors>
    <ignoredError sqref="D20" unlockedFormula="1"/>
  </ignoredError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Hoja144">
    <tabColor theme="0"/>
    <pageSetUpPr fitToPage="1"/>
  </sheetPr>
  <dimension ref="A1:K85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4.855468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1413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3.2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3.2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3.25" customHeight="1" thickBot="1">
      <c r="A7" s="1688"/>
      <c r="B7" s="1792"/>
      <c r="C7" s="1114" t="s">
        <v>868</v>
      </c>
      <c r="D7" s="1114" t="s">
        <v>869</v>
      </c>
      <c r="E7" s="1849"/>
      <c r="F7" s="1792"/>
      <c r="G7" s="1114" t="s">
        <v>868</v>
      </c>
      <c r="H7" s="1114" t="s">
        <v>869</v>
      </c>
      <c r="I7" s="1682"/>
    </row>
    <row r="8" spans="1:11" ht="18.75" customHeight="1">
      <c r="A8" s="72" t="s">
        <v>450</v>
      </c>
      <c r="B8" s="122" t="s">
        <v>391</v>
      </c>
      <c r="C8" s="122">
        <v>1</v>
      </c>
      <c r="D8" s="42" t="s">
        <v>391</v>
      </c>
      <c r="E8" s="42">
        <v>1</v>
      </c>
      <c r="F8" s="122" t="s">
        <v>391</v>
      </c>
      <c r="G8" s="122">
        <v>60000</v>
      </c>
      <c r="H8" s="42" t="s">
        <v>391</v>
      </c>
      <c r="I8" s="131">
        <v>60</v>
      </c>
      <c r="J8" s="215"/>
      <c r="K8" s="215"/>
    </row>
    <row r="9" spans="1:11">
      <c r="A9" s="63" t="s">
        <v>451</v>
      </c>
      <c r="B9" s="11" t="s">
        <v>391</v>
      </c>
      <c r="C9" s="11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>
        <v>1</v>
      </c>
      <c r="D12" s="74" t="s">
        <v>391</v>
      </c>
      <c r="E12" s="74">
        <v>1</v>
      </c>
      <c r="F12" s="78" t="s">
        <v>391</v>
      </c>
      <c r="G12" s="78">
        <v>60000</v>
      </c>
      <c r="H12" s="74" t="s">
        <v>391</v>
      </c>
      <c r="I12" s="75">
        <v>60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1</v>
      </c>
      <c r="C16" s="74" t="s">
        <v>391</v>
      </c>
      <c r="D16" s="74" t="s">
        <v>391</v>
      </c>
      <c r="E16" s="74">
        <v>1</v>
      </c>
      <c r="F16" s="78">
        <v>6000</v>
      </c>
      <c r="G16" s="78" t="s">
        <v>391</v>
      </c>
      <c r="H16" s="74" t="s">
        <v>391</v>
      </c>
      <c r="I16" s="75">
        <v>6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3</v>
      </c>
      <c r="D18" s="45" t="s">
        <v>391</v>
      </c>
      <c r="E18" s="45">
        <v>3</v>
      </c>
      <c r="F18" s="11" t="s">
        <v>391</v>
      </c>
      <c r="G18" s="11">
        <v>22200</v>
      </c>
      <c r="H18" s="45" t="s">
        <v>391</v>
      </c>
      <c r="I18" s="12">
        <v>67</v>
      </c>
      <c r="J18" s="215"/>
      <c r="K18" s="215"/>
    </row>
    <row r="19" spans="1:11">
      <c r="A19" s="63" t="s">
        <v>458</v>
      </c>
      <c r="B19" s="11">
        <v>2</v>
      </c>
      <c r="C19" s="82">
        <v>1</v>
      </c>
      <c r="D19" s="45" t="s">
        <v>391</v>
      </c>
      <c r="E19" s="45">
        <v>3</v>
      </c>
      <c r="F19" s="11">
        <v>13100</v>
      </c>
      <c r="G19" s="82">
        <v>25250</v>
      </c>
      <c r="H19" s="45" t="s">
        <v>391</v>
      </c>
      <c r="I19" s="12">
        <v>51</v>
      </c>
      <c r="J19" s="215"/>
      <c r="K19" s="215"/>
    </row>
    <row r="20" spans="1:11">
      <c r="A20" s="63" t="s">
        <v>459</v>
      </c>
      <c r="B20" s="11">
        <v>1</v>
      </c>
      <c r="C20" s="11">
        <v>3</v>
      </c>
      <c r="D20" s="82">
        <v>2</v>
      </c>
      <c r="E20" s="45">
        <v>6</v>
      </c>
      <c r="F20" s="11">
        <v>12650</v>
      </c>
      <c r="G20" s="11">
        <v>21350</v>
      </c>
      <c r="H20" s="82">
        <v>58300</v>
      </c>
      <c r="I20" s="12">
        <v>193</v>
      </c>
      <c r="J20" s="215"/>
      <c r="K20" s="215"/>
    </row>
    <row r="21" spans="1:11">
      <c r="A21" s="73" t="s">
        <v>460</v>
      </c>
      <c r="B21" s="74">
        <v>3</v>
      </c>
      <c r="C21" s="74">
        <v>7</v>
      </c>
      <c r="D21" s="289">
        <v>2</v>
      </c>
      <c r="E21" s="74">
        <v>12</v>
      </c>
      <c r="F21" s="78">
        <v>12950</v>
      </c>
      <c r="G21" s="78">
        <v>22271</v>
      </c>
      <c r="H21" s="289">
        <v>58300</v>
      </c>
      <c r="I21" s="75">
        <v>311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 t="s">
        <v>391</v>
      </c>
      <c r="D23" s="289">
        <v>16</v>
      </c>
      <c r="E23" s="74">
        <v>16</v>
      </c>
      <c r="F23" s="78" t="s">
        <v>391</v>
      </c>
      <c r="G23" s="78" t="s">
        <v>391</v>
      </c>
      <c r="H23" s="289">
        <v>98500</v>
      </c>
      <c r="I23" s="75">
        <v>1576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13</v>
      </c>
      <c r="D25" s="289">
        <v>3</v>
      </c>
      <c r="E25" s="74">
        <v>16</v>
      </c>
      <c r="F25" s="78" t="s">
        <v>391</v>
      </c>
      <c r="G25" s="78">
        <v>27000</v>
      </c>
      <c r="H25" s="289">
        <v>68000</v>
      </c>
      <c r="I25" s="75">
        <v>555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46" t="s">
        <v>391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 t="s">
        <v>391</v>
      </c>
      <c r="D29" s="82">
        <v>1</v>
      </c>
      <c r="E29" s="45">
        <v>1</v>
      </c>
      <c r="F29" s="45" t="s">
        <v>391</v>
      </c>
      <c r="G29" s="11" t="s">
        <v>391</v>
      </c>
      <c r="H29" s="82">
        <v>50000</v>
      </c>
      <c r="I29" s="12">
        <v>50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289">
        <v>1</v>
      </c>
      <c r="E30" s="74">
        <v>1</v>
      </c>
      <c r="F30" s="78" t="s">
        <v>391</v>
      </c>
      <c r="G30" s="78" t="s">
        <v>391</v>
      </c>
      <c r="H30" s="289">
        <v>50000</v>
      </c>
      <c r="I30" s="75">
        <v>50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22</v>
      </c>
      <c r="D32" s="82">
        <v>57</v>
      </c>
      <c r="E32" s="45">
        <v>79</v>
      </c>
      <c r="F32" s="80" t="s">
        <v>391</v>
      </c>
      <c r="G32" s="80">
        <v>31629</v>
      </c>
      <c r="H32" s="82">
        <v>111842</v>
      </c>
      <c r="I32" s="12">
        <v>7119</v>
      </c>
      <c r="J32" s="215"/>
      <c r="K32" s="215"/>
    </row>
    <row r="33" spans="1:11">
      <c r="A33" s="63" t="s">
        <v>468</v>
      </c>
      <c r="B33" s="80" t="s">
        <v>391</v>
      </c>
      <c r="C33" s="80">
        <v>11</v>
      </c>
      <c r="D33" s="45" t="s">
        <v>391</v>
      </c>
      <c r="E33" s="45">
        <v>11</v>
      </c>
      <c r="F33" s="80" t="s">
        <v>391</v>
      </c>
      <c r="G33" s="80">
        <v>29200</v>
      </c>
      <c r="H33" s="45" t="s">
        <v>391</v>
      </c>
      <c r="I33" s="12">
        <v>321</v>
      </c>
      <c r="J33" s="215"/>
      <c r="K33" s="215"/>
    </row>
    <row r="34" spans="1:11">
      <c r="A34" s="63" t="s">
        <v>469</v>
      </c>
      <c r="B34" s="80" t="s">
        <v>391</v>
      </c>
      <c r="C34" s="80">
        <v>19</v>
      </c>
      <c r="D34" s="45" t="s">
        <v>391</v>
      </c>
      <c r="E34" s="45">
        <v>19</v>
      </c>
      <c r="F34" s="80" t="s">
        <v>391</v>
      </c>
      <c r="G34" s="80">
        <v>27326</v>
      </c>
      <c r="H34" s="45" t="s">
        <v>391</v>
      </c>
      <c r="I34" s="12">
        <v>519</v>
      </c>
      <c r="J34" s="215"/>
      <c r="K34" s="215"/>
    </row>
    <row r="35" spans="1:11">
      <c r="A35" s="63" t="s">
        <v>470</v>
      </c>
      <c r="B35" s="80" t="s">
        <v>391</v>
      </c>
      <c r="C35" s="80">
        <v>60</v>
      </c>
      <c r="D35" s="82">
        <v>2</v>
      </c>
      <c r="E35" s="45">
        <v>62</v>
      </c>
      <c r="F35" s="80" t="s">
        <v>391</v>
      </c>
      <c r="G35" s="80">
        <v>30000</v>
      </c>
      <c r="H35" s="82">
        <v>60000</v>
      </c>
      <c r="I35" s="12">
        <v>1920</v>
      </c>
      <c r="J35" s="215"/>
      <c r="K35" s="215"/>
    </row>
    <row r="36" spans="1:11">
      <c r="A36" s="73" t="s">
        <v>471</v>
      </c>
      <c r="B36" s="74" t="s">
        <v>391</v>
      </c>
      <c r="C36" s="74">
        <v>112</v>
      </c>
      <c r="D36" s="289">
        <v>59</v>
      </c>
      <c r="E36" s="74">
        <v>171</v>
      </c>
      <c r="F36" s="78" t="s">
        <v>391</v>
      </c>
      <c r="G36" s="78">
        <v>29788</v>
      </c>
      <c r="H36" s="289">
        <v>110085</v>
      </c>
      <c r="I36" s="75">
        <v>9879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47</v>
      </c>
      <c r="D38" s="289">
        <v>12</v>
      </c>
      <c r="E38" s="74">
        <v>59</v>
      </c>
      <c r="F38" s="78" t="s">
        <v>391</v>
      </c>
      <c r="G38" s="78">
        <v>19850</v>
      </c>
      <c r="H38" s="289">
        <v>30000</v>
      </c>
      <c r="I38" s="75">
        <v>1293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1</v>
      </c>
      <c r="D40" s="45" t="s">
        <v>391</v>
      </c>
      <c r="E40" s="45">
        <v>1</v>
      </c>
      <c r="F40" s="45" t="s">
        <v>391</v>
      </c>
      <c r="G40" s="11">
        <v>17500</v>
      </c>
      <c r="H40" s="45" t="s">
        <v>391</v>
      </c>
      <c r="I40" s="12">
        <v>18</v>
      </c>
      <c r="J40" s="215"/>
      <c r="K40" s="215"/>
    </row>
    <row r="41" spans="1:11">
      <c r="A41" s="63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11" t="s">
        <v>391</v>
      </c>
      <c r="C42" s="11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2" t="s">
        <v>391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82" t="s">
        <v>391</v>
      </c>
      <c r="E43" s="45" t="s">
        <v>391</v>
      </c>
      <c r="F43" s="45" t="s">
        <v>391</v>
      </c>
      <c r="G43" s="11" t="s">
        <v>391</v>
      </c>
      <c r="H43" s="82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45" t="s">
        <v>391</v>
      </c>
      <c r="I44" s="12" t="s">
        <v>391</v>
      </c>
      <c r="J44" s="215"/>
      <c r="K44" s="215"/>
    </row>
    <row r="45" spans="1:11">
      <c r="A45" s="63" t="s">
        <v>478</v>
      </c>
      <c r="B45" s="45" t="s">
        <v>391</v>
      </c>
      <c r="C45" s="11">
        <v>8</v>
      </c>
      <c r="D45" s="45" t="s">
        <v>391</v>
      </c>
      <c r="E45" s="45">
        <v>8</v>
      </c>
      <c r="F45" s="45" t="s">
        <v>391</v>
      </c>
      <c r="G45" s="11">
        <v>15000</v>
      </c>
      <c r="H45" s="45" t="s">
        <v>391</v>
      </c>
      <c r="I45" s="12">
        <v>120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>
        <v>1</v>
      </c>
      <c r="D47" s="45" t="s">
        <v>391</v>
      </c>
      <c r="E47" s="45">
        <v>1</v>
      </c>
      <c r="F47" s="45" t="s">
        <v>391</v>
      </c>
      <c r="G47" s="11">
        <v>33000</v>
      </c>
      <c r="H47" s="45" t="s">
        <v>391</v>
      </c>
      <c r="I47" s="12">
        <v>33</v>
      </c>
      <c r="J47" s="215"/>
      <c r="K47" s="215"/>
    </row>
    <row r="48" spans="1:11">
      <c r="A48" s="63" t="s">
        <v>481</v>
      </c>
      <c r="B48" s="11" t="s">
        <v>391</v>
      </c>
      <c r="C48" s="11">
        <v>3</v>
      </c>
      <c r="D48" s="45" t="s">
        <v>391</v>
      </c>
      <c r="E48" s="45">
        <v>3</v>
      </c>
      <c r="F48" s="11" t="s">
        <v>391</v>
      </c>
      <c r="G48" s="11">
        <v>35000</v>
      </c>
      <c r="H48" s="45" t="s">
        <v>391</v>
      </c>
      <c r="I48" s="12">
        <v>105</v>
      </c>
      <c r="J48" s="215"/>
      <c r="K48" s="215"/>
    </row>
    <row r="49" spans="1:11">
      <c r="A49" s="73" t="s">
        <v>482</v>
      </c>
      <c r="B49" s="74" t="s">
        <v>391</v>
      </c>
      <c r="C49" s="74">
        <v>13</v>
      </c>
      <c r="D49" s="289" t="s">
        <v>391</v>
      </c>
      <c r="E49" s="74">
        <v>13</v>
      </c>
      <c r="F49" s="78" t="s">
        <v>391</v>
      </c>
      <c r="G49" s="78">
        <v>21192</v>
      </c>
      <c r="H49" s="289" t="s">
        <v>391</v>
      </c>
      <c r="I49" s="75">
        <v>276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 t="s">
        <v>391</v>
      </c>
      <c r="D51" s="289">
        <v>58</v>
      </c>
      <c r="E51" s="74">
        <v>58</v>
      </c>
      <c r="F51" s="78" t="s">
        <v>391</v>
      </c>
      <c r="G51" s="78" t="s">
        <v>391</v>
      </c>
      <c r="H51" s="289">
        <v>100000</v>
      </c>
      <c r="I51" s="75">
        <v>5800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5</v>
      </c>
      <c r="D53" s="45" t="s">
        <v>391</v>
      </c>
      <c r="E53" s="45">
        <v>5</v>
      </c>
      <c r="F53" s="45" t="s">
        <v>391</v>
      </c>
      <c r="G53" s="11">
        <v>26500</v>
      </c>
      <c r="H53" s="45" t="s">
        <v>391</v>
      </c>
      <c r="I53" s="12">
        <v>133</v>
      </c>
      <c r="J53" s="215"/>
      <c r="K53" s="215"/>
    </row>
    <row r="54" spans="1:11">
      <c r="A54" s="63" t="s">
        <v>485</v>
      </c>
      <c r="B54" s="45" t="s">
        <v>391</v>
      </c>
      <c r="C54" s="11">
        <v>4</v>
      </c>
      <c r="D54" s="45" t="s">
        <v>391</v>
      </c>
      <c r="E54" s="45">
        <v>4</v>
      </c>
      <c r="F54" s="45" t="s">
        <v>391</v>
      </c>
      <c r="G54" s="11">
        <v>20000</v>
      </c>
      <c r="H54" s="45" t="s">
        <v>391</v>
      </c>
      <c r="I54" s="12">
        <v>80</v>
      </c>
      <c r="J54" s="215"/>
      <c r="K54" s="215"/>
    </row>
    <row r="55" spans="1:11">
      <c r="A55" s="63" t="s">
        <v>486</v>
      </c>
      <c r="B55" s="45">
        <v>1</v>
      </c>
      <c r="C55" s="11">
        <v>1</v>
      </c>
      <c r="D55" s="45" t="s">
        <v>391</v>
      </c>
      <c r="E55" s="45">
        <v>2</v>
      </c>
      <c r="F55" s="45">
        <v>9000</v>
      </c>
      <c r="G55" s="11">
        <v>12500</v>
      </c>
      <c r="H55" s="45" t="s">
        <v>391</v>
      </c>
      <c r="I55" s="12">
        <v>22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10</v>
      </c>
      <c r="D57" s="45" t="s">
        <v>391</v>
      </c>
      <c r="E57" s="45">
        <v>10</v>
      </c>
      <c r="F57" s="45" t="s">
        <v>391</v>
      </c>
      <c r="G57" s="11">
        <v>20500</v>
      </c>
      <c r="H57" s="45" t="s">
        <v>391</v>
      </c>
      <c r="I57" s="12">
        <v>205</v>
      </c>
      <c r="J57" s="215"/>
      <c r="K57" s="215"/>
    </row>
    <row r="58" spans="1:11">
      <c r="A58" s="73" t="s">
        <v>562</v>
      </c>
      <c r="B58" s="74">
        <v>1</v>
      </c>
      <c r="C58" s="74">
        <v>20</v>
      </c>
      <c r="D58" s="289" t="s">
        <v>391</v>
      </c>
      <c r="E58" s="74">
        <v>21</v>
      </c>
      <c r="F58" s="78">
        <v>9000</v>
      </c>
      <c r="G58" s="78">
        <v>21500</v>
      </c>
      <c r="H58" s="289" t="s">
        <v>391</v>
      </c>
      <c r="I58" s="75">
        <v>440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23</v>
      </c>
      <c r="D60" s="11">
        <v>48</v>
      </c>
      <c r="E60" s="45">
        <v>71</v>
      </c>
      <c r="F60" s="45" t="s">
        <v>391</v>
      </c>
      <c r="G60" s="11">
        <v>30000</v>
      </c>
      <c r="H60" s="11">
        <v>60000</v>
      </c>
      <c r="I60" s="12">
        <v>3570</v>
      </c>
      <c r="J60" s="215"/>
      <c r="K60" s="215"/>
    </row>
    <row r="61" spans="1:11">
      <c r="A61" s="63" t="s">
        <v>491</v>
      </c>
      <c r="B61" s="11" t="s">
        <v>391</v>
      </c>
      <c r="C61" s="11">
        <v>65</v>
      </c>
      <c r="D61" s="82">
        <v>6</v>
      </c>
      <c r="E61" s="45">
        <v>71</v>
      </c>
      <c r="F61" s="11" t="s">
        <v>391</v>
      </c>
      <c r="G61" s="11">
        <v>27500</v>
      </c>
      <c r="H61" s="82">
        <v>60000</v>
      </c>
      <c r="I61" s="12">
        <v>2148</v>
      </c>
      <c r="J61" s="215"/>
      <c r="K61" s="215"/>
    </row>
    <row r="62" spans="1:11">
      <c r="A62" s="63" t="s">
        <v>492</v>
      </c>
      <c r="B62" s="45" t="s">
        <v>391</v>
      </c>
      <c r="C62" s="11">
        <v>12</v>
      </c>
      <c r="D62" s="82">
        <v>8</v>
      </c>
      <c r="E62" s="45">
        <v>20</v>
      </c>
      <c r="F62" s="45" t="s">
        <v>391</v>
      </c>
      <c r="G62" s="11">
        <v>54250</v>
      </c>
      <c r="H62" s="82">
        <v>83000</v>
      </c>
      <c r="I62" s="12">
        <v>1315</v>
      </c>
      <c r="J62" s="215"/>
      <c r="K62" s="215"/>
    </row>
    <row r="63" spans="1:11">
      <c r="A63" s="73" t="s">
        <v>493</v>
      </c>
      <c r="B63" s="74" t="s">
        <v>391</v>
      </c>
      <c r="C63" s="74">
        <v>100</v>
      </c>
      <c r="D63" s="289">
        <v>62</v>
      </c>
      <c r="E63" s="74">
        <v>162</v>
      </c>
      <c r="F63" s="78" t="s">
        <v>391</v>
      </c>
      <c r="G63" s="78">
        <v>31285</v>
      </c>
      <c r="H63" s="289">
        <v>62968</v>
      </c>
      <c r="I63" s="75">
        <v>7033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50</v>
      </c>
      <c r="D65" s="289">
        <v>105</v>
      </c>
      <c r="E65" s="74">
        <v>155</v>
      </c>
      <c r="F65" s="78" t="s">
        <v>391</v>
      </c>
      <c r="G65" s="78">
        <v>25300</v>
      </c>
      <c r="H65" s="289">
        <v>65000</v>
      </c>
      <c r="I65" s="75">
        <v>8090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 t="s">
        <v>391</v>
      </c>
      <c r="D67" s="82">
        <v>20</v>
      </c>
      <c r="E67" s="45">
        <v>20</v>
      </c>
      <c r="F67" s="45" t="s">
        <v>391</v>
      </c>
      <c r="G67" s="11" t="s">
        <v>391</v>
      </c>
      <c r="H67" s="82">
        <v>252000</v>
      </c>
      <c r="I67" s="12">
        <v>5040</v>
      </c>
      <c r="J67" s="215"/>
      <c r="K67" s="215"/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11">
      <c r="A69" s="73" t="s">
        <v>497</v>
      </c>
      <c r="B69" s="74" t="s">
        <v>391</v>
      </c>
      <c r="C69" s="74" t="s">
        <v>391</v>
      </c>
      <c r="D69" s="289">
        <v>20</v>
      </c>
      <c r="E69" s="74">
        <v>20</v>
      </c>
      <c r="F69" s="78" t="s">
        <v>391</v>
      </c>
      <c r="G69" s="78" t="s">
        <v>391</v>
      </c>
      <c r="H69" s="289">
        <v>252000</v>
      </c>
      <c r="I69" s="75">
        <v>5040</v>
      </c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</row>
    <row r="71" spans="1:11">
      <c r="A71" s="63" t="s">
        <v>498</v>
      </c>
      <c r="B71" s="45" t="s">
        <v>391</v>
      </c>
      <c r="C71" s="11" t="s">
        <v>391</v>
      </c>
      <c r="D71" s="11">
        <v>4979</v>
      </c>
      <c r="E71" s="45">
        <v>4979</v>
      </c>
      <c r="F71" s="45" t="s">
        <v>391</v>
      </c>
      <c r="G71" s="11" t="s">
        <v>391</v>
      </c>
      <c r="H71" s="11">
        <v>85541</v>
      </c>
      <c r="I71" s="12">
        <v>425909</v>
      </c>
    </row>
    <row r="72" spans="1:11">
      <c r="A72" s="63" t="s">
        <v>499</v>
      </c>
      <c r="B72" s="45" t="s">
        <v>391</v>
      </c>
      <c r="C72" s="11">
        <v>71</v>
      </c>
      <c r="D72" s="82">
        <v>10</v>
      </c>
      <c r="E72" s="45">
        <v>81</v>
      </c>
      <c r="F72" s="45" t="s">
        <v>391</v>
      </c>
      <c r="G72" s="11">
        <v>31775</v>
      </c>
      <c r="H72" s="82">
        <v>60000</v>
      </c>
      <c r="I72" s="12">
        <v>2856</v>
      </c>
    </row>
    <row r="73" spans="1:11">
      <c r="A73" s="63" t="s">
        <v>500</v>
      </c>
      <c r="B73" s="11" t="s">
        <v>391</v>
      </c>
      <c r="C73" s="11">
        <v>61</v>
      </c>
      <c r="D73" s="45" t="s">
        <v>391</v>
      </c>
      <c r="E73" s="45">
        <v>61</v>
      </c>
      <c r="F73" s="11" t="s">
        <v>391</v>
      </c>
      <c r="G73" s="11">
        <v>30000</v>
      </c>
      <c r="H73" s="45" t="s">
        <v>391</v>
      </c>
      <c r="I73" s="12">
        <v>1830</v>
      </c>
    </row>
    <row r="74" spans="1:11">
      <c r="A74" s="63" t="s">
        <v>501</v>
      </c>
      <c r="B74" s="45" t="s">
        <v>391</v>
      </c>
      <c r="C74" s="11">
        <v>58</v>
      </c>
      <c r="D74" s="82">
        <v>1723</v>
      </c>
      <c r="E74" s="45">
        <v>1781</v>
      </c>
      <c r="F74" s="45" t="s">
        <v>391</v>
      </c>
      <c r="G74" s="11">
        <v>34828</v>
      </c>
      <c r="H74" s="82">
        <v>104373</v>
      </c>
      <c r="I74" s="12">
        <v>181856</v>
      </c>
    </row>
    <row r="75" spans="1:11">
      <c r="A75" s="63" t="s">
        <v>502</v>
      </c>
      <c r="B75" s="11" t="s">
        <v>391</v>
      </c>
      <c r="C75" s="11">
        <v>5</v>
      </c>
      <c r="D75" s="45" t="s">
        <v>391</v>
      </c>
      <c r="E75" s="45">
        <v>5</v>
      </c>
      <c r="F75" s="11" t="s">
        <v>391</v>
      </c>
      <c r="G75" s="11">
        <v>25000</v>
      </c>
      <c r="H75" s="45" t="s">
        <v>391</v>
      </c>
      <c r="I75" s="12">
        <v>100</v>
      </c>
    </row>
    <row r="76" spans="1:11">
      <c r="A76" s="63" t="s">
        <v>503</v>
      </c>
      <c r="B76" s="11" t="s">
        <v>391</v>
      </c>
      <c r="C76" s="11">
        <v>37</v>
      </c>
      <c r="D76" s="45" t="s">
        <v>391</v>
      </c>
      <c r="E76" s="45">
        <v>37</v>
      </c>
      <c r="F76" s="11" t="s">
        <v>391</v>
      </c>
      <c r="G76" s="11">
        <v>23280</v>
      </c>
      <c r="H76" s="45" t="s">
        <v>391</v>
      </c>
      <c r="I76" s="12">
        <v>865</v>
      </c>
    </row>
    <row r="77" spans="1:11">
      <c r="A77" s="63" t="s">
        <v>504</v>
      </c>
      <c r="B77" s="45" t="s">
        <v>391</v>
      </c>
      <c r="C77" s="11">
        <v>10</v>
      </c>
      <c r="D77" s="82">
        <v>140</v>
      </c>
      <c r="E77" s="45">
        <v>150</v>
      </c>
      <c r="F77" s="45" t="s">
        <v>391</v>
      </c>
      <c r="G77" s="11">
        <v>34000</v>
      </c>
      <c r="H77" s="82">
        <v>76000</v>
      </c>
      <c r="I77" s="12">
        <v>10980</v>
      </c>
    </row>
    <row r="78" spans="1:11">
      <c r="A78" s="63" t="s">
        <v>505</v>
      </c>
      <c r="B78" s="45" t="s">
        <v>391</v>
      </c>
      <c r="C78" s="11">
        <v>15</v>
      </c>
      <c r="D78" s="82" t="s">
        <v>391</v>
      </c>
      <c r="E78" s="45">
        <v>15</v>
      </c>
      <c r="F78" s="45" t="s">
        <v>391</v>
      </c>
      <c r="G78" s="11">
        <v>43333</v>
      </c>
      <c r="H78" s="82" t="s">
        <v>391</v>
      </c>
      <c r="I78" s="12">
        <v>650</v>
      </c>
    </row>
    <row r="79" spans="1:11">
      <c r="A79" s="73" t="s">
        <v>506</v>
      </c>
      <c r="B79" s="74" t="s">
        <v>391</v>
      </c>
      <c r="C79" s="74">
        <v>257</v>
      </c>
      <c r="D79" s="289">
        <v>6852</v>
      </c>
      <c r="E79" s="74">
        <v>7109</v>
      </c>
      <c r="F79" s="78" t="s">
        <v>391</v>
      </c>
      <c r="G79" s="78">
        <v>31449</v>
      </c>
      <c r="H79" s="289">
        <v>90044</v>
      </c>
      <c r="I79" s="75">
        <v>625046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 t="s">
        <v>391</v>
      </c>
      <c r="C81" s="11">
        <v>23</v>
      </c>
      <c r="D81" s="82">
        <v>185</v>
      </c>
      <c r="E81" s="45">
        <v>208</v>
      </c>
      <c r="F81" s="45" t="s">
        <v>391</v>
      </c>
      <c r="G81" s="11">
        <v>25000</v>
      </c>
      <c r="H81" s="82">
        <v>163005</v>
      </c>
      <c r="I81" s="12">
        <v>30733</v>
      </c>
    </row>
    <row r="82" spans="1:9">
      <c r="A82" s="63" t="s">
        <v>508</v>
      </c>
      <c r="B82" s="11" t="s">
        <v>391</v>
      </c>
      <c r="C82" s="11">
        <v>5</v>
      </c>
      <c r="D82" s="82">
        <v>67</v>
      </c>
      <c r="E82" s="45">
        <v>72</v>
      </c>
      <c r="F82" s="11" t="s">
        <v>391</v>
      </c>
      <c r="G82" s="11">
        <v>25000</v>
      </c>
      <c r="H82" s="82">
        <v>114646</v>
      </c>
      <c r="I82" s="12">
        <v>9035</v>
      </c>
    </row>
    <row r="83" spans="1:9">
      <c r="A83" s="73" t="s">
        <v>509</v>
      </c>
      <c r="B83" s="74" t="s">
        <v>391</v>
      </c>
      <c r="C83" s="74">
        <v>28</v>
      </c>
      <c r="D83" s="289">
        <v>252</v>
      </c>
      <c r="E83" s="74">
        <v>280</v>
      </c>
      <c r="F83" s="78" t="s">
        <v>391</v>
      </c>
      <c r="G83" s="78">
        <v>25000</v>
      </c>
      <c r="H83" s="289">
        <v>150148</v>
      </c>
      <c r="I83" s="75">
        <v>39768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5</v>
      </c>
      <c r="C85" s="52">
        <v>648</v>
      </c>
      <c r="D85" s="52">
        <v>7442</v>
      </c>
      <c r="E85" s="52">
        <v>8095</v>
      </c>
      <c r="F85" s="175">
        <v>10770</v>
      </c>
      <c r="G85" s="175">
        <v>28885</v>
      </c>
      <c r="H85" s="175">
        <v>92071</v>
      </c>
      <c r="I85" s="53">
        <v>705223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Hoja145">
    <tabColor theme="0"/>
    <pageSetUpPr fitToPage="1"/>
  </sheetPr>
  <dimension ref="A1:G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6.5703125" style="347" customWidth="1"/>
    <col min="2" max="6" width="20.7109375" style="347" customWidth="1"/>
    <col min="7" max="7" width="14.28515625" style="347" customWidth="1"/>
    <col min="8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7" s="377" customFormat="1" ht="18">
      <c r="A1" s="1696" t="s">
        <v>367</v>
      </c>
      <c r="B1" s="1696"/>
      <c r="C1" s="1696"/>
      <c r="D1" s="1696"/>
      <c r="E1" s="1696"/>
      <c r="F1" s="1696"/>
    </row>
    <row r="2" spans="1:7" s="378" customFormat="1" ht="12.75" customHeight="1"/>
    <row r="3" spans="1:7" s="378" customFormat="1" ht="15">
      <c r="A3" s="1704" t="s">
        <v>1298</v>
      </c>
      <c r="B3" s="1704"/>
      <c r="C3" s="1704"/>
      <c r="D3" s="1704"/>
      <c r="E3" s="1704"/>
      <c r="F3" s="1704"/>
      <c r="G3" s="222"/>
    </row>
    <row r="4" spans="1:7" s="378" customFormat="1" ht="15">
      <c r="A4" s="1704" t="s">
        <v>660</v>
      </c>
      <c r="B4" s="1704"/>
      <c r="C4" s="1704"/>
      <c r="D4" s="1704"/>
      <c r="E4" s="1704"/>
      <c r="F4" s="1704"/>
      <c r="G4" s="222"/>
    </row>
    <row r="5" spans="1:7" s="378" customFormat="1" ht="13.5" customHeight="1" thickBot="1">
      <c r="A5" s="379"/>
      <c r="B5" s="380"/>
      <c r="C5" s="380"/>
      <c r="D5" s="380"/>
      <c r="E5" s="380"/>
      <c r="F5" s="380"/>
    </row>
    <row r="6" spans="1:7" s="1103" customFormat="1" ht="18" customHeight="1">
      <c r="A6" s="1705" t="s">
        <v>370</v>
      </c>
      <c r="B6" s="1052"/>
      <c r="C6" s="1052"/>
      <c r="D6" s="1052"/>
      <c r="E6" s="761" t="s">
        <v>512</v>
      </c>
      <c r="F6" s="688"/>
    </row>
    <row r="7" spans="1:7" s="1103" customFormat="1" ht="18" customHeight="1">
      <c r="A7" s="1706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7" s="1103" customFormat="1" ht="18" customHeight="1">
      <c r="A8" s="1706"/>
      <c r="B8" s="724" t="s">
        <v>374</v>
      </c>
      <c r="C8" s="724" t="s">
        <v>515</v>
      </c>
      <c r="D8" s="1113" t="s">
        <v>375</v>
      </c>
      <c r="E8" s="724" t="s">
        <v>516</v>
      </c>
      <c r="F8" s="740" t="s">
        <v>376</v>
      </c>
    </row>
    <row r="9" spans="1:7" s="1103" customFormat="1" ht="18" customHeight="1" thickBot="1">
      <c r="A9" s="1707"/>
      <c r="B9" s="692"/>
      <c r="C9" s="692"/>
      <c r="D9" s="692"/>
      <c r="E9" s="727" t="s">
        <v>517</v>
      </c>
      <c r="F9" s="945"/>
    </row>
    <row r="10" spans="1:7">
      <c r="A10" s="1617">
        <v>2005</v>
      </c>
      <c r="B10" s="1281">
        <v>6.8449999999999998</v>
      </c>
      <c r="C10" s="1270">
        <v>436.75821767713666</v>
      </c>
      <c r="D10" s="1281">
        <v>298.96100000000001</v>
      </c>
      <c r="E10" s="1298">
        <v>49.29</v>
      </c>
      <c r="F10" s="1268">
        <v>147357.8769</v>
      </c>
    </row>
    <row r="11" spans="1:7">
      <c r="A11" s="1617">
        <v>2006</v>
      </c>
      <c r="B11" s="1281">
        <v>7.1180000000000003</v>
      </c>
      <c r="C11" s="1270">
        <v>469.29334082607477</v>
      </c>
      <c r="D11" s="1281">
        <v>334.04300000000001</v>
      </c>
      <c r="E11" s="1298">
        <v>45.93</v>
      </c>
      <c r="F11" s="1268">
        <v>153425.94990000001</v>
      </c>
    </row>
    <row r="12" spans="1:7">
      <c r="A12" s="1619">
        <v>2007</v>
      </c>
      <c r="B12" s="1281">
        <v>6.7240000000000002</v>
      </c>
      <c r="C12" s="1270">
        <v>471.03658536585374</v>
      </c>
      <c r="D12" s="1281">
        <v>316.72500000000002</v>
      </c>
      <c r="E12" s="1298">
        <v>43.33</v>
      </c>
      <c r="F12" s="1268">
        <v>137236.9425</v>
      </c>
    </row>
    <row r="13" spans="1:7">
      <c r="A13" s="1619">
        <v>2008</v>
      </c>
      <c r="B13" s="1281">
        <v>7.2290000000000001</v>
      </c>
      <c r="C13" s="1270">
        <v>479.95435053257717</v>
      </c>
      <c r="D13" s="1281">
        <v>346.959</v>
      </c>
      <c r="E13" s="1298">
        <v>51.27</v>
      </c>
      <c r="F13" s="1268">
        <v>177885.87930000003</v>
      </c>
    </row>
    <row r="14" spans="1:7">
      <c r="A14" s="1619">
        <v>2009</v>
      </c>
      <c r="B14" s="1281">
        <v>7.41</v>
      </c>
      <c r="C14" s="1270">
        <v>489.5721997300945</v>
      </c>
      <c r="D14" s="1281">
        <v>362.77300000000002</v>
      </c>
      <c r="E14" s="1298">
        <v>42.87</v>
      </c>
      <c r="F14" s="1268">
        <v>155520.78509999998</v>
      </c>
    </row>
    <row r="15" spans="1:7">
      <c r="A15" s="1619">
        <v>2010</v>
      </c>
      <c r="B15" s="1281">
        <v>7.6180000000000003</v>
      </c>
      <c r="C15" s="1270">
        <v>481.09477553163561</v>
      </c>
      <c r="D15" s="1281">
        <v>366.49799999999999</v>
      </c>
      <c r="E15" s="1298">
        <v>54.89</v>
      </c>
      <c r="F15" s="1268">
        <v>201170.75219999999</v>
      </c>
    </row>
    <row r="16" spans="1:7">
      <c r="A16" s="1619">
        <v>2011</v>
      </c>
      <c r="B16" s="1281">
        <v>8.1440000000000001</v>
      </c>
      <c r="C16" s="1270">
        <v>495.30943025540273</v>
      </c>
      <c r="D16" s="1281">
        <v>403.38</v>
      </c>
      <c r="E16" s="1298">
        <v>29.33</v>
      </c>
      <c r="F16" s="1268">
        <v>118311.35399999999</v>
      </c>
    </row>
    <row r="17" spans="1:6">
      <c r="A17" s="1619">
        <v>2012</v>
      </c>
      <c r="B17" s="1281">
        <v>8.8789999999999996</v>
      </c>
      <c r="C17" s="1270">
        <v>523.75154859781514</v>
      </c>
      <c r="D17" s="1281">
        <v>465.03899999999999</v>
      </c>
      <c r="E17" s="1298">
        <v>44.52</v>
      </c>
      <c r="F17" s="1268">
        <v>207035.3628</v>
      </c>
    </row>
    <row r="18" spans="1:6">
      <c r="A18" s="1619">
        <v>2013</v>
      </c>
      <c r="B18" s="1281">
        <v>9.5820000000000007</v>
      </c>
      <c r="C18" s="1270">
        <v>510.64182842830303</v>
      </c>
      <c r="D18" s="1281">
        <v>489.29700000000003</v>
      </c>
      <c r="E18" s="1298">
        <v>51.91</v>
      </c>
      <c r="F18" s="1268">
        <v>253994.07269999999</v>
      </c>
    </row>
    <row r="19" spans="1:6">
      <c r="A19" s="1619">
        <v>2014</v>
      </c>
      <c r="B19" s="1467">
        <v>10.102</v>
      </c>
      <c r="C19" s="1458">
        <v>459.80597901405656</v>
      </c>
      <c r="D19" s="1467">
        <v>464.49599999999998</v>
      </c>
      <c r="E19" s="1489">
        <v>44.2</v>
      </c>
      <c r="F19" s="1454">
        <v>205307.23200000002</v>
      </c>
    </row>
    <row r="20" spans="1:6" ht="13.5" thickBot="1">
      <c r="A20" s="1620">
        <v>2015</v>
      </c>
      <c r="B20" s="1299">
        <v>10.717000000000001</v>
      </c>
      <c r="C20" s="1271">
        <f>D20/B20*10</f>
        <v>506.85359708873756</v>
      </c>
      <c r="D20" s="1299">
        <v>543.19500000000005</v>
      </c>
      <c r="E20" s="1590">
        <v>73.97</v>
      </c>
      <c r="F20" s="1577">
        <v>401801.34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Hoja146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5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1414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4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4.7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4.75" customHeight="1" thickBot="1">
      <c r="A7" s="1688"/>
      <c r="B7" s="1792"/>
      <c r="C7" s="1114" t="s">
        <v>868</v>
      </c>
      <c r="D7" s="1114" t="s">
        <v>869</v>
      </c>
      <c r="E7" s="1792"/>
      <c r="F7" s="1792"/>
      <c r="G7" s="1114" t="s">
        <v>868</v>
      </c>
      <c r="H7" s="1114" t="s">
        <v>869</v>
      </c>
      <c r="I7" s="1682"/>
    </row>
    <row r="8" spans="1:11" ht="24" customHeight="1">
      <c r="A8" s="72" t="s">
        <v>450</v>
      </c>
      <c r="B8" s="122" t="s">
        <v>391</v>
      </c>
      <c r="C8" s="122">
        <v>39</v>
      </c>
      <c r="D8" s="42" t="s">
        <v>391</v>
      </c>
      <c r="E8" s="42">
        <v>39</v>
      </c>
      <c r="F8" s="122" t="s">
        <v>391</v>
      </c>
      <c r="G8" s="122">
        <v>76270</v>
      </c>
      <c r="H8" s="42" t="s">
        <v>391</v>
      </c>
      <c r="I8" s="131">
        <v>2975</v>
      </c>
      <c r="J8" s="215"/>
      <c r="K8" s="215"/>
    </row>
    <row r="9" spans="1:11">
      <c r="A9" s="63" t="s">
        <v>451</v>
      </c>
      <c r="B9" s="11" t="s">
        <v>391</v>
      </c>
      <c r="C9" s="11">
        <v>22</v>
      </c>
      <c r="D9" s="45" t="s">
        <v>391</v>
      </c>
      <c r="E9" s="45">
        <v>22</v>
      </c>
      <c r="F9" s="11" t="s">
        <v>391</v>
      </c>
      <c r="G9" s="11">
        <v>81000</v>
      </c>
      <c r="H9" s="45" t="s">
        <v>391</v>
      </c>
      <c r="I9" s="12">
        <v>1782</v>
      </c>
      <c r="J9" s="215"/>
      <c r="K9" s="215"/>
    </row>
    <row r="10" spans="1:11">
      <c r="A10" s="63" t="s">
        <v>452</v>
      </c>
      <c r="B10" s="45" t="s">
        <v>391</v>
      </c>
      <c r="C10" s="45">
        <v>22</v>
      </c>
      <c r="D10" s="45" t="s">
        <v>391</v>
      </c>
      <c r="E10" s="45">
        <v>22</v>
      </c>
      <c r="F10" s="11" t="s">
        <v>391</v>
      </c>
      <c r="G10" s="11">
        <v>50000</v>
      </c>
      <c r="H10" s="45" t="s">
        <v>391</v>
      </c>
      <c r="I10" s="46">
        <v>1100</v>
      </c>
      <c r="J10" s="215"/>
      <c r="K10" s="215"/>
    </row>
    <row r="11" spans="1:11">
      <c r="A11" s="63" t="s">
        <v>453</v>
      </c>
      <c r="B11" s="11" t="s">
        <v>391</v>
      </c>
      <c r="C11" s="11">
        <v>23</v>
      </c>
      <c r="D11" s="45" t="s">
        <v>391</v>
      </c>
      <c r="E11" s="45">
        <v>23</v>
      </c>
      <c r="F11" s="11" t="s">
        <v>391</v>
      </c>
      <c r="G11" s="11">
        <v>61680</v>
      </c>
      <c r="H11" s="45" t="s">
        <v>391</v>
      </c>
      <c r="I11" s="12">
        <v>1419</v>
      </c>
      <c r="J11" s="215"/>
      <c r="K11" s="215"/>
    </row>
    <row r="12" spans="1:11">
      <c r="A12" s="73" t="s">
        <v>454</v>
      </c>
      <c r="B12" s="74" t="s">
        <v>391</v>
      </c>
      <c r="C12" s="74">
        <v>106</v>
      </c>
      <c r="D12" s="74" t="s">
        <v>391</v>
      </c>
      <c r="E12" s="74">
        <v>106</v>
      </c>
      <c r="F12" s="78" t="s">
        <v>391</v>
      </c>
      <c r="G12" s="78">
        <v>68634</v>
      </c>
      <c r="H12" s="74" t="s">
        <v>391</v>
      </c>
      <c r="I12" s="75">
        <v>7276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12</v>
      </c>
      <c r="C14" s="74">
        <v>5</v>
      </c>
      <c r="D14" s="74">
        <v>3</v>
      </c>
      <c r="E14" s="74">
        <v>20</v>
      </c>
      <c r="F14" s="78">
        <v>15000</v>
      </c>
      <c r="G14" s="78">
        <v>25000</v>
      </c>
      <c r="H14" s="74">
        <v>40000</v>
      </c>
      <c r="I14" s="75">
        <v>425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3</v>
      </c>
      <c r="D18" s="45" t="s">
        <v>391</v>
      </c>
      <c r="E18" s="45">
        <v>3</v>
      </c>
      <c r="F18" s="11" t="s">
        <v>391</v>
      </c>
      <c r="G18" s="11">
        <v>33600</v>
      </c>
      <c r="H18" s="45" t="s">
        <v>391</v>
      </c>
      <c r="I18" s="12">
        <v>101</v>
      </c>
      <c r="J18" s="215"/>
      <c r="K18" s="215"/>
    </row>
    <row r="19" spans="1:11">
      <c r="A19" s="63" t="s">
        <v>458</v>
      </c>
      <c r="B19" s="11">
        <v>4</v>
      </c>
      <c r="C19" s="82">
        <v>2</v>
      </c>
      <c r="D19" s="45" t="s">
        <v>391</v>
      </c>
      <c r="E19" s="45">
        <v>6</v>
      </c>
      <c r="F19" s="11">
        <v>13100</v>
      </c>
      <c r="G19" s="82">
        <v>24700</v>
      </c>
      <c r="H19" s="45" t="s">
        <v>391</v>
      </c>
      <c r="I19" s="12">
        <v>102</v>
      </c>
      <c r="J19" s="215"/>
      <c r="K19" s="215"/>
    </row>
    <row r="20" spans="1:11">
      <c r="A20" s="63" t="s">
        <v>459</v>
      </c>
      <c r="B20" s="11">
        <v>25</v>
      </c>
      <c r="C20" s="11">
        <v>13</v>
      </c>
      <c r="D20" s="82">
        <v>2</v>
      </c>
      <c r="E20" s="45">
        <v>40</v>
      </c>
      <c r="F20" s="11">
        <v>12900</v>
      </c>
      <c r="G20" s="11">
        <v>27600</v>
      </c>
      <c r="H20" s="82">
        <v>52500</v>
      </c>
      <c r="I20" s="12">
        <v>786</v>
      </c>
      <c r="J20" s="215"/>
      <c r="K20" s="215"/>
    </row>
    <row r="21" spans="1:11">
      <c r="A21" s="73" t="s">
        <v>460</v>
      </c>
      <c r="B21" s="74">
        <v>29</v>
      </c>
      <c r="C21" s="74">
        <v>18</v>
      </c>
      <c r="D21" s="74">
        <v>2</v>
      </c>
      <c r="E21" s="74">
        <v>49</v>
      </c>
      <c r="F21" s="78">
        <v>12928</v>
      </c>
      <c r="G21" s="78">
        <v>28278</v>
      </c>
      <c r="H21" s="74">
        <v>52500</v>
      </c>
      <c r="I21" s="75">
        <v>989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107</v>
      </c>
      <c r="D23" s="74">
        <v>2</v>
      </c>
      <c r="E23" s="74">
        <v>109</v>
      </c>
      <c r="F23" s="78" t="s">
        <v>391</v>
      </c>
      <c r="G23" s="78">
        <v>85832</v>
      </c>
      <c r="H23" s="74">
        <v>58368</v>
      </c>
      <c r="I23" s="75">
        <v>9301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20</v>
      </c>
      <c r="D25" s="74">
        <v>3</v>
      </c>
      <c r="E25" s="74">
        <v>23</v>
      </c>
      <c r="F25" s="78" t="s">
        <v>391</v>
      </c>
      <c r="G25" s="78">
        <v>40000</v>
      </c>
      <c r="H25" s="74">
        <v>60000</v>
      </c>
      <c r="I25" s="75">
        <v>980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46" t="s">
        <v>391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 t="s">
        <v>391</v>
      </c>
      <c r="D29" s="82" t="s">
        <v>391</v>
      </c>
      <c r="E29" s="45" t="s">
        <v>391</v>
      </c>
      <c r="F29" s="45" t="s">
        <v>391</v>
      </c>
      <c r="G29" s="11" t="s">
        <v>391</v>
      </c>
      <c r="H29" s="82" t="s">
        <v>391</v>
      </c>
      <c r="I29" s="12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4" t="s">
        <v>391</v>
      </c>
      <c r="I30" s="75" t="s">
        <v>391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67</v>
      </c>
      <c r="D32" s="82">
        <v>17</v>
      </c>
      <c r="E32" s="45">
        <v>84</v>
      </c>
      <c r="F32" s="80" t="s">
        <v>391</v>
      </c>
      <c r="G32" s="80">
        <v>43427</v>
      </c>
      <c r="H32" s="82">
        <v>63199</v>
      </c>
      <c r="I32" s="12">
        <v>3984</v>
      </c>
      <c r="J32" s="215"/>
      <c r="K32" s="215"/>
    </row>
    <row r="33" spans="1:11">
      <c r="A33" s="63" t="s">
        <v>468</v>
      </c>
      <c r="B33" s="80" t="s">
        <v>391</v>
      </c>
      <c r="C33" s="80">
        <v>25</v>
      </c>
      <c r="D33" s="45" t="s">
        <v>391</v>
      </c>
      <c r="E33" s="45">
        <v>25</v>
      </c>
      <c r="F33" s="80" t="s">
        <v>391</v>
      </c>
      <c r="G33" s="80">
        <v>28000</v>
      </c>
      <c r="H33" s="45" t="s">
        <v>391</v>
      </c>
      <c r="I33" s="12">
        <v>700</v>
      </c>
      <c r="J33" s="215"/>
      <c r="K33" s="215"/>
    </row>
    <row r="34" spans="1:11">
      <c r="A34" s="63" t="s">
        <v>469</v>
      </c>
      <c r="B34" s="80" t="s">
        <v>391</v>
      </c>
      <c r="C34" s="80">
        <v>11</v>
      </c>
      <c r="D34" s="45" t="s">
        <v>391</v>
      </c>
      <c r="E34" s="45">
        <v>11</v>
      </c>
      <c r="F34" s="80" t="s">
        <v>391</v>
      </c>
      <c r="G34" s="80">
        <v>26818</v>
      </c>
      <c r="H34" s="45" t="s">
        <v>391</v>
      </c>
      <c r="I34" s="12">
        <v>295</v>
      </c>
      <c r="J34" s="215"/>
      <c r="K34" s="215"/>
    </row>
    <row r="35" spans="1:11">
      <c r="A35" s="63" t="s">
        <v>470</v>
      </c>
      <c r="B35" s="80" t="s">
        <v>391</v>
      </c>
      <c r="C35" s="80">
        <v>182</v>
      </c>
      <c r="D35" s="45" t="s">
        <v>391</v>
      </c>
      <c r="E35" s="45">
        <v>182</v>
      </c>
      <c r="F35" s="80" t="s">
        <v>391</v>
      </c>
      <c r="G35" s="80">
        <v>30286</v>
      </c>
      <c r="H35" s="45" t="s">
        <v>391</v>
      </c>
      <c r="I35" s="12">
        <v>5512</v>
      </c>
      <c r="J35" s="215"/>
      <c r="K35" s="215"/>
    </row>
    <row r="36" spans="1:11">
      <c r="A36" s="73" t="s">
        <v>471</v>
      </c>
      <c r="B36" s="74" t="s">
        <v>391</v>
      </c>
      <c r="C36" s="74">
        <v>285</v>
      </c>
      <c r="D36" s="74">
        <v>17</v>
      </c>
      <c r="E36" s="74">
        <v>302</v>
      </c>
      <c r="F36" s="78" t="s">
        <v>391</v>
      </c>
      <c r="G36" s="78">
        <v>33041</v>
      </c>
      <c r="H36" s="74">
        <v>63199</v>
      </c>
      <c r="I36" s="75">
        <v>10491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77</v>
      </c>
      <c r="D38" s="74">
        <v>26</v>
      </c>
      <c r="E38" s="74">
        <v>103</v>
      </c>
      <c r="F38" s="78" t="s">
        <v>391</v>
      </c>
      <c r="G38" s="78">
        <v>19800</v>
      </c>
      <c r="H38" s="74">
        <v>44000</v>
      </c>
      <c r="I38" s="75">
        <v>2669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1</v>
      </c>
      <c r="D40" s="45" t="s">
        <v>391</v>
      </c>
      <c r="E40" s="45">
        <v>1</v>
      </c>
      <c r="F40" s="45" t="s">
        <v>391</v>
      </c>
      <c r="G40" s="11">
        <v>21000</v>
      </c>
      <c r="H40" s="45" t="s">
        <v>391</v>
      </c>
      <c r="I40" s="12">
        <v>21</v>
      </c>
      <c r="J40" s="215"/>
      <c r="K40" s="215"/>
    </row>
    <row r="41" spans="1:11">
      <c r="A41" s="63" t="s">
        <v>474</v>
      </c>
      <c r="B41" s="11" t="s">
        <v>391</v>
      </c>
      <c r="C41" s="11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11" t="s">
        <v>391</v>
      </c>
      <c r="C42" s="11">
        <v>6</v>
      </c>
      <c r="D42" s="45" t="s">
        <v>391</v>
      </c>
      <c r="E42" s="45">
        <v>6</v>
      </c>
      <c r="F42" s="11" t="s">
        <v>391</v>
      </c>
      <c r="G42" s="11">
        <v>25000</v>
      </c>
      <c r="H42" s="45" t="s">
        <v>391</v>
      </c>
      <c r="I42" s="12">
        <v>150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45" t="s">
        <v>391</v>
      </c>
      <c r="I44" s="12" t="s">
        <v>391</v>
      </c>
      <c r="J44" s="215"/>
      <c r="K44" s="215"/>
    </row>
    <row r="45" spans="1:11">
      <c r="A45" s="63" t="s">
        <v>478</v>
      </c>
      <c r="B45" s="45" t="s">
        <v>391</v>
      </c>
      <c r="C45" s="11">
        <v>24</v>
      </c>
      <c r="D45" s="45" t="s">
        <v>391</v>
      </c>
      <c r="E45" s="45">
        <v>24</v>
      </c>
      <c r="F45" s="45" t="s">
        <v>391</v>
      </c>
      <c r="G45" s="11">
        <v>25000</v>
      </c>
      <c r="H45" s="45" t="s">
        <v>391</v>
      </c>
      <c r="I45" s="12">
        <v>600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>
        <v>11</v>
      </c>
      <c r="E46" s="45">
        <v>11</v>
      </c>
      <c r="F46" s="11" t="s">
        <v>391</v>
      </c>
      <c r="G46" s="11" t="s">
        <v>391</v>
      </c>
      <c r="H46" s="45">
        <v>45000</v>
      </c>
      <c r="I46" s="12">
        <v>495</v>
      </c>
      <c r="J46" s="215"/>
      <c r="K46" s="215"/>
    </row>
    <row r="47" spans="1:11">
      <c r="A47" s="63" t="s">
        <v>480</v>
      </c>
      <c r="B47" s="45" t="s">
        <v>391</v>
      </c>
      <c r="C47" s="11">
        <v>12</v>
      </c>
      <c r="D47" s="45" t="s">
        <v>391</v>
      </c>
      <c r="E47" s="45">
        <v>12</v>
      </c>
      <c r="F47" s="45" t="s">
        <v>391</v>
      </c>
      <c r="G47" s="11">
        <v>23000</v>
      </c>
      <c r="H47" s="45" t="s">
        <v>391</v>
      </c>
      <c r="I47" s="12">
        <v>276</v>
      </c>
      <c r="J47" s="215"/>
      <c r="K47" s="215"/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>
        <v>43</v>
      </c>
      <c r="D49" s="74">
        <v>11</v>
      </c>
      <c r="E49" s="74">
        <v>54</v>
      </c>
      <c r="F49" s="78" t="s">
        <v>391</v>
      </c>
      <c r="G49" s="78">
        <v>24349</v>
      </c>
      <c r="H49" s="74">
        <v>45000</v>
      </c>
      <c r="I49" s="75">
        <v>1542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12</v>
      </c>
      <c r="D51" s="74" t="s">
        <v>391</v>
      </c>
      <c r="E51" s="74">
        <v>12</v>
      </c>
      <c r="F51" s="78" t="s">
        <v>391</v>
      </c>
      <c r="G51" s="78">
        <v>30000</v>
      </c>
      <c r="H51" s="74" t="s">
        <v>391</v>
      </c>
      <c r="I51" s="75">
        <v>360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  <c r="J53" s="215"/>
      <c r="K53" s="215"/>
    </row>
    <row r="54" spans="1:11">
      <c r="A54" s="63" t="s">
        <v>485</v>
      </c>
      <c r="B54" s="45" t="s">
        <v>391</v>
      </c>
      <c r="C54" s="11">
        <v>39</v>
      </c>
      <c r="D54" s="45" t="s">
        <v>391</v>
      </c>
      <c r="E54" s="45">
        <v>39</v>
      </c>
      <c r="F54" s="45" t="s">
        <v>391</v>
      </c>
      <c r="G54" s="11">
        <v>25000</v>
      </c>
      <c r="H54" s="45" t="s">
        <v>391</v>
      </c>
      <c r="I54" s="12">
        <v>975</v>
      </c>
      <c r="J54" s="215"/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>
        <v>2</v>
      </c>
      <c r="D56" s="45" t="s">
        <v>391</v>
      </c>
      <c r="E56" s="45">
        <v>2</v>
      </c>
      <c r="F56" s="45" t="s">
        <v>391</v>
      </c>
      <c r="G56" s="11">
        <v>20000</v>
      </c>
      <c r="H56" s="45" t="s">
        <v>391</v>
      </c>
      <c r="I56" s="12">
        <v>40</v>
      </c>
      <c r="J56" s="215"/>
      <c r="K56" s="215"/>
    </row>
    <row r="57" spans="1:11">
      <c r="A57" s="63" t="s">
        <v>488</v>
      </c>
      <c r="B57" s="45" t="s">
        <v>391</v>
      </c>
      <c r="C57" s="11">
        <v>45</v>
      </c>
      <c r="D57" s="45" t="s">
        <v>391</v>
      </c>
      <c r="E57" s="45">
        <v>45</v>
      </c>
      <c r="F57" s="45" t="s">
        <v>391</v>
      </c>
      <c r="G57" s="11">
        <v>25000</v>
      </c>
      <c r="H57" s="45" t="s">
        <v>391</v>
      </c>
      <c r="I57" s="12">
        <v>1125</v>
      </c>
      <c r="J57" s="215"/>
      <c r="K57" s="215"/>
    </row>
    <row r="58" spans="1:11">
      <c r="A58" s="73" t="s">
        <v>562</v>
      </c>
      <c r="B58" s="74" t="s">
        <v>391</v>
      </c>
      <c r="C58" s="74">
        <v>86</v>
      </c>
      <c r="D58" s="74" t="s">
        <v>391</v>
      </c>
      <c r="E58" s="74">
        <v>86</v>
      </c>
      <c r="F58" s="78" t="s">
        <v>391</v>
      </c>
      <c r="G58" s="78">
        <v>24884</v>
      </c>
      <c r="H58" s="74" t="s">
        <v>391</v>
      </c>
      <c r="I58" s="75">
        <v>2140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40</v>
      </c>
      <c r="D60" s="11">
        <v>69</v>
      </c>
      <c r="E60" s="45">
        <v>109</v>
      </c>
      <c r="F60" s="45" t="s">
        <v>391</v>
      </c>
      <c r="G60" s="11">
        <v>40000</v>
      </c>
      <c r="H60" s="11">
        <v>65000</v>
      </c>
      <c r="I60" s="12">
        <v>6085</v>
      </c>
      <c r="J60" s="215"/>
      <c r="K60" s="215"/>
    </row>
    <row r="61" spans="1:11">
      <c r="A61" s="63" t="s">
        <v>491</v>
      </c>
      <c r="B61" s="11" t="s">
        <v>391</v>
      </c>
      <c r="C61" s="11">
        <v>70</v>
      </c>
      <c r="D61" s="82">
        <v>6</v>
      </c>
      <c r="E61" s="45">
        <v>76</v>
      </c>
      <c r="F61" s="11" t="s">
        <v>391</v>
      </c>
      <c r="G61" s="11">
        <v>28000</v>
      </c>
      <c r="H61" s="82">
        <v>45000</v>
      </c>
      <c r="I61" s="12">
        <v>2230</v>
      </c>
      <c r="J61" s="215"/>
      <c r="K61" s="215"/>
    </row>
    <row r="62" spans="1:11">
      <c r="A62" s="63" t="s">
        <v>492</v>
      </c>
      <c r="B62" s="45" t="s">
        <v>391</v>
      </c>
      <c r="C62" s="11">
        <v>28</v>
      </c>
      <c r="D62" s="45">
        <v>160</v>
      </c>
      <c r="E62" s="45">
        <v>188</v>
      </c>
      <c r="F62" s="45" t="s">
        <v>391</v>
      </c>
      <c r="G62" s="11">
        <v>27000</v>
      </c>
      <c r="H62" s="45">
        <v>32150</v>
      </c>
      <c r="I62" s="12">
        <v>5900</v>
      </c>
      <c r="J62" s="215"/>
      <c r="K62" s="215"/>
    </row>
    <row r="63" spans="1:11">
      <c r="A63" s="73" t="s">
        <v>493</v>
      </c>
      <c r="B63" s="74" t="s">
        <v>391</v>
      </c>
      <c r="C63" s="74">
        <v>138</v>
      </c>
      <c r="D63" s="74">
        <v>235</v>
      </c>
      <c r="E63" s="74">
        <v>373</v>
      </c>
      <c r="F63" s="78" t="s">
        <v>391</v>
      </c>
      <c r="G63" s="78">
        <v>31275</v>
      </c>
      <c r="H63" s="74">
        <v>42123</v>
      </c>
      <c r="I63" s="75">
        <v>14215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222</v>
      </c>
      <c r="D65" s="74">
        <v>55</v>
      </c>
      <c r="E65" s="74">
        <v>277</v>
      </c>
      <c r="F65" s="78" t="s">
        <v>391</v>
      </c>
      <c r="G65" s="78">
        <v>17800</v>
      </c>
      <c r="H65" s="74">
        <v>54000</v>
      </c>
      <c r="I65" s="75">
        <v>6922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99</v>
      </c>
      <c r="D67" s="45" t="s">
        <v>391</v>
      </c>
      <c r="E67" s="45">
        <v>99</v>
      </c>
      <c r="F67" s="45" t="s">
        <v>391</v>
      </c>
      <c r="G67" s="11">
        <v>40000</v>
      </c>
      <c r="H67" s="45" t="s">
        <v>391</v>
      </c>
      <c r="I67" s="12">
        <v>3960</v>
      </c>
      <c r="J67" s="215"/>
      <c r="K67" s="215"/>
    </row>
    <row r="68" spans="1:11">
      <c r="A68" s="63" t="s">
        <v>496</v>
      </c>
      <c r="B68" s="45" t="s">
        <v>391</v>
      </c>
      <c r="C68" s="11">
        <v>6</v>
      </c>
      <c r="D68" s="45">
        <v>3</v>
      </c>
      <c r="E68" s="45">
        <v>9</v>
      </c>
      <c r="F68" s="45" t="s">
        <v>391</v>
      </c>
      <c r="G68" s="11">
        <v>35000</v>
      </c>
      <c r="H68" s="45">
        <v>57000</v>
      </c>
      <c r="I68" s="12">
        <v>381</v>
      </c>
      <c r="J68" s="215"/>
      <c r="K68" s="215"/>
    </row>
    <row r="69" spans="1:11">
      <c r="A69" s="73" t="s">
        <v>497</v>
      </c>
      <c r="B69" s="74" t="s">
        <v>391</v>
      </c>
      <c r="C69" s="74">
        <v>105</v>
      </c>
      <c r="D69" s="74">
        <v>3</v>
      </c>
      <c r="E69" s="74">
        <v>108</v>
      </c>
      <c r="F69" s="78" t="s">
        <v>391</v>
      </c>
      <c r="G69" s="78">
        <v>39714</v>
      </c>
      <c r="H69" s="74">
        <v>57000</v>
      </c>
      <c r="I69" s="75">
        <v>4341</v>
      </c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</row>
    <row r="71" spans="1:11">
      <c r="A71" s="63" t="s">
        <v>498</v>
      </c>
      <c r="B71" s="45" t="s">
        <v>391</v>
      </c>
      <c r="C71" s="11">
        <v>108</v>
      </c>
      <c r="D71" s="11">
        <v>7369</v>
      </c>
      <c r="E71" s="45">
        <v>7477</v>
      </c>
      <c r="F71" s="45" t="s">
        <v>391</v>
      </c>
      <c r="G71" s="11">
        <v>35806</v>
      </c>
      <c r="H71" s="11">
        <v>55981</v>
      </c>
      <c r="I71" s="12">
        <v>416388</v>
      </c>
    </row>
    <row r="72" spans="1:11">
      <c r="A72" s="63" t="s">
        <v>499</v>
      </c>
      <c r="B72" s="45" t="s">
        <v>391</v>
      </c>
      <c r="C72" s="11">
        <v>176</v>
      </c>
      <c r="D72" s="82">
        <v>25</v>
      </c>
      <c r="E72" s="45">
        <v>201</v>
      </c>
      <c r="F72" s="45" t="s">
        <v>391</v>
      </c>
      <c r="G72" s="11">
        <v>41335</v>
      </c>
      <c r="H72" s="82">
        <v>60000</v>
      </c>
      <c r="I72" s="12">
        <v>8775</v>
      </c>
    </row>
    <row r="73" spans="1:11">
      <c r="A73" s="63" t="s">
        <v>500</v>
      </c>
      <c r="B73" s="11">
        <v>21</v>
      </c>
      <c r="C73" s="11">
        <v>114</v>
      </c>
      <c r="D73" s="45" t="s">
        <v>391</v>
      </c>
      <c r="E73" s="45">
        <v>135</v>
      </c>
      <c r="F73" s="11">
        <v>8000</v>
      </c>
      <c r="G73" s="11">
        <v>36000</v>
      </c>
      <c r="H73" s="45" t="s">
        <v>391</v>
      </c>
      <c r="I73" s="12">
        <v>4272</v>
      </c>
    </row>
    <row r="74" spans="1:11">
      <c r="A74" s="63" t="s">
        <v>501</v>
      </c>
      <c r="B74" s="82" t="s">
        <v>391</v>
      </c>
      <c r="C74" s="11">
        <v>270</v>
      </c>
      <c r="D74" s="82">
        <v>227</v>
      </c>
      <c r="E74" s="45">
        <v>497</v>
      </c>
      <c r="F74" s="82" t="s">
        <v>391</v>
      </c>
      <c r="G74" s="11">
        <v>25906</v>
      </c>
      <c r="H74" s="82">
        <v>45150</v>
      </c>
      <c r="I74" s="12">
        <v>17244</v>
      </c>
    </row>
    <row r="75" spans="1:11">
      <c r="A75" s="63" t="s">
        <v>502</v>
      </c>
      <c r="B75" s="11" t="s">
        <v>391</v>
      </c>
      <c r="C75" s="11">
        <v>20</v>
      </c>
      <c r="D75" s="45" t="s">
        <v>391</v>
      </c>
      <c r="E75" s="45">
        <v>20</v>
      </c>
      <c r="F75" s="11" t="s">
        <v>391</v>
      </c>
      <c r="G75" s="11">
        <v>27000</v>
      </c>
      <c r="H75" s="45" t="s">
        <v>391</v>
      </c>
      <c r="I75" s="12">
        <v>540</v>
      </c>
    </row>
    <row r="76" spans="1:11">
      <c r="A76" s="63" t="s">
        <v>503</v>
      </c>
      <c r="B76" s="11" t="s">
        <v>391</v>
      </c>
      <c r="C76" s="11">
        <v>32</v>
      </c>
      <c r="D76" s="45" t="s">
        <v>391</v>
      </c>
      <c r="E76" s="45">
        <v>32</v>
      </c>
      <c r="F76" s="11" t="s">
        <v>391</v>
      </c>
      <c r="G76" s="11">
        <v>24000</v>
      </c>
      <c r="H76" s="45" t="s">
        <v>391</v>
      </c>
      <c r="I76" s="12">
        <v>768</v>
      </c>
    </row>
    <row r="77" spans="1:11">
      <c r="A77" s="63" t="s">
        <v>504</v>
      </c>
      <c r="B77" s="45" t="s">
        <v>391</v>
      </c>
      <c r="C77" s="11" t="s">
        <v>391</v>
      </c>
      <c r="D77" s="82">
        <v>200</v>
      </c>
      <c r="E77" s="45">
        <v>200</v>
      </c>
      <c r="F77" s="45" t="s">
        <v>391</v>
      </c>
      <c r="G77" s="11" t="s">
        <v>391</v>
      </c>
      <c r="H77" s="82">
        <v>50000</v>
      </c>
      <c r="I77" s="12">
        <v>10000</v>
      </c>
    </row>
    <row r="78" spans="1:11">
      <c r="A78" s="63" t="s">
        <v>505</v>
      </c>
      <c r="B78" s="45" t="s">
        <v>391</v>
      </c>
      <c r="C78" s="11">
        <v>30</v>
      </c>
      <c r="D78" s="82">
        <v>20</v>
      </c>
      <c r="E78" s="45">
        <v>50</v>
      </c>
      <c r="F78" s="45" t="s">
        <v>391</v>
      </c>
      <c r="G78" s="11">
        <v>25000</v>
      </c>
      <c r="H78" s="82">
        <v>55000</v>
      </c>
      <c r="I78" s="12">
        <v>1850</v>
      </c>
    </row>
    <row r="79" spans="1:11">
      <c r="A79" s="73" t="s">
        <v>506</v>
      </c>
      <c r="B79" s="74">
        <v>21</v>
      </c>
      <c r="C79" s="74">
        <v>750</v>
      </c>
      <c r="D79" s="74">
        <v>7841</v>
      </c>
      <c r="E79" s="74">
        <v>8612</v>
      </c>
      <c r="F79" s="78">
        <v>8000</v>
      </c>
      <c r="G79" s="78">
        <v>32398</v>
      </c>
      <c r="H79" s="74">
        <v>55525</v>
      </c>
      <c r="I79" s="75">
        <v>459837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>
        <v>2</v>
      </c>
      <c r="C81" s="11">
        <v>156</v>
      </c>
      <c r="D81" s="82">
        <v>70</v>
      </c>
      <c r="E81" s="45">
        <v>228</v>
      </c>
      <c r="F81" s="45">
        <v>5000</v>
      </c>
      <c r="G81" s="11">
        <v>38575</v>
      </c>
      <c r="H81" s="82">
        <v>63974</v>
      </c>
      <c r="I81" s="12">
        <v>10523</v>
      </c>
    </row>
    <row r="82" spans="1:9">
      <c r="A82" s="63" t="s">
        <v>508</v>
      </c>
      <c r="B82" s="11">
        <v>1</v>
      </c>
      <c r="C82" s="11">
        <v>102</v>
      </c>
      <c r="D82" s="82">
        <v>152</v>
      </c>
      <c r="E82" s="45">
        <v>255</v>
      </c>
      <c r="F82" s="11">
        <v>21000</v>
      </c>
      <c r="G82" s="11">
        <v>35000</v>
      </c>
      <c r="H82" s="82">
        <v>50000</v>
      </c>
      <c r="I82" s="12">
        <v>11184</v>
      </c>
    </row>
    <row r="83" spans="1:9">
      <c r="A83" s="73" t="s">
        <v>509</v>
      </c>
      <c r="B83" s="74">
        <v>3</v>
      </c>
      <c r="C83" s="74">
        <v>258</v>
      </c>
      <c r="D83" s="74">
        <v>222</v>
      </c>
      <c r="E83" s="74">
        <v>483</v>
      </c>
      <c r="F83" s="78">
        <v>10333</v>
      </c>
      <c r="G83" s="78">
        <v>37162</v>
      </c>
      <c r="H83" s="74">
        <v>54406</v>
      </c>
      <c r="I83" s="75">
        <v>21707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65</v>
      </c>
      <c r="C85" s="52">
        <v>2232</v>
      </c>
      <c r="D85" s="52">
        <v>8420</v>
      </c>
      <c r="E85" s="52">
        <v>10717</v>
      </c>
      <c r="F85" s="175">
        <v>11598</v>
      </c>
      <c r="G85" s="175">
        <v>35262</v>
      </c>
      <c r="H85" s="175">
        <v>55074</v>
      </c>
      <c r="I85" s="53">
        <v>543195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Hoja25">
    <tabColor theme="0"/>
    <pageSetUpPr fitToPage="1"/>
  </sheetPr>
  <dimension ref="A1:K85"/>
  <sheetViews>
    <sheetView tabSelected="1" topLeftCell="A8" zoomScale="85" zoomScaleNormal="85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9" width="15.1406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1415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4.75" customHeight="1">
      <c r="A5" s="1108" t="s">
        <v>549</v>
      </c>
      <c r="B5" s="1670" t="s">
        <v>671</v>
      </c>
      <c r="C5" s="1671"/>
      <c r="D5" s="1672"/>
      <c r="E5" s="1670" t="s">
        <v>573</v>
      </c>
      <c r="F5" s="1671"/>
      <c r="G5" s="1671"/>
      <c r="H5" s="1672"/>
      <c r="I5" s="1112" t="s">
        <v>372</v>
      </c>
    </row>
    <row r="6" spans="1:11" s="681" customFormat="1" ht="21" customHeight="1">
      <c r="A6" s="1109" t="s">
        <v>529</v>
      </c>
      <c r="B6" s="802"/>
      <c r="C6" s="1685" t="s">
        <v>386</v>
      </c>
      <c r="D6" s="1690"/>
      <c r="E6" s="1102" t="s">
        <v>821</v>
      </c>
      <c r="F6" s="1114"/>
      <c r="G6" s="1685" t="s">
        <v>386</v>
      </c>
      <c r="H6" s="1690"/>
      <c r="I6" s="740" t="s">
        <v>524</v>
      </c>
    </row>
    <row r="7" spans="1:11" s="681" customFormat="1" ht="15.75" customHeight="1" thickBot="1">
      <c r="A7" s="1110"/>
      <c r="B7" s="229" t="s">
        <v>385</v>
      </c>
      <c r="C7" s="675" t="s">
        <v>868</v>
      </c>
      <c r="D7" s="675" t="s">
        <v>869</v>
      </c>
      <c r="E7" s="229" t="s">
        <v>387</v>
      </c>
      <c r="F7" s="229" t="s">
        <v>385</v>
      </c>
      <c r="G7" s="675" t="s">
        <v>868</v>
      </c>
      <c r="H7" s="675" t="s">
        <v>869</v>
      </c>
      <c r="I7" s="236"/>
    </row>
    <row r="8" spans="1:11" ht="19.5" customHeight="1">
      <c r="A8" s="63" t="s">
        <v>450</v>
      </c>
      <c r="B8" s="45" t="s">
        <v>391</v>
      </c>
      <c r="C8" s="11" t="s">
        <v>391</v>
      </c>
      <c r="D8" s="11" t="s">
        <v>391</v>
      </c>
      <c r="E8" s="45" t="s">
        <v>391</v>
      </c>
      <c r="F8" s="45" t="s">
        <v>391</v>
      </c>
      <c r="G8" s="11" t="s">
        <v>391</v>
      </c>
      <c r="H8" s="11" t="s">
        <v>391</v>
      </c>
      <c r="I8" s="12" t="s">
        <v>391</v>
      </c>
      <c r="J8" s="215"/>
      <c r="K8" s="215"/>
    </row>
    <row r="9" spans="1:11">
      <c r="A9" s="63" t="s">
        <v>451</v>
      </c>
      <c r="B9" s="11" t="s">
        <v>391</v>
      </c>
      <c r="C9" s="11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45" t="s">
        <v>391</v>
      </c>
      <c r="C10" s="11" t="s">
        <v>391</v>
      </c>
      <c r="D10" s="45" t="s">
        <v>391</v>
      </c>
      <c r="E10" s="45" t="s">
        <v>391</v>
      </c>
      <c r="F10" s="45" t="s">
        <v>391</v>
      </c>
      <c r="G10" s="11" t="s">
        <v>391</v>
      </c>
      <c r="H10" s="45" t="s">
        <v>391</v>
      </c>
      <c r="I10" s="12" t="s">
        <v>391</v>
      </c>
      <c r="J10" s="215"/>
      <c r="K10" s="215"/>
    </row>
    <row r="11" spans="1:11">
      <c r="A11" s="63" t="s">
        <v>453</v>
      </c>
      <c r="B11" s="45" t="s">
        <v>391</v>
      </c>
      <c r="C11" s="11" t="s">
        <v>391</v>
      </c>
      <c r="D11" s="45" t="s">
        <v>391</v>
      </c>
      <c r="E11" s="45" t="s">
        <v>391</v>
      </c>
      <c r="F11" s="45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8" t="s">
        <v>391</v>
      </c>
      <c r="I12" s="75" t="s">
        <v>391</v>
      </c>
      <c r="J12" s="215"/>
      <c r="K12" s="215"/>
    </row>
    <row r="13" spans="1:11">
      <c r="A13" s="63"/>
      <c r="B13" s="45"/>
      <c r="C13" s="11"/>
      <c r="D13" s="11"/>
      <c r="E13" s="45"/>
      <c r="F13" s="45"/>
      <c r="G13" s="11"/>
      <c r="H13" s="11"/>
      <c r="I13" s="12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8" t="s">
        <v>391</v>
      </c>
      <c r="I14" s="75" t="s">
        <v>391</v>
      </c>
      <c r="J14" s="215"/>
      <c r="K14" s="215"/>
    </row>
    <row r="15" spans="1:11">
      <c r="A15" s="63"/>
      <c r="B15" s="11"/>
      <c r="C15" s="11"/>
      <c r="D15" s="45"/>
      <c r="E15" s="45"/>
      <c r="F15" s="11"/>
      <c r="G15" s="11"/>
      <c r="H15" s="45"/>
      <c r="I15" s="12"/>
      <c r="J15" s="215"/>
      <c r="K15" s="215"/>
    </row>
    <row r="16" spans="1:11">
      <c r="A16" s="73" t="s">
        <v>456</v>
      </c>
      <c r="B16" s="74">
        <v>1</v>
      </c>
      <c r="C16" s="74" t="s">
        <v>391</v>
      </c>
      <c r="D16" s="74" t="s">
        <v>391</v>
      </c>
      <c r="E16" s="74">
        <v>1</v>
      </c>
      <c r="F16" s="78">
        <v>8000</v>
      </c>
      <c r="G16" s="78" t="s">
        <v>391</v>
      </c>
      <c r="H16" s="78" t="s">
        <v>391</v>
      </c>
      <c r="I16" s="75">
        <v>8</v>
      </c>
      <c r="J16" s="215"/>
      <c r="K16" s="215"/>
    </row>
    <row r="17" spans="1:11">
      <c r="A17" s="63"/>
      <c r="B17" s="11"/>
      <c r="C17" s="11"/>
      <c r="D17" s="45"/>
      <c r="E17" s="45"/>
      <c r="F17" s="11"/>
      <c r="G17" s="11"/>
      <c r="H17" s="45"/>
      <c r="I17" s="12"/>
      <c r="J17" s="215"/>
      <c r="K17" s="215"/>
    </row>
    <row r="18" spans="1:11">
      <c r="A18" s="63" t="s">
        <v>535</v>
      </c>
      <c r="B18" s="11" t="s">
        <v>391</v>
      </c>
      <c r="C18" s="11" t="s">
        <v>391</v>
      </c>
      <c r="D18" s="45" t="s">
        <v>391</v>
      </c>
      <c r="E18" s="45" t="s">
        <v>391</v>
      </c>
      <c r="F18" s="11" t="s">
        <v>391</v>
      </c>
      <c r="G18" s="11" t="s">
        <v>391</v>
      </c>
      <c r="H18" s="45" t="s">
        <v>391</v>
      </c>
      <c r="I18" s="12" t="s">
        <v>391</v>
      </c>
      <c r="J18" s="215"/>
      <c r="K18" s="215"/>
    </row>
    <row r="19" spans="1:11">
      <c r="A19" s="63" t="s">
        <v>458</v>
      </c>
      <c r="B19" s="45" t="s">
        <v>391</v>
      </c>
      <c r="C19" s="11" t="s">
        <v>391</v>
      </c>
      <c r="D19" s="45" t="s">
        <v>391</v>
      </c>
      <c r="E19" s="45" t="s">
        <v>391</v>
      </c>
      <c r="F19" s="45" t="s">
        <v>391</v>
      </c>
      <c r="G19" s="11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45" t="s">
        <v>391</v>
      </c>
      <c r="C20" s="11" t="s">
        <v>391</v>
      </c>
      <c r="D20" s="45" t="s">
        <v>391</v>
      </c>
      <c r="E20" s="45" t="s">
        <v>391</v>
      </c>
      <c r="F20" s="45" t="s">
        <v>391</v>
      </c>
      <c r="G20" s="11" t="s">
        <v>391</v>
      </c>
      <c r="H20" s="45" t="s">
        <v>391</v>
      </c>
      <c r="I20" s="12" t="s">
        <v>391</v>
      </c>
      <c r="J20" s="215"/>
      <c r="K20" s="215"/>
    </row>
    <row r="21" spans="1:11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8" t="s">
        <v>391</v>
      </c>
      <c r="G21" s="78" t="s">
        <v>391</v>
      </c>
      <c r="H21" s="78" t="s">
        <v>391</v>
      </c>
      <c r="I21" s="75" t="s">
        <v>391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11"/>
      <c r="I22" s="12"/>
      <c r="J22" s="215"/>
      <c r="K22" s="215"/>
    </row>
    <row r="23" spans="1:11">
      <c r="A23" s="73" t="s">
        <v>461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8" t="s">
        <v>391</v>
      </c>
      <c r="G23" s="78" t="s">
        <v>391</v>
      </c>
      <c r="H23" s="78" t="s">
        <v>391</v>
      </c>
      <c r="I23" s="75" t="s">
        <v>391</v>
      </c>
      <c r="J23" s="215"/>
      <c r="K23" s="215"/>
    </row>
    <row r="24" spans="1:11">
      <c r="A24" s="63"/>
      <c r="B24" s="45"/>
      <c r="C24" s="11"/>
      <c r="D24" s="45"/>
      <c r="E24" s="45"/>
      <c r="F24" s="45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8" t="s">
        <v>391</v>
      </c>
      <c r="G25" s="78" t="s">
        <v>391</v>
      </c>
      <c r="H25" s="78" t="s">
        <v>391</v>
      </c>
      <c r="I25" s="75" t="s">
        <v>391</v>
      </c>
      <c r="J25" s="215"/>
      <c r="K25" s="215"/>
    </row>
    <row r="26" spans="1:11">
      <c r="A26" s="63"/>
      <c r="B26" s="45"/>
      <c r="C26" s="11"/>
      <c r="D26" s="45"/>
      <c r="E26" s="45"/>
      <c r="F26" s="45"/>
      <c r="G26" s="11"/>
      <c r="H26" s="45"/>
      <c r="I26" s="12"/>
      <c r="J26" s="215"/>
      <c r="K26" s="215"/>
    </row>
    <row r="27" spans="1:11">
      <c r="A27" s="63" t="s">
        <v>463</v>
      </c>
      <c r="B27" s="45" t="s">
        <v>391</v>
      </c>
      <c r="C27" s="11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45" t="s">
        <v>391</v>
      </c>
      <c r="C28" s="11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45" t="s">
        <v>391</v>
      </c>
      <c r="C29" s="11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45" t="s">
        <v>391</v>
      </c>
      <c r="I29" s="12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8" t="s">
        <v>391</v>
      </c>
      <c r="I30" s="75" t="s">
        <v>391</v>
      </c>
      <c r="J30" s="215"/>
      <c r="K30" s="215"/>
    </row>
    <row r="31" spans="1:11">
      <c r="A31" s="63"/>
      <c r="B31" s="45"/>
      <c r="C31" s="11"/>
      <c r="D31" s="45"/>
      <c r="E31" s="45"/>
      <c r="F31" s="45"/>
      <c r="G31" s="11"/>
      <c r="H31" s="45"/>
      <c r="I31" s="12"/>
      <c r="J31" s="215"/>
      <c r="K31" s="215"/>
    </row>
    <row r="32" spans="1:11">
      <c r="A32" s="63" t="s">
        <v>467</v>
      </c>
      <c r="B32" s="45" t="s">
        <v>391</v>
      </c>
      <c r="C32" s="11" t="s">
        <v>391</v>
      </c>
      <c r="D32" s="45" t="s">
        <v>391</v>
      </c>
      <c r="E32" s="45" t="s">
        <v>391</v>
      </c>
      <c r="F32" s="45" t="s">
        <v>391</v>
      </c>
      <c r="G32" s="11" t="s">
        <v>391</v>
      </c>
      <c r="H32" s="45" t="s">
        <v>391</v>
      </c>
      <c r="I32" s="12" t="s">
        <v>391</v>
      </c>
      <c r="J32" s="215"/>
      <c r="K32" s="215"/>
    </row>
    <row r="33" spans="1:11">
      <c r="A33" s="63" t="s">
        <v>468</v>
      </c>
      <c r="B33" s="45" t="s">
        <v>391</v>
      </c>
      <c r="C33" s="11">
        <v>1</v>
      </c>
      <c r="D33" s="45" t="s">
        <v>391</v>
      </c>
      <c r="E33" s="45">
        <v>1</v>
      </c>
      <c r="F33" s="45" t="s">
        <v>391</v>
      </c>
      <c r="G33" s="11">
        <v>16000</v>
      </c>
      <c r="H33" s="45" t="s">
        <v>391</v>
      </c>
      <c r="I33" s="12">
        <v>16</v>
      </c>
      <c r="J33" s="215"/>
      <c r="K33" s="215"/>
    </row>
    <row r="34" spans="1:11">
      <c r="A34" s="63" t="s">
        <v>469</v>
      </c>
      <c r="B34" s="45" t="s">
        <v>391</v>
      </c>
      <c r="C34" s="11" t="s">
        <v>391</v>
      </c>
      <c r="D34" s="45" t="s">
        <v>391</v>
      </c>
      <c r="E34" s="45" t="s">
        <v>391</v>
      </c>
      <c r="F34" s="45" t="s">
        <v>391</v>
      </c>
      <c r="G34" s="11" t="s">
        <v>391</v>
      </c>
      <c r="H34" s="45" t="s">
        <v>391</v>
      </c>
      <c r="I34" s="12" t="s">
        <v>391</v>
      </c>
      <c r="J34" s="215"/>
      <c r="K34" s="215"/>
    </row>
    <row r="35" spans="1:11">
      <c r="A35" s="63" t="s">
        <v>470</v>
      </c>
      <c r="B35" s="45" t="s">
        <v>391</v>
      </c>
      <c r="C35" s="11" t="s">
        <v>391</v>
      </c>
      <c r="D35" s="45" t="s">
        <v>391</v>
      </c>
      <c r="E35" s="45" t="s">
        <v>391</v>
      </c>
      <c r="F35" s="45" t="s">
        <v>391</v>
      </c>
      <c r="G35" s="11" t="s">
        <v>391</v>
      </c>
      <c r="H35" s="45" t="s">
        <v>391</v>
      </c>
      <c r="I35" s="12" t="s">
        <v>391</v>
      </c>
      <c r="J35" s="215"/>
      <c r="K35" s="215"/>
    </row>
    <row r="36" spans="1:11">
      <c r="A36" s="73" t="s">
        <v>471</v>
      </c>
      <c r="B36" s="74" t="s">
        <v>391</v>
      </c>
      <c r="C36" s="74">
        <v>1</v>
      </c>
      <c r="D36" s="74" t="s">
        <v>391</v>
      </c>
      <c r="E36" s="74">
        <v>1</v>
      </c>
      <c r="F36" s="78" t="s">
        <v>391</v>
      </c>
      <c r="G36" s="78">
        <v>16000</v>
      </c>
      <c r="H36" s="78" t="s">
        <v>391</v>
      </c>
      <c r="I36" s="75">
        <v>16</v>
      </c>
      <c r="J36" s="215"/>
      <c r="K36" s="215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8" t="s">
        <v>391</v>
      </c>
      <c r="G38" s="78" t="s">
        <v>391</v>
      </c>
      <c r="H38" s="78" t="s">
        <v>391</v>
      </c>
      <c r="I38" s="75" t="s">
        <v>391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45" t="s">
        <v>391</v>
      </c>
      <c r="C42" s="11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45" t="s">
        <v>391</v>
      </c>
      <c r="I42" s="12" t="s">
        <v>391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45" t="s">
        <v>391</v>
      </c>
      <c r="C44" s="11" t="s">
        <v>391</v>
      </c>
      <c r="D44" s="45" t="s">
        <v>391</v>
      </c>
      <c r="E44" s="45" t="s">
        <v>391</v>
      </c>
      <c r="F44" s="45" t="s">
        <v>391</v>
      </c>
      <c r="G44" s="11" t="s">
        <v>391</v>
      </c>
      <c r="H44" s="45" t="s">
        <v>391</v>
      </c>
      <c r="I44" s="12" t="s">
        <v>391</v>
      </c>
      <c r="J44" s="215"/>
      <c r="K44" s="215"/>
    </row>
    <row r="45" spans="1:11">
      <c r="A45" s="63" t="s">
        <v>478</v>
      </c>
      <c r="B45" s="45" t="s">
        <v>391</v>
      </c>
      <c r="C45" s="11" t="s">
        <v>391</v>
      </c>
      <c r="D45" s="45" t="s">
        <v>391</v>
      </c>
      <c r="E45" s="45" t="s">
        <v>391</v>
      </c>
      <c r="F45" s="45" t="s">
        <v>391</v>
      </c>
      <c r="G45" s="11" t="s">
        <v>391</v>
      </c>
      <c r="H45" s="45" t="s">
        <v>391</v>
      </c>
      <c r="I45" s="12" t="s">
        <v>391</v>
      </c>
      <c r="J45" s="215"/>
      <c r="K45" s="215"/>
    </row>
    <row r="46" spans="1:11">
      <c r="A46" s="63" t="s">
        <v>479</v>
      </c>
      <c r="B46" s="45" t="s">
        <v>391</v>
      </c>
      <c r="C46" s="11" t="s">
        <v>391</v>
      </c>
      <c r="D46" s="45" t="s">
        <v>391</v>
      </c>
      <c r="E46" s="45" t="s">
        <v>391</v>
      </c>
      <c r="F46" s="45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 t="s">
        <v>391</v>
      </c>
      <c r="D47" s="45" t="s">
        <v>391</v>
      </c>
      <c r="E47" s="45" t="s">
        <v>391</v>
      </c>
      <c r="F47" s="45" t="s">
        <v>391</v>
      </c>
      <c r="G47" s="11" t="s">
        <v>391</v>
      </c>
      <c r="H47" s="45" t="s">
        <v>391</v>
      </c>
      <c r="I47" s="12" t="s">
        <v>391</v>
      </c>
      <c r="J47" s="215"/>
      <c r="K47" s="215"/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 t="s">
        <v>391</v>
      </c>
      <c r="D49" s="74" t="s">
        <v>391</v>
      </c>
      <c r="E49" s="74" t="s">
        <v>391</v>
      </c>
      <c r="F49" s="78" t="s">
        <v>391</v>
      </c>
      <c r="G49" s="78" t="s">
        <v>391</v>
      </c>
      <c r="H49" s="78" t="s">
        <v>391</v>
      </c>
      <c r="I49" s="75" t="s">
        <v>391</v>
      </c>
      <c r="J49" s="215"/>
      <c r="K49" s="215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5"/>
      <c r="K50" s="215"/>
    </row>
    <row r="51" spans="1:11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8" t="s">
        <v>391</v>
      </c>
      <c r="I51" s="75" t="s">
        <v>391</v>
      </c>
      <c r="J51" s="215"/>
      <c r="K51" s="215"/>
    </row>
    <row r="52" spans="1:11">
      <c r="A52" s="63"/>
      <c r="B52" s="45"/>
      <c r="C52" s="11"/>
      <c r="D52" s="45"/>
      <c r="E52" s="45"/>
      <c r="F52" s="45"/>
      <c r="G52" s="11"/>
      <c r="H52" s="45"/>
      <c r="I52" s="12"/>
      <c r="J52" s="215"/>
      <c r="K52" s="215"/>
    </row>
    <row r="53" spans="1:11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  <c r="J53" s="215"/>
      <c r="K53" s="215"/>
    </row>
    <row r="54" spans="1:11">
      <c r="A54" s="63" t="s">
        <v>485</v>
      </c>
      <c r="B54" s="45" t="s">
        <v>391</v>
      </c>
      <c r="C54" s="11" t="s">
        <v>391</v>
      </c>
      <c r="D54" s="45" t="s">
        <v>391</v>
      </c>
      <c r="E54" s="45" t="s">
        <v>391</v>
      </c>
      <c r="F54" s="45" t="s">
        <v>391</v>
      </c>
      <c r="G54" s="11" t="s">
        <v>391</v>
      </c>
      <c r="H54" s="45" t="s">
        <v>391</v>
      </c>
      <c r="I54" s="12" t="s">
        <v>391</v>
      </c>
      <c r="J54" s="215"/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 t="s">
        <v>391</v>
      </c>
      <c r="D57" s="45" t="s">
        <v>391</v>
      </c>
      <c r="E57" s="45" t="s">
        <v>391</v>
      </c>
      <c r="F57" s="45" t="s">
        <v>391</v>
      </c>
      <c r="G57" s="11" t="s">
        <v>391</v>
      </c>
      <c r="H57" s="45" t="s">
        <v>391</v>
      </c>
      <c r="I57" s="12" t="s">
        <v>391</v>
      </c>
      <c r="J57" s="215"/>
      <c r="K57" s="215"/>
    </row>
    <row r="58" spans="1:11">
      <c r="A58" s="73" t="s">
        <v>562</v>
      </c>
      <c r="B58" s="74" t="s">
        <v>391</v>
      </c>
      <c r="C58" s="74" t="s">
        <v>391</v>
      </c>
      <c r="D58" s="74" t="s">
        <v>391</v>
      </c>
      <c r="E58" s="74" t="s">
        <v>391</v>
      </c>
      <c r="F58" s="78" t="s">
        <v>391</v>
      </c>
      <c r="G58" s="78" t="s">
        <v>391</v>
      </c>
      <c r="H58" s="78" t="s">
        <v>391</v>
      </c>
      <c r="I58" s="75" t="s">
        <v>391</v>
      </c>
      <c r="J58" s="215"/>
      <c r="K58" s="215"/>
    </row>
    <row r="59" spans="1:11">
      <c r="A59" s="63"/>
      <c r="B59" s="45"/>
      <c r="C59" s="11"/>
      <c r="D59" s="45"/>
      <c r="E59" s="45"/>
      <c r="F59" s="45"/>
      <c r="G59" s="11"/>
      <c r="H59" s="45"/>
      <c r="I59" s="12"/>
      <c r="J59" s="215"/>
      <c r="K59" s="215"/>
    </row>
    <row r="60" spans="1:11">
      <c r="A60" s="63" t="s">
        <v>490</v>
      </c>
      <c r="B60" s="45" t="s">
        <v>391</v>
      </c>
      <c r="C60" s="11" t="s">
        <v>391</v>
      </c>
      <c r="D60" s="45" t="s">
        <v>391</v>
      </c>
      <c r="E60" s="45" t="s">
        <v>391</v>
      </c>
      <c r="F60" s="45" t="s">
        <v>391</v>
      </c>
      <c r="G60" s="11" t="s">
        <v>391</v>
      </c>
      <c r="H60" s="45" t="s">
        <v>391</v>
      </c>
      <c r="I60" s="12" t="s">
        <v>391</v>
      </c>
      <c r="J60" s="215"/>
      <c r="K60" s="215"/>
    </row>
    <row r="61" spans="1:11">
      <c r="A61" s="63" t="s">
        <v>491</v>
      </c>
      <c r="B61" s="45" t="s">
        <v>391</v>
      </c>
      <c r="C61" s="11" t="s">
        <v>391</v>
      </c>
      <c r="D61" s="45" t="s">
        <v>391</v>
      </c>
      <c r="E61" s="45" t="s">
        <v>391</v>
      </c>
      <c r="F61" s="45" t="s">
        <v>391</v>
      </c>
      <c r="G61" s="11" t="s">
        <v>391</v>
      </c>
      <c r="H61" s="45" t="s">
        <v>391</v>
      </c>
      <c r="I61" s="12" t="s">
        <v>391</v>
      </c>
      <c r="J61" s="215"/>
      <c r="K61" s="215"/>
    </row>
    <row r="62" spans="1:11">
      <c r="A62" s="63" t="s">
        <v>492</v>
      </c>
      <c r="B62" s="45" t="s">
        <v>391</v>
      </c>
      <c r="C62" s="11" t="s">
        <v>391</v>
      </c>
      <c r="D62" s="45" t="s">
        <v>391</v>
      </c>
      <c r="E62" s="45" t="s">
        <v>391</v>
      </c>
      <c r="F62" s="45" t="s">
        <v>391</v>
      </c>
      <c r="G62" s="11" t="s">
        <v>391</v>
      </c>
      <c r="H62" s="45" t="s">
        <v>391</v>
      </c>
      <c r="I62" s="12" t="s">
        <v>391</v>
      </c>
      <c r="J62" s="215"/>
      <c r="K62" s="215"/>
    </row>
    <row r="63" spans="1:11">
      <c r="A63" s="73" t="s">
        <v>493</v>
      </c>
      <c r="B63" s="74" t="s">
        <v>391</v>
      </c>
      <c r="C63" s="74" t="s">
        <v>391</v>
      </c>
      <c r="D63" s="74" t="s">
        <v>391</v>
      </c>
      <c r="E63" s="74" t="s">
        <v>391</v>
      </c>
      <c r="F63" s="78" t="s">
        <v>391</v>
      </c>
      <c r="G63" s="78" t="s">
        <v>391</v>
      </c>
      <c r="H63" s="78" t="s">
        <v>391</v>
      </c>
      <c r="I63" s="75" t="s">
        <v>391</v>
      </c>
      <c r="J63" s="215"/>
      <c r="K63" s="215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  <c r="J64" s="215"/>
      <c r="K64" s="215"/>
    </row>
    <row r="65" spans="1:11">
      <c r="A65" s="73" t="s">
        <v>494</v>
      </c>
      <c r="B65" s="74" t="s">
        <v>391</v>
      </c>
      <c r="C65" s="74">
        <v>3</v>
      </c>
      <c r="D65" s="74" t="s">
        <v>391</v>
      </c>
      <c r="E65" s="74">
        <v>3</v>
      </c>
      <c r="F65" s="78" t="s">
        <v>391</v>
      </c>
      <c r="G65" s="78">
        <v>9000</v>
      </c>
      <c r="H65" s="78" t="s">
        <v>391</v>
      </c>
      <c r="I65" s="75">
        <v>27</v>
      </c>
      <c r="J65" s="215"/>
      <c r="K65" s="215"/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  <c r="J66" s="215"/>
      <c r="K66" s="215"/>
    </row>
    <row r="67" spans="1:11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  <c r="J67" s="215"/>
      <c r="K67" s="215"/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  <c r="J68" s="215"/>
      <c r="K68" s="215"/>
    </row>
    <row r="69" spans="1:11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8" t="s">
        <v>391</v>
      </c>
      <c r="I69" s="75" t="s">
        <v>391</v>
      </c>
      <c r="J69" s="215"/>
      <c r="K69" s="215"/>
    </row>
    <row r="70" spans="1:11">
      <c r="A70" s="63"/>
      <c r="B70" s="45"/>
      <c r="C70" s="11"/>
      <c r="D70" s="45"/>
      <c r="E70" s="45"/>
      <c r="F70" s="45"/>
      <c r="G70" s="11"/>
      <c r="H70" s="45"/>
      <c r="I70" s="12"/>
      <c r="J70" s="215"/>
      <c r="K70" s="215"/>
    </row>
    <row r="71" spans="1:11">
      <c r="A71" s="63" t="s">
        <v>498</v>
      </c>
      <c r="B71" s="45" t="s">
        <v>391</v>
      </c>
      <c r="C71" s="11" t="s">
        <v>391</v>
      </c>
      <c r="D71" s="45" t="s">
        <v>391</v>
      </c>
      <c r="E71" s="45" t="s">
        <v>391</v>
      </c>
      <c r="F71" s="45" t="s">
        <v>391</v>
      </c>
      <c r="G71" s="11" t="s">
        <v>391</v>
      </c>
      <c r="H71" s="45" t="s">
        <v>391</v>
      </c>
      <c r="I71" s="12" t="s">
        <v>391</v>
      </c>
      <c r="J71" s="215"/>
      <c r="K71" s="215"/>
    </row>
    <row r="72" spans="1:11">
      <c r="A72" s="63" t="s">
        <v>499</v>
      </c>
      <c r="B72" s="45" t="s">
        <v>391</v>
      </c>
      <c r="C72" s="11" t="s">
        <v>391</v>
      </c>
      <c r="D72" s="45" t="s">
        <v>391</v>
      </c>
      <c r="E72" s="45" t="s">
        <v>391</v>
      </c>
      <c r="F72" s="45" t="s">
        <v>391</v>
      </c>
      <c r="G72" s="11" t="s">
        <v>391</v>
      </c>
      <c r="H72" s="45" t="s">
        <v>391</v>
      </c>
      <c r="I72" s="12" t="s">
        <v>391</v>
      </c>
      <c r="J72" s="215"/>
      <c r="K72" s="215"/>
    </row>
    <row r="73" spans="1:11">
      <c r="A73" s="63" t="s">
        <v>500</v>
      </c>
      <c r="B73" s="45" t="s">
        <v>391</v>
      </c>
      <c r="C73" s="11">
        <v>21</v>
      </c>
      <c r="D73" s="45" t="s">
        <v>391</v>
      </c>
      <c r="E73" s="45">
        <v>21</v>
      </c>
      <c r="F73" s="45" t="s">
        <v>391</v>
      </c>
      <c r="G73" s="11">
        <v>12000</v>
      </c>
      <c r="H73" s="45" t="s">
        <v>391</v>
      </c>
      <c r="I73" s="12">
        <v>252</v>
      </c>
      <c r="J73" s="215"/>
      <c r="K73" s="215"/>
    </row>
    <row r="74" spans="1:11">
      <c r="A74" s="63" t="s">
        <v>501</v>
      </c>
      <c r="B74" s="45" t="s">
        <v>391</v>
      </c>
      <c r="C74" s="11" t="s">
        <v>391</v>
      </c>
      <c r="D74" s="45" t="s">
        <v>391</v>
      </c>
      <c r="E74" s="45" t="s">
        <v>391</v>
      </c>
      <c r="F74" s="45" t="s">
        <v>391</v>
      </c>
      <c r="G74" s="11" t="s">
        <v>391</v>
      </c>
      <c r="H74" s="45" t="s">
        <v>391</v>
      </c>
      <c r="I74" s="12" t="s">
        <v>391</v>
      </c>
      <c r="J74" s="215"/>
      <c r="K74" s="215"/>
    </row>
    <row r="75" spans="1:11">
      <c r="A75" s="63" t="s">
        <v>502</v>
      </c>
      <c r="B75" s="45" t="s">
        <v>391</v>
      </c>
      <c r="C75" s="11" t="s">
        <v>391</v>
      </c>
      <c r="D75" s="45" t="s">
        <v>391</v>
      </c>
      <c r="E75" s="45" t="s">
        <v>391</v>
      </c>
      <c r="F75" s="45" t="s">
        <v>391</v>
      </c>
      <c r="G75" s="11" t="s">
        <v>391</v>
      </c>
      <c r="H75" s="45" t="s">
        <v>391</v>
      </c>
      <c r="I75" s="12" t="s">
        <v>391</v>
      </c>
      <c r="J75" s="215"/>
      <c r="K75" s="215"/>
    </row>
    <row r="76" spans="1:11">
      <c r="A76" s="63" t="s">
        <v>503</v>
      </c>
      <c r="B76" s="45" t="s">
        <v>391</v>
      </c>
      <c r="C76" s="11">
        <v>3</v>
      </c>
      <c r="D76" s="45" t="s">
        <v>391</v>
      </c>
      <c r="E76" s="45">
        <v>3</v>
      </c>
      <c r="F76" s="45" t="s">
        <v>391</v>
      </c>
      <c r="G76" s="11">
        <v>10000</v>
      </c>
      <c r="H76" s="45" t="s">
        <v>391</v>
      </c>
      <c r="I76" s="12">
        <v>30</v>
      </c>
      <c r="J76" s="215"/>
      <c r="K76" s="215"/>
    </row>
    <row r="77" spans="1:11">
      <c r="A77" s="63" t="s">
        <v>504</v>
      </c>
      <c r="B77" s="45" t="s">
        <v>391</v>
      </c>
      <c r="C77" s="11">
        <v>12</v>
      </c>
      <c r="D77" s="45" t="s">
        <v>391</v>
      </c>
      <c r="E77" s="45">
        <v>12</v>
      </c>
      <c r="F77" s="45" t="s">
        <v>391</v>
      </c>
      <c r="G77" s="11">
        <v>10000</v>
      </c>
      <c r="H77" s="45" t="s">
        <v>391</v>
      </c>
      <c r="I77" s="12">
        <v>120</v>
      </c>
      <c r="J77" s="215"/>
      <c r="K77" s="215"/>
    </row>
    <row r="78" spans="1:11">
      <c r="A78" s="63" t="s">
        <v>505</v>
      </c>
      <c r="B78" s="45" t="s">
        <v>391</v>
      </c>
      <c r="C78" s="11">
        <v>10</v>
      </c>
      <c r="D78" s="45" t="s">
        <v>391</v>
      </c>
      <c r="E78" s="45">
        <v>10</v>
      </c>
      <c r="F78" s="45" t="s">
        <v>391</v>
      </c>
      <c r="G78" s="11">
        <v>10000</v>
      </c>
      <c r="H78" s="45" t="s">
        <v>391</v>
      </c>
      <c r="I78" s="12">
        <v>100</v>
      </c>
      <c r="J78" s="215"/>
      <c r="K78" s="215"/>
    </row>
    <row r="79" spans="1:11">
      <c r="A79" s="73" t="s">
        <v>506</v>
      </c>
      <c r="B79" s="74" t="s">
        <v>391</v>
      </c>
      <c r="C79" s="74">
        <v>46</v>
      </c>
      <c r="D79" s="74" t="s">
        <v>391</v>
      </c>
      <c r="E79" s="74">
        <v>46</v>
      </c>
      <c r="F79" s="78" t="s">
        <v>391</v>
      </c>
      <c r="G79" s="78">
        <v>10913</v>
      </c>
      <c r="H79" s="78" t="s">
        <v>391</v>
      </c>
      <c r="I79" s="75">
        <v>502</v>
      </c>
      <c r="J79" s="215"/>
      <c r="K79" s="215"/>
    </row>
    <row r="80" spans="1:11">
      <c r="A80" s="63"/>
      <c r="B80" s="45"/>
      <c r="C80" s="11"/>
      <c r="D80" s="45"/>
      <c r="E80" s="45"/>
      <c r="F80" s="45"/>
      <c r="G80" s="11"/>
      <c r="H80" s="45"/>
      <c r="I80" s="12"/>
      <c r="J80" s="215"/>
      <c r="K80" s="215"/>
    </row>
    <row r="81" spans="1:11">
      <c r="A81" s="63" t="s">
        <v>507</v>
      </c>
      <c r="B81" s="45" t="s">
        <v>391</v>
      </c>
      <c r="C81" s="11" t="s">
        <v>391</v>
      </c>
      <c r="D81" s="45" t="s">
        <v>391</v>
      </c>
      <c r="E81" s="45" t="s">
        <v>391</v>
      </c>
      <c r="F81" s="45" t="s">
        <v>391</v>
      </c>
      <c r="G81" s="11" t="s">
        <v>391</v>
      </c>
      <c r="H81" s="45" t="s">
        <v>391</v>
      </c>
      <c r="I81" s="12" t="s">
        <v>391</v>
      </c>
      <c r="J81" s="215"/>
      <c r="K81" s="215"/>
    </row>
    <row r="82" spans="1:11">
      <c r="A82" s="63" t="s">
        <v>508</v>
      </c>
      <c r="B82" s="45" t="s">
        <v>391</v>
      </c>
      <c r="C82" s="11" t="s">
        <v>391</v>
      </c>
      <c r="D82" s="45" t="s">
        <v>391</v>
      </c>
      <c r="E82" s="45" t="s">
        <v>391</v>
      </c>
      <c r="F82" s="45" t="s">
        <v>391</v>
      </c>
      <c r="G82" s="11" t="s">
        <v>391</v>
      </c>
      <c r="H82" s="45" t="s">
        <v>391</v>
      </c>
      <c r="I82" s="12" t="s">
        <v>391</v>
      </c>
      <c r="J82" s="215"/>
      <c r="K82" s="215"/>
    </row>
    <row r="83" spans="1:11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8" t="s">
        <v>391</v>
      </c>
      <c r="I83" s="75" t="s">
        <v>391</v>
      </c>
      <c r="J83" s="215"/>
      <c r="K83" s="215"/>
    </row>
    <row r="84" spans="1:11">
      <c r="A84" s="63"/>
      <c r="B84" s="45"/>
      <c r="C84" s="11"/>
      <c r="D84" s="45"/>
      <c r="E84" s="45"/>
      <c r="F84" s="45"/>
      <c r="G84" s="11"/>
      <c r="H84" s="45"/>
      <c r="I84" s="12"/>
      <c r="J84" s="215"/>
      <c r="K84" s="215"/>
    </row>
    <row r="85" spans="1:11" ht="13.5" thickBot="1">
      <c r="A85" s="66" t="s">
        <v>510</v>
      </c>
      <c r="B85" s="52">
        <v>1</v>
      </c>
      <c r="C85" s="52">
        <v>50</v>
      </c>
      <c r="D85" s="52" t="s">
        <v>391</v>
      </c>
      <c r="E85" s="52">
        <v>51</v>
      </c>
      <c r="F85" s="175">
        <v>8000</v>
      </c>
      <c r="G85" s="175">
        <v>10900</v>
      </c>
      <c r="H85" s="175" t="s">
        <v>391</v>
      </c>
      <c r="I85" s="53">
        <v>553</v>
      </c>
      <c r="J85" s="215"/>
      <c r="K85" s="215"/>
    </row>
  </sheetData>
  <mergeCells count="6">
    <mergeCell ref="A1:I1"/>
    <mergeCell ref="A3:I3"/>
    <mergeCell ref="B5:D5"/>
    <mergeCell ref="E5:H5"/>
    <mergeCell ref="C6:D6"/>
    <mergeCell ref="G6:H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Hoja147">
    <tabColor theme="0"/>
    <pageSetUpPr fitToPage="1"/>
  </sheetPr>
  <dimension ref="B1:H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7" width="20" style="347" customWidth="1"/>
    <col min="8" max="8" width="3.5703125" style="347" customWidth="1"/>
    <col min="9" max="9" width="2.140625" style="347" customWidth="1"/>
    <col min="10" max="10" width="11.140625" style="347" customWidth="1"/>
    <col min="11" max="18" width="12" style="347" customWidth="1"/>
    <col min="19" max="16384" width="11.42578125" style="347"/>
  </cols>
  <sheetData>
    <row r="1" spans="2:8" s="377" customFormat="1" ht="18">
      <c r="B1" s="1696" t="s">
        <v>367</v>
      </c>
      <c r="C1" s="1696"/>
      <c r="D1" s="1696"/>
      <c r="E1" s="1696"/>
      <c r="F1" s="1696"/>
      <c r="G1" s="1696"/>
    </row>
    <row r="2" spans="2:8" s="378" customFormat="1" ht="12.75" customHeight="1"/>
    <row r="3" spans="2:8" s="378" customFormat="1" ht="15">
      <c r="B3" s="1704" t="s">
        <v>1299</v>
      </c>
      <c r="C3" s="1704"/>
      <c r="D3" s="1704"/>
      <c r="E3" s="1704"/>
      <c r="F3" s="1704"/>
      <c r="G3" s="1704"/>
      <c r="H3" s="222"/>
    </row>
    <row r="4" spans="2:8" s="378" customFormat="1" ht="15">
      <c r="B4" s="1704" t="s">
        <v>655</v>
      </c>
      <c r="C4" s="1704"/>
      <c r="D4" s="1704"/>
      <c r="E4" s="1704"/>
      <c r="F4" s="1704"/>
      <c r="G4" s="1704"/>
      <c r="H4" s="222"/>
    </row>
    <row r="5" spans="2:8" s="378" customFormat="1" ht="13.5" customHeight="1" thickBot="1">
      <c r="B5" s="379"/>
      <c r="C5" s="380"/>
      <c r="D5" s="380"/>
      <c r="E5" s="380"/>
      <c r="F5" s="380"/>
      <c r="G5" s="380"/>
    </row>
    <row r="6" spans="2:8" ht="24" customHeight="1">
      <c r="B6" s="1851" t="s">
        <v>370</v>
      </c>
      <c r="C6" s="140"/>
      <c r="D6" s="140"/>
      <c r="E6" s="140"/>
      <c r="F6" s="141" t="s">
        <v>512</v>
      </c>
      <c r="G6" s="142"/>
    </row>
    <row r="7" spans="2:8" ht="24" customHeight="1">
      <c r="B7" s="1852"/>
      <c r="C7" s="121" t="s">
        <v>371</v>
      </c>
      <c r="D7" s="121" t="s">
        <v>378</v>
      </c>
      <c r="E7" s="121" t="s">
        <v>372</v>
      </c>
      <c r="F7" s="121" t="s">
        <v>513</v>
      </c>
      <c r="G7" s="40" t="s">
        <v>373</v>
      </c>
    </row>
    <row r="8" spans="2:8" ht="24" customHeight="1">
      <c r="B8" s="1852"/>
      <c r="C8" s="121" t="s">
        <v>374</v>
      </c>
      <c r="D8" s="121" t="s">
        <v>515</v>
      </c>
      <c r="E8" s="59" t="s">
        <v>375</v>
      </c>
      <c r="F8" s="121" t="s">
        <v>516</v>
      </c>
      <c r="G8" s="40" t="s">
        <v>376</v>
      </c>
    </row>
    <row r="9" spans="2:8" ht="24" customHeight="1" thickBot="1">
      <c r="B9" s="1853"/>
      <c r="C9" s="61"/>
      <c r="D9" s="61"/>
      <c r="E9" s="61"/>
      <c r="F9" s="130" t="s">
        <v>517</v>
      </c>
      <c r="G9" s="144"/>
    </row>
    <row r="10" spans="2:8">
      <c r="B10" s="1617">
        <v>2005</v>
      </c>
      <c r="C10" s="1292">
        <v>3.71</v>
      </c>
      <c r="D10" s="1295">
        <v>441.46361185983824</v>
      </c>
      <c r="E10" s="1292">
        <v>163.78299999999999</v>
      </c>
      <c r="F10" s="1293">
        <v>71.34</v>
      </c>
      <c r="G10" s="1294">
        <v>116842.7922</v>
      </c>
    </row>
    <row r="11" spans="2:8">
      <c r="B11" s="1617">
        <v>2006</v>
      </c>
      <c r="C11" s="1292">
        <v>3.4350000000000001</v>
      </c>
      <c r="D11" s="1295">
        <v>489.056768558952</v>
      </c>
      <c r="E11" s="1292">
        <v>167.99100000000001</v>
      </c>
      <c r="F11" s="1293">
        <v>53.92</v>
      </c>
      <c r="G11" s="1294">
        <v>90580.747200000013</v>
      </c>
    </row>
    <row r="12" spans="2:8">
      <c r="B12" s="1619">
        <v>2007</v>
      </c>
      <c r="C12" s="1292">
        <v>3.617</v>
      </c>
      <c r="D12" s="1295">
        <v>497.16892452308542</v>
      </c>
      <c r="E12" s="1292">
        <v>179.82599999999999</v>
      </c>
      <c r="F12" s="1293">
        <v>55.32</v>
      </c>
      <c r="G12" s="1294">
        <v>99479.743199999997</v>
      </c>
    </row>
    <row r="13" spans="2:8">
      <c r="B13" s="1619">
        <v>2008</v>
      </c>
      <c r="C13" s="1292">
        <v>3.5960000000000001</v>
      </c>
      <c r="D13" s="1295">
        <v>552.74749721913236</v>
      </c>
      <c r="E13" s="1292">
        <v>198.768</v>
      </c>
      <c r="F13" s="1293">
        <v>64.819999999999993</v>
      </c>
      <c r="G13" s="1294">
        <v>128841.41759999999</v>
      </c>
    </row>
    <row r="14" spans="2:8">
      <c r="B14" s="1619">
        <v>2009</v>
      </c>
      <c r="C14" s="1292">
        <v>3.7469999999999999</v>
      </c>
      <c r="D14" s="1295">
        <v>553.15986122231129</v>
      </c>
      <c r="E14" s="1292">
        <v>207.26900000000001</v>
      </c>
      <c r="F14" s="1293">
        <v>49.84</v>
      </c>
      <c r="G14" s="1294">
        <v>103302.86960000001</v>
      </c>
    </row>
    <row r="15" spans="2:8">
      <c r="B15" s="1619">
        <v>2010</v>
      </c>
      <c r="C15" s="1292">
        <v>3.4380000000000002</v>
      </c>
      <c r="D15" s="1295">
        <v>553.21407795229777</v>
      </c>
      <c r="E15" s="1292">
        <v>190.19499999999999</v>
      </c>
      <c r="F15" s="1293">
        <v>60.43</v>
      </c>
      <c r="G15" s="1294">
        <v>114934.83849999998</v>
      </c>
    </row>
    <row r="16" spans="2:8">
      <c r="B16" s="1619">
        <v>2011</v>
      </c>
      <c r="C16" s="1292">
        <v>3.6669999999999998</v>
      </c>
      <c r="D16" s="1295">
        <v>588.4074175074993</v>
      </c>
      <c r="E16" s="1292">
        <v>215.76900000000001</v>
      </c>
      <c r="F16" s="1293">
        <v>52.44</v>
      </c>
      <c r="G16" s="1294">
        <v>113149.26359999999</v>
      </c>
    </row>
    <row r="17" spans="2:7">
      <c r="B17" s="1619">
        <v>2012</v>
      </c>
      <c r="C17" s="1292">
        <v>3.8929999999999998</v>
      </c>
      <c r="D17" s="1295">
        <v>632.2681736450038</v>
      </c>
      <c r="E17" s="1292">
        <v>246.142</v>
      </c>
      <c r="F17" s="1293">
        <v>44.8</v>
      </c>
      <c r="G17" s="1294">
        <v>110271.61599999999</v>
      </c>
    </row>
    <row r="18" spans="2:7">
      <c r="B18" s="1619">
        <v>2013</v>
      </c>
      <c r="C18" s="1292">
        <v>3.665</v>
      </c>
      <c r="D18" s="1295">
        <v>562.98226466575716</v>
      </c>
      <c r="E18" s="1292">
        <v>206.333</v>
      </c>
      <c r="F18" s="1293">
        <v>61.29</v>
      </c>
      <c r="G18" s="1294">
        <v>126461.4957</v>
      </c>
    </row>
    <row r="19" spans="2:7">
      <c r="B19" s="1619">
        <v>2014</v>
      </c>
      <c r="C19" s="1485">
        <v>3.423</v>
      </c>
      <c r="D19" s="1486">
        <v>610.05258545135848</v>
      </c>
      <c r="E19" s="1485">
        <v>208.821</v>
      </c>
      <c r="F19" s="1487">
        <v>52.08</v>
      </c>
      <c r="G19" s="1488">
        <v>108753.9768</v>
      </c>
    </row>
    <row r="20" spans="2:7" ht="13.5" thickBot="1">
      <c r="B20" s="1620">
        <v>2015</v>
      </c>
      <c r="C20" s="1296">
        <v>3.8359999999999999</v>
      </c>
      <c r="D20" s="1297">
        <f>E20/C20*10</f>
        <v>637.48696558915537</v>
      </c>
      <c r="E20" s="1296">
        <v>244.54</v>
      </c>
      <c r="F20" s="1588">
        <v>70.62</v>
      </c>
      <c r="G20" s="1589">
        <v>172694</v>
      </c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ignoredErrors>
    <ignoredError sqref="D20" unlockedFormula="1"/>
  </ignoredError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Hoja148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8.1406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1416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>
      <c r="A5" s="1687" t="s">
        <v>446</v>
      </c>
      <c r="B5" s="32" t="s">
        <v>671</v>
      </c>
      <c r="C5" s="33"/>
      <c r="D5" s="33"/>
      <c r="E5" s="127"/>
      <c r="F5" s="32" t="s">
        <v>573</v>
      </c>
      <c r="G5" s="33"/>
      <c r="H5" s="33"/>
      <c r="I5" s="1681" t="s">
        <v>379</v>
      </c>
    </row>
    <row r="6" spans="1:11">
      <c r="A6" s="1688"/>
      <c r="B6" s="1679" t="s">
        <v>385</v>
      </c>
      <c r="C6" s="54" t="s">
        <v>386</v>
      </c>
      <c r="D6" s="55"/>
      <c r="E6" s="1679" t="s">
        <v>387</v>
      </c>
      <c r="F6" s="1679" t="s">
        <v>385</v>
      </c>
      <c r="G6" s="54" t="s">
        <v>386</v>
      </c>
      <c r="H6" s="56"/>
      <c r="I6" s="1682"/>
    </row>
    <row r="7" spans="1:11" ht="13.5" thickBot="1">
      <c r="A7" s="1688"/>
      <c r="B7" s="1792"/>
      <c r="C7" s="57" t="s">
        <v>868</v>
      </c>
      <c r="D7" s="57" t="s">
        <v>869</v>
      </c>
      <c r="E7" s="1792"/>
      <c r="F7" s="1792"/>
      <c r="G7" s="57" t="s">
        <v>868</v>
      </c>
      <c r="H7" s="57" t="s">
        <v>869</v>
      </c>
      <c r="I7" s="1682"/>
    </row>
    <row r="8" spans="1:11">
      <c r="A8" s="72" t="s">
        <v>450</v>
      </c>
      <c r="B8" s="122" t="s">
        <v>391</v>
      </c>
      <c r="C8" s="122" t="s">
        <v>391</v>
      </c>
      <c r="D8" s="200" t="s">
        <v>391</v>
      </c>
      <c r="E8" s="42" t="s">
        <v>391</v>
      </c>
      <c r="F8" s="122" t="s">
        <v>391</v>
      </c>
      <c r="G8" s="122" t="s">
        <v>391</v>
      </c>
      <c r="H8" s="200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11">
        <v>1</v>
      </c>
      <c r="D9" s="45" t="s">
        <v>391</v>
      </c>
      <c r="E9" s="45">
        <v>1</v>
      </c>
      <c r="F9" s="11" t="s">
        <v>391</v>
      </c>
      <c r="G9" s="11">
        <v>69000</v>
      </c>
      <c r="H9" s="45" t="s">
        <v>391</v>
      </c>
      <c r="I9" s="12">
        <v>69</v>
      </c>
      <c r="J9" s="215"/>
      <c r="K9" s="215"/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>
        <v>1</v>
      </c>
      <c r="D12" s="289" t="s">
        <v>391</v>
      </c>
      <c r="E12" s="74">
        <v>1</v>
      </c>
      <c r="F12" s="78" t="s">
        <v>391</v>
      </c>
      <c r="G12" s="78">
        <v>69000</v>
      </c>
      <c r="H12" s="289" t="s">
        <v>391</v>
      </c>
      <c r="I12" s="75">
        <v>69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1</v>
      </c>
      <c r="C14" s="74" t="s">
        <v>391</v>
      </c>
      <c r="D14" s="289" t="s">
        <v>391</v>
      </c>
      <c r="E14" s="74">
        <v>1</v>
      </c>
      <c r="F14" s="78">
        <v>10000</v>
      </c>
      <c r="G14" s="78" t="s">
        <v>391</v>
      </c>
      <c r="H14" s="289" t="s">
        <v>391</v>
      </c>
      <c r="I14" s="75">
        <v>10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1</v>
      </c>
      <c r="C16" s="74" t="s">
        <v>391</v>
      </c>
      <c r="D16" s="289" t="s">
        <v>391</v>
      </c>
      <c r="E16" s="74">
        <v>1</v>
      </c>
      <c r="F16" s="78">
        <v>7000</v>
      </c>
      <c r="G16" s="78" t="s">
        <v>391</v>
      </c>
      <c r="H16" s="289" t="s">
        <v>391</v>
      </c>
      <c r="I16" s="75">
        <v>7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 t="s">
        <v>391</v>
      </c>
      <c r="D18" s="82" t="s">
        <v>391</v>
      </c>
      <c r="E18" s="45" t="s">
        <v>391</v>
      </c>
      <c r="F18" s="11" t="s">
        <v>391</v>
      </c>
      <c r="G18" s="11" t="s">
        <v>391</v>
      </c>
      <c r="H18" s="82" t="s">
        <v>391</v>
      </c>
      <c r="I18" s="12" t="s">
        <v>391</v>
      </c>
      <c r="J18" s="215"/>
      <c r="K18" s="215"/>
    </row>
    <row r="19" spans="1:11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45" t="s">
        <v>391</v>
      </c>
      <c r="I19" s="46" t="s">
        <v>391</v>
      </c>
      <c r="J19" s="215"/>
      <c r="K19" s="215"/>
    </row>
    <row r="20" spans="1:11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45" t="s">
        <v>391</v>
      </c>
      <c r="G20" s="11" t="s">
        <v>391</v>
      </c>
      <c r="H20" s="45" t="s">
        <v>391</v>
      </c>
      <c r="I20" s="46" t="s">
        <v>391</v>
      </c>
      <c r="J20" s="215"/>
      <c r="K20" s="215"/>
    </row>
    <row r="21" spans="1:11">
      <c r="A21" s="73" t="s">
        <v>460</v>
      </c>
      <c r="B21" s="74" t="s">
        <v>391</v>
      </c>
      <c r="C21" s="74" t="s">
        <v>391</v>
      </c>
      <c r="D21" s="289" t="s">
        <v>391</v>
      </c>
      <c r="E21" s="74" t="s">
        <v>391</v>
      </c>
      <c r="F21" s="78" t="s">
        <v>391</v>
      </c>
      <c r="G21" s="78" t="s">
        <v>391</v>
      </c>
      <c r="H21" s="289" t="s">
        <v>391</v>
      </c>
      <c r="I21" s="75" t="s">
        <v>391</v>
      </c>
      <c r="J21" s="215"/>
      <c r="K21" s="215"/>
    </row>
    <row r="22" spans="1:11">
      <c r="A22" s="63"/>
      <c r="B22" s="45"/>
      <c r="C22" s="11"/>
      <c r="D22" s="82"/>
      <c r="E22" s="45"/>
      <c r="F22" s="45"/>
      <c r="G22" s="11"/>
      <c r="H22" s="82"/>
      <c r="I22" s="12"/>
      <c r="J22" s="215"/>
      <c r="K22" s="215"/>
    </row>
    <row r="23" spans="1:11">
      <c r="A23" s="73" t="s">
        <v>461</v>
      </c>
      <c r="B23" s="74" t="s">
        <v>391</v>
      </c>
      <c r="C23" s="74">
        <v>107</v>
      </c>
      <c r="D23" s="289" t="s">
        <v>391</v>
      </c>
      <c r="E23" s="74">
        <v>107</v>
      </c>
      <c r="F23" s="78" t="s">
        <v>391</v>
      </c>
      <c r="G23" s="78">
        <v>50928</v>
      </c>
      <c r="H23" s="289" t="s">
        <v>391</v>
      </c>
      <c r="I23" s="75">
        <v>5449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7</v>
      </c>
      <c r="D25" s="289" t="s">
        <v>391</v>
      </c>
      <c r="E25" s="74">
        <v>7</v>
      </c>
      <c r="F25" s="78" t="s">
        <v>391</v>
      </c>
      <c r="G25" s="78">
        <v>42000</v>
      </c>
      <c r="H25" s="289" t="s">
        <v>391</v>
      </c>
      <c r="I25" s="75">
        <v>294</v>
      </c>
      <c r="J25" s="215"/>
      <c r="K25" s="215"/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  <c r="J26" s="215"/>
      <c r="K26" s="215"/>
    </row>
    <row r="27" spans="1:11">
      <c r="A27" s="63" t="s">
        <v>463</v>
      </c>
      <c r="B27" s="45" t="s">
        <v>391</v>
      </c>
      <c r="C27" s="11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45" t="s">
        <v>391</v>
      </c>
      <c r="C28" s="11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45" t="s">
        <v>391</v>
      </c>
      <c r="C29" s="11">
        <v>13</v>
      </c>
      <c r="D29" s="45">
        <v>5</v>
      </c>
      <c r="E29" s="45">
        <v>18</v>
      </c>
      <c r="F29" s="45" t="s">
        <v>391</v>
      </c>
      <c r="G29" s="11">
        <v>38000</v>
      </c>
      <c r="H29" s="45">
        <v>65000</v>
      </c>
      <c r="I29" s="12">
        <v>819</v>
      </c>
      <c r="J29" s="215"/>
      <c r="K29" s="215"/>
    </row>
    <row r="30" spans="1:11">
      <c r="A30" s="73" t="s">
        <v>466</v>
      </c>
      <c r="B30" s="74" t="s">
        <v>391</v>
      </c>
      <c r="C30" s="74">
        <v>13</v>
      </c>
      <c r="D30" s="289">
        <v>5</v>
      </c>
      <c r="E30" s="74">
        <v>18</v>
      </c>
      <c r="F30" s="78" t="s">
        <v>391</v>
      </c>
      <c r="G30" s="78">
        <v>38000</v>
      </c>
      <c r="H30" s="289">
        <v>65000</v>
      </c>
      <c r="I30" s="75">
        <v>819</v>
      </c>
      <c r="J30" s="215"/>
      <c r="K30" s="215"/>
    </row>
    <row r="31" spans="1:11">
      <c r="A31" s="63"/>
      <c r="B31" s="11"/>
      <c r="C31" s="11"/>
      <c r="D31" s="82"/>
      <c r="E31" s="45"/>
      <c r="F31" s="11"/>
      <c r="G31" s="11"/>
      <c r="H31" s="82"/>
      <c r="I31" s="12"/>
      <c r="J31" s="215"/>
      <c r="K31" s="215"/>
    </row>
    <row r="32" spans="1:11">
      <c r="A32" s="63" t="s">
        <v>467</v>
      </c>
      <c r="B32" s="45" t="s">
        <v>391</v>
      </c>
      <c r="C32" s="45">
        <v>30</v>
      </c>
      <c r="D32" s="45">
        <v>16</v>
      </c>
      <c r="E32" s="45">
        <v>46</v>
      </c>
      <c r="F32" s="11" t="s">
        <v>391</v>
      </c>
      <c r="G32" s="11">
        <v>22686</v>
      </c>
      <c r="H32" s="11">
        <v>42326</v>
      </c>
      <c r="I32" s="46">
        <v>1358</v>
      </c>
      <c r="J32" s="215"/>
      <c r="K32" s="215"/>
    </row>
    <row r="33" spans="1:11">
      <c r="A33" s="63" t="s">
        <v>468</v>
      </c>
      <c r="B33" s="45" t="s">
        <v>391</v>
      </c>
      <c r="C33" s="11">
        <v>13</v>
      </c>
      <c r="D33" s="45" t="s">
        <v>391</v>
      </c>
      <c r="E33" s="45">
        <v>13</v>
      </c>
      <c r="F33" s="45" t="s">
        <v>391</v>
      </c>
      <c r="G33" s="11">
        <v>26015</v>
      </c>
      <c r="H33" s="45" t="s">
        <v>391</v>
      </c>
      <c r="I33" s="12">
        <v>338</v>
      </c>
      <c r="J33" s="215"/>
      <c r="K33" s="215"/>
    </row>
    <row r="34" spans="1:11">
      <c r="A34" s="63" t="s">
        <v>469</v>
      </c>
      <c r="B34" s="11" t="s">
        <v>391</v>
      </c>
      <c r="C34" s="11">
        <v>35</v>
      </c>
      <c r="D34" s="45" t="s">
        <v>391</v>
      </c>
      <c r="E34" s="45">
        <v>35</v>
      </c>
      <c r="F34" s="11" t="s">
        <v>391</v>
      </c>
      <c r="G34" s="11">
        <v>22259</v>
      </c>
      <c r="H34" s="45" t="s">
        <v>391</v>
      </c>
      <c r="I34" s="12">
        <v>779</v>
      </c>
      <c r="J34" s="215"/>
      <c r="K34" s="215"/>
    </row>
    <row r="35" spans="1:11">
      <c r="A35" s="63" t="s">
        <v>470</v>
      </c>
      <c r="B35" s="11" t="s">
        <v>391</v>
      </c>
      <c r="C35" s="11">
        <v>68</v>
      </c>
      <c r="D35" s="45" t="s">
        <v>391</v>
      </c>
      <c r="E35" s="45">
        <v>68</v>
      </c>
      <c r="F35" s="11" t="s">
        <v>391</v>
      </c>
      <c r="G35" s="11">
        <v>24000</v>
      </c>
      <c r="H35" s="45" t="s">
        <v>391</v>
      </c>
      <c r="I35" s="12">
        <v>1632</v>
      </c>
      <c r="J35" s="215"/>
      <c r="K35" s="215"/>
    </row>
    <row r="36" spans="1:11">
      <c r="A36" s="73" t="s">
        <v>471</v>
      </c>
      <c r="B36" s="74" t="s">
        <v>391</v>
      </c>
      <c r="C36" s="74">
        <v>146</v>
      </c>
      <c r="D36" s="289">
        <v>16</v>
      </c>
      <c r="E36" s="74">
        <v>162</v>
      </c>
      <c r="F36" s="78" t="s">
        <v>391</v>
      </c>
      <c r="G36" s="78">
        <v>23492</v>
      </c>
      <c r="H36" s="289">
        <v>42326</v>
      </c>
      <c r="I36" s="75">
        <v>4107</v>
      </c>
      <c r="J36" s="215"/>
      <c r="K36" s="215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16</v>
      </c>
      <c r="D38" s="289">
        <v>7</v>
      </c>
      <c r="E38" s="74">
        <v>23</v>
      </c>
      <c r="F38" s="78" t="s">
        <v>391</v>
      </c>
      <c r="G38" s="78">
        <v>19000</v>
      </c>
      <c r="H38" s="289">
        <v>33400</v>
      </c>
      <c r="I38" s="75">
        <v>538</v>
      </c>
      <c r="J38" s="215"/>
      <c r="K38" s="215"/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45" t="s">
        <v>391</v>
      </c>
      <c r="C42" s="11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45" t="s">
        <v>391</v>
      </c>
      <c r="I42" s="12" t="s">
        <v>391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 t="s">
        <v>391</v>
      </c>
      <c r="D44" s="82" t="s">
        <v>391</v>
      </c>
      <c r="E44" s="45" t="s">
        <v>391</v>
      </c>
      <c r="F44" s="11" t="s">
        <v>391</v>
      </c>
      <c r="G44" s="11" t="s">
        <v>391</v>
      </c>
      <c r="H44" s="82" t="s">
        <v>391</v>
      </c>
      <c r="I44" s="12" t="s">
        <v>391</v>
      </c>
      <c r="J44" s="215"/>
      <c r="K44" s="215"/>
    </row>
    <row r="45" spans="1:11">
      <c r="A45" s="63" t="s">
        <v>478</v>
      </c>
      <c r="B45" s="45" t="s">
        <v>391</v>
      </c>
      <c r="C45" s="45">
        <v>10</v>
      </c>
      <c r="D45" s="45" t="s">
        <v>391</v>
      </c>
      <c r="E45" s="45">
        <v>10</v>
      </c>
      <c r="F45" s="11" t="s">
        <v>391</v>
      </c>
      <c r="G45" s="11">
        <v>15000</v>
      </c>
      <c r="H45" s="11" t="s">
        <v>391</v>
      </c>
      <c r="I45" s="46">
        <v>150</v>
      </c>
      <c r="J45" s="215"/>
      <c r="K45" s="215"/>
    </row>
    <row r="46" spans="1:11">
      <c r="A46" s="63" t="s">
        <v>479</v>
      </c>
      <c r="B46" s="45" t="s">
        <v>391</v>
      </c>
      <c r="C46" s="11" t="s">
        <v>391</v>
      </c>
      <c r="D46" s="45" t="s">
        <v>391</v>
      </c>
      <c r="E46" s="45" t="s">
        <v>391</v>
      </c>
      <c r="F46" s="45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 t="s">
        <v>391</v>
      </c>
      <c r="D47" s="45" t="s">
        <v>391</v>
      </c>
      <c r="E47" s="45" t="s">
        <v>391</v>
      </c>
      <c r="F47" s="45" t="s">
        <v>391</v>
      </c>
      <c r="G47" s="11" t="s">
        <v>391</v>
      </c>
      <c r="H47" s="45" t="s">
        <v>391</v>
      </c>
      <c r="I47" s="12" t="s">
        <v>391</v>
      </c>
      <c r="J47" s="215"/>
      <c r="K47" s="215"/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</row>
    <row r="49" spans="1:11">
      <c r="A49" s="73" t="s">
        <v>482</v>
      </c>
      <c r="B49" s="74" t="s">
        <v>391</v>
      </c>
      <c r="C49" s="74">
        <v>10</v>
      </c>
      <c r="D49" s="289" t="s">
        <v>391</v>
      </c>
      <c r="E49" s="74">
        <v>10</v>
      </c>
      <c r="F49" s="78" t="s">
        <v>391</v>
      </c>
      <c r="G49" s="78">
        <v>15000</v>
      </c>
      <c r="H49" s="289" t="s">
        <v>391</v>
      </c>
      <c r="I49" s="75">
        <v>150</v>
      </c>
      <c r="J49" s="215"/>
      <c r="K49" s="215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</row>
    <row r="51" spans="1:11">
      <c r="A51" s="73" t="s">
        <v>483</v>
      </c>
      <c r="B51" s="74" t="s">
        <v>391</v>
      </c>
      <c r="C51" s="74">
        <v>1</v>
      </c>
      <c r="D51" s="289" t="s">
        <v>391</v>
      </c>
      <c r="E51" s="74">
        <v>1</v>
      </c>
      <c r="F51" s="78" t="s">
        <v>391</v>
      </c>
      <c r="G51" s="78">
        <v>30000</v>
      </c>
      <c r="H51" s="289" t="s">
        <v>391</v>
      </c>
      <c r="I51" s="75">
        <v>30</v>
      </c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</row>
    <row r="53" spans="1:11">
      <c r="A53" s="63" t="s">
        <v>484</v>
      </c>
      <c r="B53" s="45" t="s">
        <v>391</v>
      </c>
      <c r="C53" s="11">
        <v>15</v>
      </c>
      <c r="D53" s="11" t="s">
        <v>391</v>
      </c>
      <c r="E53" s="45">
        <v>15</v>
      </c>
      <c r="F53" s="45" t="s">
        <v>391</v>
      </c>
      <c r="G53" s="11">
        <v>27000</v>
      </c>
      <c r="H53" s="11" t="s">
        <v>391</v>
      </c>
      <c r="I53" s="12">
        <v>405</v>
      </c>
    </row>
    <row r="54" spans="1:11">
      <c r="A54" s="63" t="s">
        <v>485</v>
      </c>
      <c r="B54" s="11" t="s">
        <v>391</v>
      </c>
      <c r="C54" s="11">
        <v>50</v>
      </c>
      <c r="D54" s="82" t="s">
        <v>391</v>
      </c>
      <c r="E54" s="45">
        <v>50</v>
      </c>
      <c r="F54" s="11" t="s">
        <v>391</v>
      </c>
      <c r="G54" s="11">
        <v>32000</v>
      </c>
      <c r="H54" s="82" t="s">
        <v>391</v>
      </c>
      <c r="I54" s="12">
        <v>1600</v>
      </c>
    </row>
    <row r="55" spans="1:11">
      <c r="A55" s="63" t="s">
        <v>486</v>
      </c>
      <c r="B55" s="45" t="s">
        <v>391</v>
      </c>
      <c r="C55" s="11" t="s">
        <v>391</v>
      </c>
      <c r="D55" s="82" t="s">
        <v>391</v>
      </c>
      <c r="E55" s="45" t="s">
        <v>391</v>
      </c>
      <c r="F55" s="45" t="s">
        <v>391</v>
      </c>
      <c r="G55" s="11" t="s">
        <v>391</v>
      </c>
      <c r="H55" s="82" t="s">
        <v>391</v>
      </c>
      <c r="I55" s="12" t="s">
        <v>391</v>
      </c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</row>
    <row r="57" spans="1:11">
      <c r="A57" s="63" t="s">
        <v>488</v>
      </c>
      <c r="B57" s="45" t="s">
        <v>391</v>
      </c>
      <c r="C57" s="45">
        <v>12</v>
      </c>
      <c r="D57" s="45" t="s">
        <v>391</v>
      </c>
      <c r="E57" s="45">
        <v>12</v>
      </c>
      <c r="F57" s="11" t="s">
        <v>391</v>
      </c>
      <c r="G57" s="11">
        <v>19500</v>
      </c>
      <c r="H57" s="11" t="s">
        <v>391</v>
      </c>
      <c r="I57" s="46">
        <v>234</v>
      </c>
    </row>
    <row r="58" spans="1:11">
      <c r="A58" s="73" t="s">
        <v>562</v>
      </c>
      <c r="B58" s="74" t="s">
        <v>391</v>
      </c>
      <c r="C58" s="74">
        <v>77</v>
      </c>
      <c r="D58" s="289" t="s">
        <v>391</v>
      </c>
      <c r="E58" s="74">
        <v>77</v>
      </c>
      <c r="F58" s="78" t="s">
        <v>391</v>
      </c>
      <c r="G58" s="78">
        <v>29078</v>
      </c>
      <c r="H58" s="289" t="s">
        <v>391</v>
      </c>
      <c r="I58" s="75">
        <v>2239</v>
      </c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</row>
    <row r="60" spans="1:11">
      <c r="A60" s="63" t="s">
        <v>490</v>
      </c>
      <c r="B60" s="45" t="s">
        <v>391</v>
      </c>
      <c r="C60" s="11">
        <v>21</v>
      </c>
      <c r="D60" s="45">
        <v>52</v>
      </c>
      <c r="E60" s="45">
        <v>73</v>
      </c>
      <c r="F60" s="45" t="s">
        <v>391</v>
      </c>
      <c r="G60" s="11">
        <v>30000</v>
      </c>
      <c r="H60" s="45">
        <v>65000</v>
      </c>
      <c r="I60" s="12">
        <v>4010</v>
      </c>
    </row>
    <row r="61" spans="1:11">
      <c r="A61" s="63" t="s">
        <v>491</v>
      </c>
      <c r="B61" s="45" t="s">
        <v>391</v>
      </c>
      <c r="C61" s="11">
        <v>64</v>
      </c>
      <c r="D61" s="45">
        <v>6</v>
      </c>
      <c r="E61" s="45">
        <v>70</v>
      </c>
      <c r="F61" s="45" t="s">
        <v>391</v>
      </c>
      <c r="G61" s="11">
        <v>28000</v>
      </c>
      <c r="H61" s="45">
        <v>35000</v>
      </c>
      <c r="I61" s="12">
        <v>2002</v>
      </c>
    </row>
    <row r="62" spans="1:11">
      <c r="A62" s="63" t="s">
        <v>492</v>
      </c>
      <c r="B62" s="45" t="s">
        <v>391</v>
      </c>
      <c r="C62" s="11">
        <v>6</v>
      </c>
      <c r="D62" s="45">
        <v>98</v>
      </c>
      <c r="E62" s="45">
        <v>104</v>
      </c>
      <c r="F62" s="45" t="s">
        <v>391</v>
      </c>
      <c r="G62" s="11">
        <v>33900</v>
      </c>
      <c r="H62" s="45">
        <v>47260</v>
      </c>
      <c r="I62" s="12">
        <v>4835</v>
      </c>
    </row>
    <row r="63" spans="1:11">
      <c r="A63" s="73" t="s">
        <v>493</v>
      </c>
      <c r="B63" s="74" t="s">
        <v>391</v>
      </c>
      <c r="C63" s="74">
        <v>91</v>
      </c>
      <c r="D63" s="289">
        <v>156</v>
      </c>
      <c r="E63" s="74">
        <v>247</v>
      </c>
      <c r="F63" s="78" t="s">
        <v>391</v>
      </c>
      <c r="G63" s="78">
        <v>28851</v>
      </c>
      <c r="H63" s="289">
        <v>52702</v>
      </c>
      <c r="I63" s="75">
        <v>10847</v>
      </c>
      <c r="J63" s="215"/>
      <c r="K63" s="215"/>
    </row>
    <row r="64" spans="1:11">
      <c r="A64" s="63"/>
      <c r="B64" s="45"/>
      <c r="C64" s="11"/>
      <c r="D64" s="11"/>
      <c r="E64" s="45"/>
      <c r="F64" s="45"/>
      <c r="G64" s="11"/>
      <c r="H64" s="11"/>
      <c r="I64" s="12"/>
    </row>
    <row r="65" spans="1:11">
      <c r="A65" s="73" t="s">
        <v>494</v>
      </c>
      <c r="B65" s="74" t="s">
        <v>391</v>
      </c>
      <c r="C65" s="74">
        <v>46</v>
      </c>
      <c r="D65" s="289">
        <v>5</v>
      </c>
      <c r="E65" s="74">
        <v>51</v>
      </c>
      <c r="F65" s="78" t="s">
        <v>391</v>
      </c>
      <c r="G65" s="78">
        <v>33000</v>
      </c>
      <c r="H65" s="289">
        <v>69500</v>
      </c>
      <c r="I65" s="75">
        <v>1866</v>
      </c>
      <c r="J65" s="215"/>
      <c r="K65" s="215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</row>
    <row r="67" spans="1:11">
      <c r="A67" s="63" t="s">
        <v>495</v>
      </c>
      <c r="B67" s="45" t="s">
        <v>391</v>
      </c>
      <c r="C67" s="11">
        <v>70</v>
      </c>
      <c r="D67" s="82" t="s">
        <v>391</v>
      </c>
      <c r="E67" s="45">
        <v>70</v>
      </c>
      <c r="F67" s="45" t="s">
        <v>391</v>
      </c>
      <c r="G67" s="11">
        <v>75000</v>
      </c>
      <c r="H67" s="82" t="s">
        <v>391</v>
      </c>
      <c r="I67" s="12">
        <v>5250</v>
      </c>
    </row>
    <row r="68" spans="1:11">
      <c r="A68" s="63" t="s">
        <v>496</v>
      </c>
      <c r="B68" s="11" t="s">
        <v>391</v>
      </c>
      <c r="C68" s="11">
        <v>1</v>
      </c>
      <c r="D68" s="45" t="s">
        <v>391</v>
      </c>
      <c r="E68" s="45">
        <v>1</v>
      </c>
      <c r="F68" s="11" t="s">
        <v>391</v>
      </c>
      <c r="G68" s="11">
        <v>60000</v>
      </c>
      <c r="H68" s="45" t="s">
        <v>391</v>
      </c>
      <c r="I68" s="12">
        <v>60</v>
      </c>
    </row>
    <row r="69" spans="1:11">
      <c r="A69" s="73" t="s">
        <v>497</v>
      </c>
      <c r="B69" s="74" t="s">
        <v>391</v>
      </c>
      <c r="C69" s="74">
        <v>71</v>
      </c>
      <c r="D69" s="289" t="s">
        <v>391</v>
      </c>
      <c r="E69" s="74">
        <v>71</v>
      </c>
      <c r="F69" s="78" t="s">
        <v>391</v>
      </c>
      <c r="G69" s="78">
        <v>74789</v>
      </c>
      <c r="H69" s="289" t="s">
        <v>391</v>
      </c>
      <c r="I69" s="75">
        <v>5310</v>
      </c>
      <c r="J69" s="215"/>
      <c r="K69" s="215"/>
    </row>
    <row r="70" spans="1:11">
      <c r="A70" s="63"/>
      <c r="B70" s="45"/>
      <c r="C70" s="11"/>
      <c r="D70" s="82"/>
      <c r="E70" s="45"/>
      <c r="F70" s="45"/>
      <c r="G70" s="11"/>
      <c r="H70" s="82"/>
      <c r="I70" s="12"/>
    </row>
    <row r="71" spans="1:11">
      <c r="A71" s="63" t="s">
        <v>498</v>
      </c>
      <c r="B71" s="45" t="s">
        <v>391</v>
      </c>
      <c r="C71" s="11">
        <v>1</v>
      </c>
      <c r="D71" s="82">
        <v>2446</v>
      </c>
      <c r="E71" s="45">
        <v>2447</v>
      </c>
      <c r="F71" s="45" t="s">
        <v>391</v>
      </c>
      <c r="G71" s="11">
        <v>45000</v>
      </c>
      <c r="H71" s="82">
        <v>76964</v>
      </c>
      <c r="I71" s="12">
        <v>188300</v>
      </c>
    </row>
    <row r="72" spans="1:11">
      <c r="A72" s="63" t="s">
        <v>499</v>
      </c>
      <c r="B72" s="45" t="s">
        <v>391</v>
      </c>
      <c r="C72" s="11">
        <v>130</v>
      </c>
      <c r="D72" s="45">
        <v>19</v>
      </c>
      <c r="E72" s="45">
        <v>149</v>
      </c>
      <c r="F72" s="45" t="s">
        <v>391</v>
      </c>
      <c r="G72" s="11">
        <v>25000</v>
      </c>
      <c r="H72" s="45">
        <v>54688</v>
      </c>
      <c r="I72" s="12">
        <v>4300</v>
      </c>
    </row>
    <row r="73" spans="1:11">
      <c r="A73" s="63" t="s">
        <v>500</v>
      </c>
      <c r="B73" s="45" t="s">
        <v>391</v>
      </c>
      <c r="C73" s="45">
        <v>66</v>
      </c>
      <c r="D73" s="45" t="s">
        <v>391</v>
      </c>
      <c r="E73" s="45">
        <v>66</v>
      </c>
      <c r="F73" s="11" t="s">
        <v>391</v>
      </c>
      <c r="G73" s="11">
        <v>27500</v>
      </c>
      <c r="H73" s="11" t="s">
        <v>391</v>
      </c>
      <c r="I73" s="46">
        <v>1815</v>
      </c>
    </row>
    <row r="74" spans="1:11">
      <c r="A74" s="63" t="s">
        <v>501</v>
      </c>
      <c r="B74" s="45" t="s">
        <v>391</v>
      </c>
      <c r="C74" s="11">
        <v>32</v>
      </c>
      <c r="D74" s="82">
        <v>64</v>
      </c>
      <c r="E74" s="45">
        <v>96</v>
      </c>
      <c r="F74" s="45" t="s">
        <v>391</v>
      </c>
      <c r="G74" s="11">
        <v>30458</v>
      </c>
      <c r="H74" s="82">
        <v>47906</v>
      </c>
      <c r="I74" s="12">
        <v>4041</v>
      </c>
    </row>
    <row r="75" spans="1:11">
      <c r="A75" s="63" t="s">
        <v>502</v>
      </c>
      <c r="B75" s="11" t="s">
        <v>391</v>
      </c>
      <c r="C75" s="11">
        <v>10</v>
      </c>
      <c r="D75" s="82" t="s">
        <v>391</v>
      </c>
      <c r="E75" s="45">
        <v>10</v>
      </c>
      <c r="F75" s="11" t="s">
        <v>391</v>
      </c>
      <c r="G75" s="11">
        <v>27000</v>
      </c>
      <c r="H75" s="82" t="s">
        <v>391</v>
      </c>
      <c r="I75" s="12">
        <v>270</v>
      </c>
    </row>
    <row r="76" spans="1:11">
      <c r="A76" s="63" t="s">
        <v>503</v>
      </c>
      <c r="B76" s="45" t="s">
        <v>391</v>
      </c>
      <c r="C76" s="11">
        <v>47</v>
      </c>
      <c r="D76" s="45" t="s">
        <v>391</v>
      </c>
      <c r="E76" s="45">
        <v>47</v>
      </c>
      <c r="F76" s="45" t="s">
        <v>391</v>
      </c>
      <c r="G76" s="11">
        <v>29850</v>
      </c>
      <c r="H76" s="45" t="s">
        <v>391</v>
      </c>
      <c r="I76" s="12">
        <v>1402</v>
      </c>
    </row>
    <row r="77" spans="1:11">
      <c r="A77" s="63" t="s">
        <v>504</v>
      </c>
      <c r="B77" s="45">
        <v>1</v>
      </c>
      <c r="C77" s="45">
        <v>12</v>
      </c>
      <c r="D77" s="45">
        <v>126</v>
      </c>
      <c r="E77" s="45">
        <v>139</v>
      </c>
      <c r="F77" s="11">
        <v>3000</v>
      </c>
      <c r="G77" s="11">
        <v>30000</v>
      </c>
      <c r="H77" s="11">
        <v>60000</v>
      </c>
      <c r="I77" s="12">
        <v>7923</v>
      </c>
    </row>
    <row r="78" spans="1:11">
      <c r="A78" s="63" t="s">
        <v>505</v>
      </c>
      <c r="B78" s="45" t="s">
        <v>391</v>
      </c>
      <c r="C78" s="11">
        <v>17</v>
      </c>
      <c r="D78" s="45">
        <v>3</v>
      </c>
      <c r="E78" s="45">
        <v>20</v>
      </c>
      <c r="F78" s="45" t="s">
        <v>391</v>
      </c>
      <c r="G78" s="11">
        <v>45900</v>
      </c>
      <c r="H78" s="45">
        <v>65000</v>
      </c>
      <c r="I78" s="12">
        <v>975</v>
      </c>
    </row>
    <row r="79" spans="1:11">
      <c r="A79" s="73" t="s">
        <v>506</v>
      </c>
      <c r="B79" s="74">
        <v>1</v>
      </c>
      <c r="C79" s="74">
        <v>315</v>
      </c>
      <c r="D79" s="289">
        <v>2658</v>
      </c>
      <c r="E79" s="74">
        <v>2974</v>
      </c>
      <c r="F79" s="78">
        <v>3000</v>
      </c>
      <c r="G79" s="78">
        <v>28247</v>
      </c>
      <c r="H79" s="289">
        <v>75287</v>
      </c>
      <c r="I79" s="75">
        <v>209026</v>
      </c>
      <c r="J79" s="215"/>
      <c r="K79" s="215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</row>
    <row r="81" spans="1:11">
      <c r="A81" s="63" t="s">
        <v>507</v>
      </c>
      <c r="B81" s="11" t="s">
        <v>391</v>
      </c>
      <c r="C81" s="11">
        <v>24</v>
      </c>
      <c r="D81" s="45">
        <v>30</v>
      </c>
      <c r="E81" s="45">
        <v>54</v>
      </c>
      <c r="F81" s="11" t="s">
        <v>391</v>
      </c>
      <c r="G81" s="11">
        <v>22839</v>
      </c>
      <c r="H81" s="45">
        <v>49593</v>
      </c>
      <c r="I81" s="12">
        <v>2003</v>
      </c>
    </row>
    <row r="82" spans="1:11">
      <c r="A82" s="63" t="s">
        <v>508</v>
      </c>
      <c r="B82" s="11" t="s">
        <v>391</v>
      </c>
      <c r="C82" s="11">
        <v>9</v>
      </c>
      <c r="D82" s="45">
        <v>22</v>
      </c>
      <c r="E82" s="45">
        <v>31</v>
      </c>
      <c r="F82" s="11" t="s">
        <v>391</v>
      </c>
      <c r="G82" s="11">
        <v>30000</v>
      </c>
      <c r="H82" s="45">
        <v>70000</v>
      </c>
      <c r="I82" s="12">
        <v>1776</v>
      </c>
    </row>
    <row r="83" spans="1:11">
      <c r="A83" s="73" t="s">
        <v>509</v>
      </c>
      <c r="B83" s="74" t="s">
        <v>391</v>
      </c>
      <c r="C83" s="74">
        <v>33</v>
      </c>
      <c r="D83" s="289">
        <v>52</v>
      </c>
      <c r="E83" s="74">
        <v>85</v>
      </c>
      <c r="F83" s="78" t="s">
        <v>391</v>
      </c>
      <c r="G83" s="78">
        <v>24792</v>
      </c>
      <c r="H83" s="289">
        <v>58227</v>
      </c>
      <c r="I83" s="75">
        <v>3779</v>
      </c>
      <c r="J83" s="215"/>
      <c r="K83" s="215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510</v>
      </c>
      <c r="B85" s="52">
        <v>3</v>
      </c>
      <c r="C85" s="52">
        <v>934</v>
      </c>
      <c r="D85" s="290">
        <v>2899</v>
      </c>
      <c r="E85" s="52">
        <v>3836</v>
      </c>
      <c r="F85" s="175">
        <v>6667</v>
      </c>
      <c r="G85" s="175">
        <v>33864</v>
      </c>
      <c r="H85" s="290">
        <v>73455</v>
      </c>
      <c r="I85" s="53">
        <v>244540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Hoja341">
    <tabColor theme="0"/>
    <pageSetUpPr fitToPage="1"/>
  </sheetPr>
  <dimension ref="B1:K24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21" style="347" customWidth="1"/>
    <col min="3" max="7" width="23.8554687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11" s="377" customFormat="1" ht="18">
      <c r="B1" s="1696" t="s">
        <v>367</v>
      </c>
      <c r="C1" s="1696"/>
      <c r="D1" s="1696"/>
      <c r="E1" s="1696"/>
      <c r="F1" s="1696"/>
      <c r="G1" s="1696"/>
    </row>
    <row r="2" spans="2:11" s="378" customFormat="1" ht="12.75" customHeight="1"/>
    <row r="3" spans="2:11" s="378" customFormat="1" ht="15">
      <c r="B3" s="1704" t="s">
        <v>980</v>
      </c>
      <c r="C3" s="1704"/>
      <c r="D3" s="1704"/>
      <c r="E3" s="1704"/>
      <c r="F3" s="1704"/>
      <c r="G3" s="1704"/>
      <c r="H3" s="222"/>
      <c r="I3" s="222"/>
      <c r="J3" s="222"/>
      <c r="K3" s="222"/>
    </row>
    <row r="4" spans="2:11" s="378" customFormat="1" ht="15">
      <c r="B4" s="1704" t="s">
        <v>660</v>
      </c>
      <c r="C4" s="1704"/>
      <c r="D4" s="1704"/>
      <c r="E4" s="1704"/>
      <c r="F4" s="1704"/>
      <c r="G4" s="1704"/>
      <c r="H4" s="257"/>
      <c r="I4" s="222"/>
      <c r="J4" s="222"/>
      <c r="K4" s="222"/>
    </row>
    <row r="5" spans="2:11" s="378" customFormat="1" ht="13.5" customHeight="1" thickBot="1">
      <c r="B5" s="379"/>
      <c r="C5" s="380"/>
      <c r="D5" s="380"/>
      <c r="E5" s="380"/>
      <c r="F5" s="380"/>
      <c r="G5" s="380"/>
    </row>
    <row r="6" spans="2:11" s="1103" customFormat="1" ht="19.5" customHeight="1">
      <c r="B6" s="1809" t="s">
        <v>370</v>
      </c>
      <c r="C6" s="1052"/>
      <c r="D6" s="1052"/>
      <c r="E6" s="1052"/>
      <c r="F6" s="761" t="s">
        <v>512</v>
      </c>
      <c r="G6" s="688"/>
    </row>
    <row r="7" spans="2:11" s="1103" customFormat="1" ht="19.5" customHeight="1">
      <c r="B7" s="1810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1" s="1103" customFormat="1" ht="19.5" customHeight="1">
      <c r="B8" s="1810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11" s="1103" customFormat="1" ht="19.5" customHeight="1" thickBot="1">
      <c r="B9" s="1811"/>
      <c r="C9" s="692"/>
      <c r="D9" s="692"/>
      <c r="E9" s="692"/>
      <c r="F9" s="727" t="s">
        <v>517</v>
      </c>
      <c r="G9" s="945"/>
    </row>
    <row r="10" spans="2:11">
      <c r="B10" s="1617">
        <v>2005</v>
      </c>
      <c r="C10" s="1292">
        <v>72.284999999999997</v>
      </c>
      <c r="D10" s="1270">
        <v>665.46323580272542</v>
      </c>
      <c r="E10" s="1292">
        <v>4810.3010000000004</v>
      </c>
      <c r="F10" s="1300">
        <v>52.19</v>
      </c>
      <c r="G10" s="1268">
        <v>2510496.0918999999</v>
      </c>
    </row>
    <row r="11" spans="2:11">
      <c r="B11" s="1617">
        <v>2006</v>
      </c>
      <c r="C11" s="1292">
        <v>56.69</v>
      </c>
      <c r="D11" s="1270">
        <v>670.4095960486859</v>
      </c>
      <c r="E11" s="1292">
        <v>3800.5520000000001</v>
      </c>
      <c r="F11" s="1300">
        <v>37.24</v>
      </c>
      <c r="G11" s="1268">
        <v>1415325.5648000001</v>
      </c>
    </row>
    <row r="12" spans="2:11">
      <c r="B12" s="1619">
        <v>2007</v>
      </c>
      <c r="C12" s="1292">
        <v>53.296999999999997</v>
      </c>
      <c r="D12" s="1270">
        <v>765.7986378220163</v>
      </c>
      <c r="E12" s="1292">
        <v>4081.4769999999999</v>
      </c>
      <c r="F12" s="1300">
        <v>39.76</v>
      </c>
      <c r="G12" s="1268">
        <v>1622795.2552</v>
      </c>
    </row>
    <row r="13" spans="2:11">
      <c r="B13" s="1619">
        <v>2008</v>
      </c>
      <c r="C13" s="1292">
        <v>54.868000000000002</v>
      </c>
      <c r="D13" s="1270">
        <v>738.09014361740901</v>
      </c>
      <c r="E13" s="1292">
        <v>4049.7530000000002</v>
      </c>
      <c r="F13" s="1300">
        <v>37.25</v>
      </c>
      <c r="G13" s="1268">
        <v>1508532.9925000002</v>
      </c>
    </row>
    <row r="14" spans="2:11">
      <c r="B14" s="1619">
        <v>2009</v>
      </c>
      <c r="C14" s="1292">
        <v>63.838000000000001</v>
      </c>
      <c r="D14" s="1270">
        <v>751.59826435665286</v>
      </c>
      <c r="E14" s="1292">
        <v>4798.0529999999999</v>
      </c>
      <c r="F14" s="1300">
        <v>32.44</v>
      </c>
      <c r="G14" s="1268">
        <v>1556488.3932</v>
      </c>
    </row>
    <row r="15" spans="2:11">
      <c r="B15" s="1619">
        <v>2010</v>
      </c>
      <c r="C15" s="1292">
        <v>59.267000000000003</v>
      </c>
      <c r="D15" s="1270">
        <v>727.67459125651715</v>
      </c>
      <c r="E15" s="1292">
        <v>4312.7089999999998</v>
      </c>
      <c r="F15" s="1300">
        <v>37.78</v>
      </c>
      <c r="G15" s="1268">
        <v>1629341.4601999999</v>
      </c>
    </row>
    <row r="16" spans="2:11">
      <c r="B16" s="1619">
        <v>2011</v>
      </c>
      <c r="C16" s="1292">
        <v>51.204000000000001</v>
      </c>
      <c r="D16" s="1270">
        <v>754.65198031403793</v>
      </c>
      <c r="E16" s="1292">
        <v>3864.12</v>
      </c>
      <c r="F16" s="1300">
        <v>27.69</v>
      </c>
      <c r="G16" s="1268">
        <v>1069974.828</v>
      </c>
    </row>
    <row r="17" spans="2:7">
      <c r="B17" s="1619">
        <v>2012</v>
      </c>
      <c r="C17" s="1292">
        <v>48.616999999999997</v>
      </c>
      <c r="D17" s="1270">
        <v>832.30413229940154</v>
      </c>
      <c r="E17" s="1292">
        <v>4046.413</v>
      </c>
      <c r="F17" s="1300">
        <v>30.04</v>
      </c>
      <c r="G17" s="1268">
        <v>1215542.4652</v>
      </c>
    </row>
    <row r="18" spans="2:7">
      <c r="B18" s="1619">
        <v>2013</v>
      </c>
      <c r="C18" s="1292">
        <v>46.622999999999998</v>
      </c>
      <c r="D18" s="1270">
        <v>809.22420264676236</v>
      </c>
      <c r="E18" s="1292">
        <v>3772.846</v>
      </c>
      <c r="F18" s="1300">
        <v>29.96</v>
      </c>
      <c r="G18" s="1268">
        <v>1130344.6616</v>
      </c>
    </row>
    <row r="19" spans="2:7">
      <c r="B19" s="1619">
        <v>2014</v>
      </c>
      <c r="C19" s="1485">
        <v>54.674999999999997</v>
      </c>
      <c r="D19" s="1458">
        <v>889.88751714677642</v>
      </c>
      <c r="E19" s="1485">
        <v>4865.46</v>
      </c>
      <c r="F19" s="1490">
        <v>28.99</v>
      </c>
      <c r="G19" s="1454">
        <v>1410496.8539999998</v>
      </c>
    </row>
    <row r="20" spans="2:7" ht="13.5" thickBot="1">
      <c r="B20" s="1620">
        <v>2015</v>
      </c>
      <c r="C20" s="1292">
        <v>58.134</v>
      </c>
      <c r="D20" s="1270">
        <f>E20/C20*10</f>
        <v>831.30354009701716</v>
      </c>
      <c r="E20" s="1292">
        <v>4832.7</v>
      </c>
      <c r="F20" s="1591">
        <v>32.56</v>
      </c>
      <c r="G20" s="1577">
        <v>1573527</v>
      </c>
    </row>
    <row r="21" spans="2:7">
      <c r="B21" s="413"/>
      <c r="C21" s="384"/>
      <c r="D21" s="414"/>
      <c r="E21" s="415"/>
      <c r="F21" s="416"/>
      <c r="G21" s="417"/>
    </row>
    <row r="22" spans="2:7">
      <c r="B22" s="418"/>
      <c r="C22" s="419"/>
      <c r="D22" s="420"/>
      <c r="E22" s="421"/>
      <c r="F22" s="422"/>
      <c r="G22" s="423"/>
    </row>
    <row r="23" spans="2:7">
      <c r="B23" s="418"/>
      <c r="C23" s="419"/>
      <c r="D23" s="420"/>
      <c r="E23" s="421"/>
      <c r="F23" s="422"/>
      <c r="G23" s="423"/>
    </row>
    <row r="24" spans="2:7">
      <c r="B24" s="418"/>
      <c r="C24" s="419"/>
      <c r="D24" s="420"/>
      <c r="E24" s="421"/>
      <c r="F24" s="422"/>
      <c r="G24" s="423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Hoja149">
    <tabColor theme="0"/>
    <pageSetUpPr fitToPage="1"/>
  </sheetPr>
  <dimension ref="A1:I18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5.140625" style="347" customWidth="1"/>
    <col min="2" max="7" width="27.5703125" style="347" customWidth="1"/>
    <col min="8" max="8" width="14.7109375" style="347" customWidth="1"/>
    <col min="9" max="10" width="11.42578125" style="347"/>
    <col min="11" max="11" width="11.140625" style="347" customWidth="1"/>
    <col min="12" max="19" width="12" style="347" customWidth="1"/>
    <col min="20" max="16384" width="11.42578125" style="347"/>
  </cols>
  <sheetData>
    <row r="1" spans="1:9" s="377" customFormat="1" ht="18">
      <c r="A1" s="1696" t="s">
        <v>367</v>
      </c>
      <c r="B1" s="1696"/>
      <c r="C1" s="1696"/>
      <c r="D1" s="1696"/>
      <c r="E1" s="1696"/>
      <c r="F1" s="1696"/>
      <c r="G1" s="1696"/>
      <c r="H1" s="256"/>
    </row>
    <row r="2" spans="1:9" s="378" customFormat="1" ht="12.75" customHeight="1"/>
    <row r="3" spans="1:9" ht="15">
      <c r="A3" s="1704" t="s">
        <v>981</v>
      </c>
      <c r="B3" s="1704"/>
      <c r="C3" s="1704"/>
      <c r="D3" s="1704"/>
      <c r="E3" s="1704"/>
      <c r="F3" s="1704"/>
      <c r="G3" s="1704"/>
      <c r="H3" s="222"/>
      <c r="I3" s="222"/>
    </row>
    <row r="4" spans="1:9" ht="13.5" thickBot="1">
      <c r="A4" s="385"/>
      <c r="B4" s="386"/>
      <c r="C4" s="386"/>
      <c r="D4" s="386"/>
      <c r="E4" s="386"/>
      <c r="F4" s="386"/>
      <c r="G4" s="386"/>
      <c r="H4" s="424"/>
      <c r="I4" s="424"/>
    </row>
    <row r="5" spans="1:9" ht="31.5" customHeight="1">
      <c r="A5" s="680"/>
      <c r="B5" s="1670" t="s">
        <v>982</v>
      </c>
      <c r="C5" s="1672"/>
      <c r="D5" s="1670" t="s">
        <v>983</v>
      </c>
      <c r="E5" s="1672"/>
      <c r="F5" s="1670" t="s">
        <v>984</v>
      </c>
      <c r="G5" s="1671"/>
    </row>
    <row r="6" spans="1:9" ht="22.5" customHeight="1">
      <c r="A6" s="1111" t="s">
        <v>370</v>
      </c>
      <c r="B6" s="723" t="s">
        <v>371</v>
      </c>
      <c r="C6" s="723" t="s">
        <v>372</v>
      </c>
      <c r="D6" s="723" t="s">
        <v>371</v>
      </c>
      <c r="E6" s="723" t="s">
        <v>372</v>
      </c>
      <c r="F6" s="723" t="s">
        <v>371</v>
      </c>
      <c r="G6" s="739" t="s">
        <v>372</v>
      </c>
    </row>
    <row r="7" spans="1:9" ht="13.5" thickBot="1">
      <c r="A7" s="684"/>
      <c r="B7" s="229" t="s">
        <v>374</v>
      </c>
      <c r="C7" s="727" t="s">
        <v>375</v>
      </c>
      <c r="D7" s="229" t="s">
        <v>374</v>
      </c>
      <c r="E7" s="727" t="s">
        <v>375</v>
      </c>
      <c r="F7" s="229" t="s">
        <v>374</v>
      </c>
      <c r="G7" s="668" t="s">
        <v>375</v>
      </c>
    </row>
    <row r="8" spans="1:9">
      <c r="A8" s="1617">
        <v>2005</v>
      </c>
      <c r="B8" s="1292">
        <v>11.148999999999999</v>
      </c>
      <c r="C8" s="1292">
        <v>893.19100000000003</v>
      </c>
      <c r="D8" s="1292">
        <v>52.048999999999999</v>
      </c>
      <c r="E8" s="1292">
        <v>3239.1089999999999</v>
      </c>
      <c r="F8" s="1292">
        <v>9.0869999999999997</v>
      </c>
      <c r="G8" s="1301">
        <v>678.00099999999998</v>
      </c>
    </row>
    <row r="9" spans="1:9">
      <c r="A9" s="1617">
        <v>2006</v>
      </c>
      <c r="B9" s="1292">
        <v>11.311999999999999</v>
      </c>
      <c r="C9" s="1292">
        <v>947.77499999999998</v>
      </c>
      <c r="D9" s="1292">
        <v>35.942</v>
      </c>
      <c r="E9" s="1292">
        <v>2147.386</v>
      </c>
      <c r="F9" s="1292">
        <v>9.4359999999999999</v>
      </c>
      <c r="G9" s="1301">
        <v>705.39099999999996</v>
      </c>
    </row>
    <row r="10" spans="1:9">
      <c r="A10" s="1619">
        <v>2007</v>
      </c>
      <c r="B10" s="1292">
        <v>11.625999999999999</v>
      </c>
      <c r="C10" s="1292">
        <v>1039.1369999999999</v>
      </c>
      <c r="D10" s="1292">
        <v>33.450000000000003</v>
      </c>
      <c r="E10" s="1292">
        <v>2134.8249999999998</v>
      </c>
      <c r="F10" s="1292">
        <v>8.2210000000000001</v>
      </c>
      <c r="G10" s="1301">
        <v>907.51499999999999</v>
      </c>
    </row>
    <row r="11" spans="1:9">
      <c r="A11" s="1619">
        <v>2008</v>
      </c>
      <c r="B11" s="1292">
        <v>12.07</v>
      </c>
      <c r="C11" s="1292">
        <v>1201.903</v>
      </c>
      <c r="D11" s="1292">
        <v>34.991</v>
      </c>
      <c r="E11" s="1292">
        <v>2157.0630000000001</v>
      </c>
      <c r="F11" s="1292">
        <v>7.8070000000000004</v>
      </c>
      <c r="G11" s="1301">
        <v>690.78700000000003</v>
      </c>
    </row>
    <row r="12" spans="1:9">
      <c r="A12" s="1619">
        <v>2009</v>
      </c>
      <c r="B12" s="1292">
        <v>11.670999999999999</v>
      </c>
      <c r="C12" s="1292">
        <v>1048.6510000000001</v>
      </c>
      <c r="D12" s="1292">
        <v>45.383000000000003</v>
      </c>
      <c r="E12" s="1292">
        <v>3182.5450000000001</v>
      </c>
      <c r="F12" s="1292">
        <v>6.7839999999999998</v>
      </c>
      <c r="G12" s="1301">
        <v>566.85699999999997</v>
      </c>
    </row>
    <row r="13" spans="1:9">
      <c r="A13" s="1619">
        <v>2010</v>
      </c>
      <c r="B13" s="1292">
        <v>10.742000000000001</v>
      </c>
      <c r="C13" s="1292">
        <v>946.17399999999998</v>
      </c>
      <c r="D13" s="1292">
        <v>42.348999999999997</v>
      </c>
      <c r="E13" s="1292">
        <v>2862.288</v>
      </c>
      <c r="F13" s="1292">
        <v>6.1760000000000002</v>
      </c>
      <c r="G13" s="1301">
        <v>504.24700000000001</v>
      </c>
    </row>
    <row r="14" spans="1:9">
      <c r="A14" s="1619">
        <v>2011</v>
      </c>
      <c r="B14" s="1292">
        <v>6.4909999999999997</v>
      </c>
      <c r="C14" s="1292">
        <v>603.26599999999996</v>
      </c>
      <c r="D14" s="1292">
        <v>35.619999999999997</v>
      </c>
      <c r="E14" s="1292">
        <v>2389.1770000000001</v>
      </c>
      <c r="F14" s="1292">
        <v>9.093</v>
      </c>
      <c r="G14" s="1301">
        <v>871.67899999999997</v>
      </c>
    </row>
    <row r="15" spans="1:9">
      <c r="A15" s="1619">
        <v>2012</v>
      </c>
      <c r="B15" s="1292">
        <v>7.0860000000000003</v>
      </c>
      <c r="C15" s="1292">
        <v>652.74400000000003</v>
      </c>
      <c r="D15" s="1292">
        <v>29.888999999999999</v>
      </c>
      <c r="E15" s="1292">
        <v>2292.6019999999999</v>
      </c>
      <c r="F15" s="1292">
        <v>11.641</v>
      </c>
      <c r="G15" s="1301">
        <v>1101.067</v>
      </c>
    </row>
    <row r="16" spans="1:9">
      <c r="A16" s="1619">
        <v>2013</v>
      </c>
      <c r="B16" s="1292">
        <v>11.18</v>
      </c>
      <c r="C16" s="1292">
        <v>1015.956</v>
      </c>
      <c r="D16" s="1292">
        <v>28.439</v>
      </c>
      <c r="E16" s="1292">
        <v>2108.9899999999998</v>
      </c>
      <c r="F16" s="1292">
        <v>7.0049999999999999</v>
      </c>
      <c r="G16" s="1301">
        <v>647.9</v>
      </c>
    </row>
    <row r="17" spans="1:7">
      <c r="A17" s="1619">
        <v>2014</v>
      </c>
      <c r="B17" s="1485">
        <v>11.722</v>
      </c>
      <c r="C17" s="1485">
        <v>1061.306</v>
      </c>
      <c r="D17" s="1485">
        <v>38.024000000000001</v>
      </c>
      <c r="E17" s="1485">
        <v>3300.096</v>
      </c>
      <c r="F17" s="1485">
        <v>4.9290000000000003</v>
      </c>
      <c r="G17" s="1491">
        <v>504.05799999999999</v>
      </c>
    </row>
    <row r="18" spans="1:7" ht="13.5" thickBot="1">
      <c r="A18" s="1620">
        <v>2015</v>
      </c>
      <c r="B18" s="1296">
        <v>10.933999999999999</v>
      </c>
      <c r="C18" s="1296">
        <v>1017.886</v>
      </c>
      <c r="D18" s="1296">
        <v>41.207999999999998</v>
      </c>
      <c r="E18" s="1296">
        <v>3275.48</v>
      </c>
      <c r="F18" s="1296">
        <v>5.992</v>
      </c>
      <c r="G18" s="1302">
        <v>539.33399999999995</v>
      </c>
    </row>
  </sheetData>
  <mergeCells count="5">
    <mergeCell ref="A1:G1"/>
    <mergeCell ref="A3:G3"/>
    <mergeCell ref="B5:C5"/>
    <mergeCell ref="D5:E5"/>
    <mergeCell ref="F5:G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Hoja150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5703125" style="208" customWidth="1"/>
    <col min="2" max="8" width="12.7109375" style="208" customWidth="1"/>
    <col min="9" max="9" width="21.85546875" style="208" bestFit="1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1417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33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31.5" customHeight="1">
      <c r="A6" s="1688"/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1682"/>
    </row>
    <row r="7" spans="1:11" s="681" customFormat="1" ht="24.75" customHeight="1" thickBot="1">
      <c r="A7" s="1689"/>
      <c r="B7" s="1680"/>
      <c r="C7" s="675" t="s">
        <v>868</v>
      </c>
      <c r="D7" s="675" t="s">
        <v>869</v>
      </c>
      <c r="E7" s="1680"/>
      <c r="F7" s="1680"/>
      <c r="G7" s="675" t="s">
        <v>868</v>
      </c>
      <c r="H7" s="675" t="s">
        <v>869</v>
      </c>
      <c r="I7" s="1683"/>
    </row>
    <row r="8" spans="1:11" ht="21.75" customHeight="1">
      <c r="A8" s="72" t="s">
        <v>450</v>
      </c>
      <c r="B8" s="122" t="s">
        <v>391</v>
      </c>
      <c r="C8" s="122">
        <v>58</v>
      </c>
      <c r="D8" s="42">
        <v>230</v>
      </c>
      <c r="E8" s="42">
        <v>288</v>
      </c>
      <c r="F8" s="122" t="s">
        <v>391</v>
      </c>
      <c r="G8" s="122">
        <v>53690</v>
      </c>
      <c r="H8" s="122">
        <v>85800</v>
      </c>
      <c r="I8" s="131">
        <v>22848</v>
      </c>
      <c r="J8" s="215"/>
      <c r="K8" s="215"/>
    </row>
    <row r="9" spans="1:11" ht="13.5" customHeight="1">
      <c r="A9" s="63" t="s">
        <v>451</v>
      </c>
      <c r="B9" s="1370" t="s">
        <v>391</v>
      </c>
      <c r="C9" s="1370">
        <v>40</v>
      </c>
      <c r="D9" s="1369">
        <v>141</v>
      </c>
      <c r="E9" s="1369">
        <v>181</v>
      </c>
      <c r="F9" s="1370" t="s">
        <v>391</v>
      </c>
      <c r="G9" s="1370">
        <v>66990</v>
      </c>
      <c r="H9" s="1370">
        <v>89870</v>
      </c>
      <c r="I9" s="1372">
        <v>15351</v>
      </c>
      <c r="J9" s="215"/>
      <c r="K9" s="215"/>
    </row>
    <row r="10" spans="1:11">
      <c r="A10" s="63" t="s">
        <v>452</v>
      </c>
      <c r="B10" s="11" t="s">
        <v>391</v>
      </c>
      <c r="C10" s="11">
        <v>47</v>
      </c>
      <c r="D10" s="45">
        <v>181</v>
      </c>
      <c r="E10" s="45">
        <v>228</v>
      </c>
      <c r="F10" s="11" t="s">
        <v>391</v>
      </c>
      <c r="G10" s="11">
        <v>66110</v>
      </c>
      <c r="H10" s="11">
        <v>107860</v>
      </c>
      <c r="I10" s="12">
        <v>22630</v>
      </c>
      <c r="J10" s="215"/>
      <c r="K10" s="215"/>
    </row>
    <row r="11" spans="1:11">
      <c r="A11" s="63" t="s">
        <v>453</v>
      </c>
      <c r="B11" s="45" t="s">
        <v>391</v>
      </c>
      <c r="C11" s="45">
        <v>76</v>
      </c>
      <c r="D11" s="45">
        <v>324</v>
      </c>
      <c r="E11" s="45">
        <v>400</v>
      </c>
      <c r="F11" s="11" t="s">
        <v>391</v>
      </c>
      <c r="G11" s="11">
        <v>57900</v>
      </c>
      <c r="H11" s="11">
        <v>84200</v>
      </c>
      <c r="I11" s="46">
        <v>31681</v>
      </c>
      <c r="J11" s="215"/>
      <c r="K11" s="215"/>
    </row>
    <row r="12" spans="1:11">
      <c r="A12" s="73" t="s">
        <v>454</v>
      </c>
      <c r="B12" s="74" t="s">
        <v>391</v>
      </c>
      <c r="C12" s="74">
        <v>221</v>
      </c>
      <c r="D12" s="289">
        <v>876</v>
      </c>
      <c r="E12" s="74">
        <v>1097</v>
      </c>
      <c r="F12" s="78" t="s">
        <v>391</v>
      </c>
      <c r="G12" s="78">
        <v>60186</v>
      </c>
      <c r="H12" s="289">
        <v>90421</v>
      </c>
      <c r="I12" s="75">
        <v>92510</v>
      </c>
      <c r="J12" s="215"/>
      <c r="K12" s="215"/>
    </row>
    <row r="13" spans="1:11">
      <c r="A13" s="650"/>
      <c r="B13" s="11"/>
      <c r="C13" s="11"/>
      <c r="D13" s="11"/>
      <c r="E13" s="11"/>
      <c r="F13" s="11"/>
      <c r="G13" s="11"/>
      <c r="H13" s="11"/>
      <c r="I13" s="11"/>
      <c r="J13" s="215"/>
      <c r="K13" s="215"/>
    </row>
    <row r="14" spans="1:11">
      <c r="A14" s="73" t="s">
        <v>455</v>
      </c>
      <c r="B14" s="74">
        <v>40</v>
      </c>
      <c r="C14" s="74">
        <v>28</v>
      </c>
      <c r="D14" s="289">
        <v>28</v>
      </c>
      <c r="E14" s="74">
        <v>96</v>
      </c>
      <c r="F14" s="78">
        <v>10000</v>
      </c>
      <c r="G14" s="78">
        <v>25000</v>
      </c>
      <c r="H14" s="289">
        <v>45000</v>
      </c>
      <c r="I14" s="75">
        <v>2360</v>
      </c>
      <c r="J14" s="215"/>
      <c r="K14" s="215"/>
    </row>
    <row r="15" spans="1:11">
      <c r="A15" s="650"/>
      <c r="B15" s="11"/>
      <c r="C15" s="11"/>
      <c r="D15" s="11"/>
      <c r="E15" s="11"/>
      <c r="F15" s="11"/>
      <c r="G15" s="11"/>
      <c r="H15" s="11"/>
      <c r="I15" s="11"/>
      <c r="J15" s="215"/>
      <c r="K15" s="215"/>
    </row>
    <row r="16" spans="1:11">
      <c r="A16" s="73" t="s">
        <v>456</v>
      </c>
      <c r="B16" s="74">
        <v>16</v>
      </c>
      <c r="C16" s="74" t="s">
        <v>391</v>
      </c>
      <c r="D16" s="289" t="s">
        <v>391</v>
      </c>
      <c r="E16" s="74">
        <v>16</v>
      </c>
      <c r="F16" s="78">
        <v>20250</v>
      </c>
      <c r="G16" s="78" t="s">
        <v>391</v>
      </c>
      <c r="H16" s="289" t="s">
        <v>391</v>
      </c>
      <c r="I16" s="75">
        <v>324</v>
      </c>
      <c r="J16" s="215"/>
      <c r="K16" s="215"/>
    </row>
    <row r="17" spans="1:11">
      <c r="A17" s="650"/>
      <c r="B17" s="11"/>
      <c r="C17" s="11"/>
      <c r="D17" s="11"/>
      <c r="E17" s="11"/>
      <c r="F17" s="11"/>
      <c r="G17" s="11"/>
      <c r="H17" s="11"/>
      <c r="I17" s="11"/>
      <c r="J17" s="215"/>
      <c r="K17" s="215"/>
    </row>
    <row r="18" spans="1:11">
      <c r="A18" s="63" t="s">
        <v>535</v>
      </c>
      <c r="B18" s="45" t="s">
        <v>391</v>
      </c>
      <c r="C18" s="45">
        <v>44</v>
      </c>
      <c r="D18" s="45">
        <v>11</v>
      </c>
      <c r="E18" s="45">
        <v>55</v>
      </c>
      <c r="F18" s="11" t="s">
        <v>391</v>
      </c>
      <c r="G18" s="11">
        <v>20750</v>
      </c>
      <c r="H18" s="11">
        <v>58800</v>
      </c>
      <c r="I18" s="46">
        <v>1560</v>
      </c>
      <c r="J18" s="215"/>
      <c r="K18" s="215"/>
    </row>
    <row r="19" spans="1:11">
      <c r="A19" s="63" t="s">
        <v>458</v>
      </c>
      <c r="B19" s="11">
        <v>30</v>
      </c>
      <c r="C19" s="11">
        <v>30</v>
      </c>
      <c r="D19" s="45">
        <v>15</v>
      </c>
      <c r="E19" s="45">
        <v>75</v>
      </c>
      <c r="F19" s="11">
        <v>11200</v>
      </c>
      <c r="G19" s="11">
        <v>25200</v>
      </c>
      <c r="H19" s="11">
        <v>57150</v>
      </c>
      <c r="I19" s="12">
        <v>1949</v>
      </c>
      <c r="J19" s="215"/>
      <c r="K19" s="215"/>
    </row>
    <row r="20" spans="1:11">
      <c r="A20" s="63" t="s">
        <v>459</v>
      </c>
      <c r="B20" s="11">
        <v>50</v>
      </c>
      <c r="C20" s="45">
        <v>65</v>
      </c>
      <c r="D20" s="45">
        <v>49</v>
      </c>
      <c r="E20" s="45">
        <v>164</v>
      </c>
      <c r="F20" s="11">
        <v>8750</v>
      </c>
      <c r="G20" s="45">
        <v>18900</v>
      </c>
      <c r="H20" s="45">
        <v>48600</v>
      </c>
      <c r="I20" s="12">
        <v>4047</v>
      </c>
      <c r="J20" s="215"/>
      <c r="K20" s="215"/>
    </row>
    <row r="21" spans="1:11">
      <c r="A21" s="73" t="s">
        <v>460</v>
      </c>
      <c r="B21" s="74">
        <v>80</v>
      </c>
      <c r="C21" s="74">
        <v>139</v>
      </c>
      <c r="D21" s="289">
        <v>75</v>
      </c>
      <c r="E21" s="74">
        <v>294</v>
      </c>
      <c r="F21" s="78">
        <v>9669</v>
      </c>
      <c r="G21" s="78">
        <v>20845</v>
      </c>
      <c r="H21" s="289">
        <v>51806</v>
      </c>
      <c r="I21" s="75">
        <v>7556</v>
      </c>
      <c r="J21" s="215"/>
      <c r="K21" s="215"/>
    </row>
    <row r="22" spans="1:11">
      <c r="A22" s="650"/>
      <c r="B22" s="11"/>
      <c r="C22" s="11"/>
      <c r="D22" s="11"/>
      <c r="E22" s="11"/>
      <c r="F22" s="11"/>
      <c r="G22" s="11"/>
      <c r="H22" s="11"/>
      <c r="I22" s="11"/>
      <c r="J22" s="215"/>
      <c r="K22" s="215"/>
    </row>
    <row r="23" spans="1:11">
      <c r="A23" s="73" t="s">
        <v>461</v>
      </c>
      <c r="B23" s="74" t="s">
        <v>391</v>
      </c>
      <c r="C23" s="74">
        <v>2009</v>
      </c>
      <c r="D23" s="289">
        <v>47</v>
      </c>
      <c r="E23" s="74">
        <v>2056</v>
      </c>
      <c r="F23" s="78" t="s">
        <v>391</v>
      </c>
      <c r="G23" s="78">
        <v>79631</v>
      </c>
      <c r="H23" s="289">
        <v>70766</v>
      </c>
      <c r="I23" s="75">
        <v>163305</v>
      </c>
      <c r="J23" s="215"/>
      <c r="K23" s="215"/>
    </row>
    <row r="24" spans="1:11">
      <c r="A24" s="650"/>
      <c r="B24" s="11"/>
      <c r="C24" s="11"/>
      <c r="D24" s="11"/>
      <c r="E24" s="11"/>
      <c r="F24" s="11"/>
      <c r="G24" s="11"/>
      <c r="H24" s="11"/>
      <c r="I24" s="11"/>
      <c r="J24" s="215"/>
      <c r="K24" s="215"/>
    </row>
    <row r="25" spans="1:11">
      <c r="A25" s="73" t="s">
        <v>462</v>
      </c>
      <c r="B25" s="74" t="s">
        <v>391</v>
      </c>
      <c r="C25" s="74">
        <v>152</v>
      </c>
      <c r="D25" s="289">
        <v>18</v>
      </c>
      <c r="E25" s="74">
        <v>170</v>
      </c>
      <c r="F25" s="78" t="s">
        <v>391</v>
      </c>
      <c r="G25" s="78">
        <v>73000</v>
      </c>
      <c r="H25" s="289">
        <v>105000</v>
      </c>
      <c r="I25" s="75">
        <v>12986</v>
      </c>
      <c r="J25" s="215"/>
      <c r="K25" s="215"/>
    </row>
    <row r="26" spans="1:11">
      <c r="A26" s="650"/>
      <c r="B26" s="11"/>
      <c r="C26" s="11"/>
      <c r="D26" s="11"/>
      <c r="E26" s="11"/>
      <c r="F26" s="11"/>
      <c r="G26" s="11"/>
      <c r="H26" s="11"/>
      <c r="I26" s="11"/>
      <c r="J26" s="215"/>
      <c r="K26" s="215"/>
    </row>
    <row r="27" spans="1:11">
      <c r="A27" s="63" t="s">
        <v>463</v>
      </c>
      <c r="B27" s="45">
        <v>5</v>
      </c>
      <c r="C27" s="45">
        <v>42</v>
      </c>
      <c r="D27" s="45">
        <v>4</v>
      </c>
      <c r="E27" s="45">
        <v>51</v>
      </c>
      <c r="F27" s="11">
        <v>16250</v>
      </c>
      <c r="G27" s="11">
        <v>69994</v>
      </c>
      <c r="H27" s="11">
        <v>170000</v>
      </c>
      <c r="I27" s="46">
        <v>3701</v>
      </c>
      <c r="J27" s="215"/>
      <c r="K27" s="215"/>
    </row>
    <row r="28" spans="1:11">
      <c r="A28" s="63" t="s">
        <v>464</v>
      </c>
      <c r="B28" s="45">
        <v>2</v>
      </c>
      <c r="C28" s="45">
        <v>1</v>
      </c>
      <c r="D28" s="45">
        <v>3</v>
      </c>
      <c r="E28" s="45">
        <v>6</v>
      </c>
      <c r="F28" s="45">
        <v>15000</v>
      </c>
      <c r="G28" s="11">
        <v>30000</v>
      </c>
      <c r="H28" s="11">
        <v>110000</v>
      </c>
      <c r="I28" s="46">
        <v>390</v>
      </c>
      <c r="J28" s="215"/>
      <c r="K28" s="215"/>
    </row>
    <row r="29" spans="1:11">
      <c r="A29" s="63" t="s">
        <v>465</v>
      </c>
      <c r="B29" s="45">
        <v>14</v>
      </c>
      <c r="C29" s="45">
        <v>619</v>
      </c>
      <c r="D29" s="45">
        <v>8</v>
      </c>
      <c r="E29" s="45">
        <v>641</v>
      </c>
      <c r="F29" s="45">
        <v>16250</v>
      </c>
      <c r="G29" s="11">
        <v>74999</v>
      </c>
      <c r="H29" s="11">
        <v>100000</v>
      </c>
      <c r="I29" s="124">
        <v>47452</v>
      </c>
      <c r="J29" s="215"/>
      <c r="K29" s="215"/>
    </row>
    <row r="30" spans="1:11">
      <c r="A30" s="73" t="s">
        <v>466</v>
      </c>
      <c r="B30" s="74">
        <v>21</v>
      </c>
      <c r="C30" s="74">
        <v>662</v>
      </c>
      <c r="D30" s="289">
        <v>15</v>
      </c>
      <c r="E30" s="74">
        <v>698</v>
      </c>
      <c r="F30" s="78">
        <v>16131</v>
      </c>
      <c r="G30" s="78">
        <v>74613</v>
      </c>
      <c r="H30" s="289">
        <v>120667</v>
      </c>
      <c r="I30" s="75">
        <v>51543</v>
      </c>
      <c r="J30" s="215"/>
      <c r="K30" s="215"/>
    </row>
    <row r="31" spans="1:11">
      <c r="A31" s="650"/>
      <c r="B31" s="11"/>
      <c r="C31" s="11"/>
      <c r="D31" s="11"/>
      <c r="E31" s="11"/>
      <c r="F31" s="11"/>
      <c r="G31" s="11"/>
      <c r="H31" s="11"/>
      <c r="I31" s="11"/>
      <c r="J31" s="215"/>
      <c r="K31" s="215"/>
    </row>
    <row r="32" spans="1:11">
      <c r="A32" s="63" t="s">
        <v>467</v>
      </c>
      <c r="B32" s="45">
        <v>49</v>
      </c>
      <c r="C32" s="45">
        <v>193</v>
      </c>
      <c r="D32" s="45">
        <v>98</v>
      </c>
      <c r="E32" s="45">
        <v>340</v>
      </c>
      <c r="F32" s="11">
        <v>5120</v>
      </c>
      <c r="G32" s="11">
        <v>34775</v>
      </c>
      <c r="H32" s="11">
        <v>121744</v>
      </c>
      <c r="I32" s="46">
        <v>18893</v>
      </c>
      <c r="J32" s="215"/>
      <c r="K32" s="215"/>
    </row>
    <row r="33" spans="1:11">
      <c r="A33" s="63" t="s">
        <v>468</v>
      </c>
      <c r="B33" s="80">
        <v>1</v>
      </c>
      <c r="C33" s="80">
        <v>262</v>
      </c>
      <c r="D33" s="45">
        <v>6</v>
      </c>
      <c r="E33" s="45">
        <v>269</v>
      </c>
      <c r="F33" s="80">
        <v>5000</v>
      </c>
      <c r="G33" s="80">
        <v>35536</v>
      </c>
      <c r="H33" s="80">
        <v>70000</v>
      </c>
      <c r="I33" s="81">
        <v>9735</v>
      </c>
      <c r="J33" s="215"/>
      <c r="K33" s="215"/>
    </row>
    <row r="34" spans="1:11">
      <c r="A34" s="63" t="s">
        <v>469</v>
      </c>
      <c r="B34" s="80" t="s">
        <v>391</v>
      </c>
      <c r="C34" s="80">
        <v>185</v>
      </c>
      <c r="D34" s="45">
        <v>16</v>
      </c>
      <c r="E34" s="45">
        <v>201</v>
      </c>
      <c r="F34" s="80" t="s">
        <v>391</v>
      </c>
      <c r="G34" s="80">
        <v>31513</v>
      </c>
      <c r="H34" s="80">
        <v>77122</v>
      </c>
      <c r="I34" s="81">
        <v>7064</v>
      </c>
      <c r="J34" s="215"/>
      <c r="K34" s="215"/>
    </row>
    <row r="35" spans="1:11">
      <c r="A35" s="63" t="s">
        <v>470</v>
      </c>
      <c r="B35" s="80" t="s">
        <v>391</v>
      </c>
      <c r="C35" s="80">
        <v>341</v>
      </c>
      <c r="D35" s="45">
        <v>35</v>
      </c>
      <c r="E35" s="45">
        <v>376</v>
      </c>
      <c r="F35" s="80" t="s">
        <v>391</v>
      </c>
      <c r="G35" s="80">
        <v>35000</v>
      </c>
      <c r="H35" s="80">
        <v>70000</v>
      </c>
      <c r="I35" s="81">
        <v>14385</v>
      </c>
      <c r="J35" s="215"/>
      <c r="K35" s="215"/>
    </row>
    <row r="36" spans="1:11">
      <c r="A36" s="73" t="s">
        <v>471</v>
      </c>
      <c r="B36" s="74">
        <v>50</v>
      </c>
      <c r="C36" s="74">
        <v>981</v>
      </c>
      <c r="D36" s="289">
        <v>155</v>
      </c>
      <c r="E36" s="74">
        <v>1186</v>
      </c>
      <c r="F36" s="78">
        <v>5118</v>
      </c>
      <c r="G36" s="78">
        <v>34441</v>
      </c>
      <c r="H36" s="289">
        <v>103451</v>
      </c>
      <c r="I36" s="75">
        <v>50077</v>
      </c>
      <c r="J36" s="215"/>
      <c r="K36" s="215"/>
    </row>
    <row r="37" spans="1:11">
      <c r="A37" s="650"/>
      <c r="B37" s="11"/>
      <c r="C37" s="11"/>
      <c r="D37" s="11"/>
      <c r="E37" s="11"/>
      <c r="F37" s="11"/>
      <c r="G37" s="11"/>
      <c r="H37" s="11"/>
      <c r="I37" s="11"/>
      <c r="J37" s="215"/>
      <c r="K37" s="215"/>
    </row>
    <row r="38" spans="1:11">
      <c r="A38" s="73" t="s">
        <v>472</v>
      </c>
      <c r="B38" s="74">
        <v>14</v>
      </c>
      <c r="C38" s="74">
        <v>214</v>
      </c>
      <c r="D38" s="289">
        <v>57</v>
      </c>
      <c r="E38" s="74">
        <v>285</v>
      </c>
      <c r="F38" s="78">
        <v>7200</v>
      </c>
      <c r="G38" s="78">
        <v>34800</v>
      </c>
      <c r="H38" s="289">
        <v>55100</v>
      </c>
      <c r="I38" s="75">
        <v>10689</v>
      </c>
      <c r="J38" s="215"/>
      <c r="K38" s="215"/>
    </row>
    <row r="39" spans="1:11">
      <c r="A39" s="650"/>
      <c r="B39" s="11"/>
      <c r="C39" s="11"/>
      <c r="D39" s="11"/>
      <c r="E39" s="11"/>
      <c r="F39" s="11"/>
      <c r="G39" s="11"/>
      <c r="H39" s="11"/>
      <c r="I39" s="11"/>
      <c r="J39" s="215"/>
      <c r="K39" s="215"/>
    </row>
    <row r="40" spans="1:11">
      <c r="A40" s="63" t="s">
        <v>536</v>
      </c>
      <c r="B40" s="45" t="s">
        <v>391</v>
      </c>
      <c r="C40" s="45">
        <v>8</v>
      </c>
      <c r="D40" s="45">
        <v>8</v>
      </c>
      <c r="E40" s="45">
        <v>16</v>
      </c>
      <c r="F40" s="11" t="s">
        <v>391</v>
      </c>
      <c r="G40" s="11">
        <v>39500</v>
      </c>
      <c r="H40" s="11">
        <v>90500</v>
      </c>
      <c r="I40" s="46">
        <v>1040</v>
      </c>
      <c r="J40" s="215"/>
      <c r="K40" s="215"/>
    </row>
    <row r="41" spans="1:11">
      <c r="A41" s="63" t="s">
        <v>474</v>
      </c>
      <c r="B41" s="45" t="s">
        <v>391</v>
      </c>
      <c r="C41" s="11">
        <v>2</v>
      </c>
      <c r="D41" s="45">
        <v>1</v>
      </c>
      <c r="E41" s="45">
        <v>3</v>
      </c>
      <c r="F41" s="45" t="s">
        <v>391</v>
      </c>
      <c r="G41" s="11">
        <v>44000</v>
      </c>
      <c r="H41" s="11">
        <v>62000</v>
      </c>
      <c r="I41" s="124">
        <v>150</v>
      </c>
      <c r="J41" s="215"/>
      <c r="K41" s="215"/>
    </row>
    <row r="42" spans="1:11">
      <c r="A42" s="63" t="s">
        <v>475</v>
      </c>
      <c r="B42" s="11" t="s">
        <v>391</v>
      </c>
      <c r="C42" s="11">
        <v>15</v>
      </c>
      <c r="D42" s="45">
        <v>10</v>
      </c>
      <c r="E42" s="45">
        <v>25</v>
      </c>
      <c r="F42" s="11" t="s">
        <v>391</v>
      </c>
      <c r="G42" s="11">
        <v>30000</v>
      </c>
      <c r="H42" s="11">
        <v>80000</v>
      </c>
      <c r="I42" s="12">
        <v>1250</v>
      </c>
      <c r="J42" s="215"/>
      <c r="K42" s="215"/>
    </row>
    <row r="43" spans="1:11">
      <c r="A43" s="63" t="s">
        <v>476</v>
      </c>
      <c r="B43" s="11" t="s">
        <v>391</v>
      </c>
      <c r="C43" s="11">
        <v>7</v>
      </c>
      <c r="D43" s="45">
        <v>3</v>
      </c>
      <c r="E43" s="45">
        <v>10</v>
      </c>
      <c r="F43" s="11" t="s">
        <v>391</v>
      </c>
      <c r="G43" s="11">
        <v>40714</v>
      </c>
      <c r="H43" s="11">
        <v>55000</v>
      </c>
      <c r="I43" s="12">
        <v>450</v>
      </c>
      <c r="J43" s="215"/>
      <c r="K43" s="215"/>
    </row>
    <row r="44" spans="1:11">
      <c r="A44" s="63" t="s">
        <v>477</v>
      </c>
      <c r="B44" s="45" t="s">
        <v>391</v>
      </c>
      <c r="C44" s="11">
        <v>30</v>
      </c>
      <c r="D44" s="45">
        <v>5</v>
      </c>
      <c r="E44" s="45">
        <v>35</v>
      </c>
      <c r="F44" s="45" t="s">
        <v>391</v>
      </c>
      <c r="G44" s="11">
        <v>31000</v>
      </c>
      <c r="H44" s="11">
        <v>38000</v>
      </c>
      <c r="I44" s="124">
        <v>1120</v>
      </c>
      <c r="J44" s="215"/>
      <c r="K44" s="215"/>
    </row>
    <row r="45" spans="1:11">
      <c r="A45" s="63" t="s">
        <v>478</v>
      </c>
      <c r="B45" s="11" t="s">
        <v>391</v>
      </c>
      <c r="C45" s="11">
        <v>40</v>
      </c>
      <c r="D45" s="45" t="s">
        <v>391</v>
      </c>
      <c r="E45" s="45">
        <v>40</v>
      </c>
      <c r="F45" s="11" t="s">
        <v>391</v>
      </c>
      <c r="G45" s="11">
        <v>40000</v>
      </c>
      <c r="H45" s="11" t="s">
        <v>391</v>
      </c>
      <c r="I45" s="12">
        <v>1600</v>
      </c>
      <c r="J45" s="215"/>
      <c r="K45" s="215"/>
    </row>
    <row r="46" spans="1:11">
      <c r="A46" s="63" t="s">
        <v>479</v>
      </c>
      <c r="B46" s="45" t="s">
        <v>391</v>
      </c>
      <c r="C46" s="11" t="s">
        <v>391</v>
      </c>
      <c r="D46" s="45" t="s">
        <v>391</v>
      </c>
      <c r="E46" s="45" t="s">
        <v>391</v>
      </c>
      <c r="F46" s="45" t="s">
        <v>391</v>
      </c>
      <c r="G46" s="11" t="s">
        <v>391</v>
      </c>
      <c r="H46" s="11" t="s">
        <v>391</v>
      </c>
      <c r="I46" s="46" t="s">
        <v>391</v>
      </c>
      <c r="J46" s="215"/>
      <c r="K46" s="215"/>
    </row>
    <row r="47" spans="1:11">
      <c r="A47" s="63" t="s">
        <v>480</v>
      </c>
      <c r="B47" s="45" t="s">
        <v>391</v>
      </c>
      <c r="C47" s="11">
        <v>8</v>
      </c>
      <c r="D47" s="45">
        <v>3</v>
      </c>
      <c r="E47" s="45">
        <v>11</v>
      </c>
      <c r="F47" s="45" t="s">
        <v>391</v>
      </c>
      <c r="G47" s="11">
        <v>44000</v>
      </c>
      <c r="H47" s="11">
        <v>69666</v>
      </c>
      <c r="I47" s="46">
        <v>561</v>
      </c>
      <c r="J47" s="215"/>
      <c r="K47" s="215"/>
    </row>
    <row r="48" spans="1:11">
      <c r="A48" s="63" t="s">
        <v>481</v>
      </c>
      <c r="B48" s="45" t="s">
        <v>391</v>
      </c>
      <c r="C48" s="11">
        <v>5</v>
      </c>
      <c r="D48" s="45">
        <v>4</v>
      </c>
      <c r="E48" s="45">
        <v>9</v>
      </c>
      <c r="F48" s="45" t="s">
        <v>391</v>
      </c>
      <c r="G48" s="11">
        <v>24450</v>
      </c>
      <c r="H48" s="11">
        <v>100000</v>
      </c>
      <c r="I48" s="124">
        <v>522</v>
      </c>
      <c r="J48" s="215"/>
      <c r="K48" s="215"/>
    </row>
    <row r="49" spans="1:11">
      <c r="A49" s="73" t="s">
        <v>482</v>
      </c>
      <c r="B49" s="74" t="s">
        <v>391</v>
      </c>
      <c r="C49" s="74">
        <v>115</v>
      </c>
      <c r="D49" s="289">
        <v>34</v>
      </c>
      <c r="E49" s="74">
        <v>149</v>
      </c>
      <c r="F49" s="78" t="s">
        <v>391</v>
      </c>
      <c r="G49" s="78">
        <v>36028</v>
      </c>
      <c r="H49" s="289">
        <v>75000</v>
      </c>
      <c r="I49" s="75">
        <v>6693</v>
      </c>
      <c r="J49" s="215"/>
      <c r="K49" s="215"/>
    </row>
    <row r="50" spans="1:11">
      <c r="A50" s="63"/>
      <c r="B50" s="82"/>
      <c r="C50" s="11"/>
      <c r="D50" s="82"/>
      <c r="E50" s="45"/>
      <c r="F50" s="82"/>
      <c r="G50" s="11"/>
      <c r="H50" s="11"/>
      <c r="I50" s="11"/>
      <c r="J50" s="215"/>
      <c r="K50" s="215"/>
    </row>
    <row r="51" spans="1:11">
      <c r="A51" s="73" t="s">
        <v>483</v>
      </c>
      <c r="B51" s="74" t="s">
        <v>391</v>
      </c>
      <c r="C51" s="74">
        <v>22</v>
      </c>
      <c r="D51" s="289">
        <v>34</v>
      </c>
      <c r="E51" s="74">
        <v>56</v>
      </c>
      <c r="F51" s="78" t="s">
        <v>391</v>
      </c>
      <c r="G51" s="78">
        <v>50000</v>
      </c>
      <c r="H51" s="289">
        <v>120000</v>
      </c>
      <c r="I51" s="75">
        <v>5180</v>
      </c>
      <c r="J51" s="215"/>
      <c r="K51" s="215"/>
    </row>
    <row r="52" spans="1:11">
      <c r="A52" s="63"/>
      <c r="B52" s="82"/>
      <c r="C52" s="11"/>
      <c r="D52" s="82"/>
      <c r="E52" s="45"/>
      <c r="F52" s="82"/>
      <c r="G52" s="11"/>
      <c r="H52" s="11"/>
      <c r="I52" s="124"/>
      <c r="J52" s="215"/>
      <c r="K52" s="215"/>
    </row>
    <row r="53" spans="1:11">
      <c r="A53" s="63" t="s">
        <v>484</v>
      </c>
      <c r="B53" s="45" t="s">
        <v>391</v>
      </c>
      <c r="C53" s="45">
        <v>233</v>
      </c>
      <c r="D53" s="45">
        <v>30</v>
      </c>
      <c r="E53" s="45">
        <v>263</v>
      </c>
      <c r="F53" s="11" t="s">
        <v>391</v>
      </c>
      <c r="G53" s="11">
        <v>86500</v>
      </c>
      <c r="H53" s="11">
        <v>160000</v>
      </c>
      <c r="I53" s="46">
        <v>24955</v>
      </c>
      <c r="J53" s="215"/>
      <c r="K53" s="215"/>
    </row>
    <row r="54" spans="1:11">
      <c r="A54" s="63" t="s">
        <v>485</v>
      </c>
      <c r="B54" s="45" t="s">
        <v>391</v>
      </c>
      <c r="C54" s="11">
        <v>285</v>
      </c>
      <c r="D54" s="45" t="s">
        <v>391</v>
      </c>
      <c r="E54" s="45">
        <v>285</v>
      </c>
      <c r="F54" s="45" t="s">
        <v>391</v>
      </c>
      <c r="G54" s="11">
        <v>78421</v>
      </c>
      <c r="H54" s="11" t="s">
        <v>391</v>
      </c>
      <c r="I54" s="46">
        <v>22350</v>
      </c>
      <c r="J54" s="215"/>
      <c r="K54" s="215"/>
    </row>
    <row r="55" spans="1:11">
      <c r="A55" s="63" t="s">
        <v>486</v>
      </c>
      <c r="B55" s="45" t="s">
        <v>391</v>
      </c>
      <c r="C55" s="11">
        <v>9</v>
      </c>
      <c r="D55" s="45" t="s">
        <v>391</v>
      </c>
      <c r="E55" s="45">
        <v>9</v>
      </c>
      <c r="F55" s="45" t="s">
        <v>391</v>
      </c>
      <c r="G55" s="11">
        <v>45000</v>
      </c>
      <c r="H55" s="11" t="s">
        <v>391</v>
      </c>
      <c r="I55" s="46">
        <v>405</v>
      </c>
      <c r="J55" s="215"/>
      <c r="K55" s="215"/>
    </row>
    <row r="56" spans="1:11">
      <c r="A56" s="63" t="s">
        <v>487</v>
      </c>
      <c r="B56" s="45">
        <v>3</v>
      </c>
      <c r="C56" s="11">
        <v>2</v>
      </c>
      <c r="D56" s="45" t="s">
        <v>391</v>
      </c>
      <c r="E56" s="45">
        <v>5</v>
      </c>
      <c r="F56" s="45">
        <v>15000</v>
      </c>
      <c r="G56" s="11">
        <v>20000</v>
      </c>
      <c r="H56" s="11" t="s">
        <v>391</v>
      </c>
      <c r="I56" s="46">
        <v>85</v>
      </c>
      <c r="J56" s="215"/>
      <c r="K56" s="215"/>
    </row>
    <row r="57" spans="1:11">
      <c r="A57" s="63" t="s">
        <v>488</v>
      </c>
      <c r="B57" s="45" t="s">
        <v>391</v>
      </c>
      <c r="C57" s="11">
        <v>566</v>
      </c>
      <c r="D57" s="45" t="s">
        <v>391</v>
      </c>
      <c r="E57" s="45">
        <v>566</v>
      </c>
      <c r="F57" s="45" t="s">
        <v>391</v>
      </c>
      <c r="G57" s="11">
        <v>78074</v>
      </c>
      <c r="H57" s="11" t="s">
        <v>391</v>
      </c>
      <c r="I57" s="46">
        <v>44190</v>
      </c>
      <c r="J57" s="215"/>
      <c r="K57" s="215"/>
    </row>
    <row r="58" spans="1:11">
      <c r="A58" s="73" t="s">
        <v>562</v>
      </c>
      <c r="B58" s="74">
        <v>3</v>
      </c>
      <c r="C58" s="74">
        <v>1095</v>
      </c>
      <c r="D58" s="289">
        <v>30</v>
      </c>
      <c r="E58" s="74">
        <v>1128</v>
      </c>
      <c r="F58" s="78">
        <v>15000</v>
      </c>
      <c r="G58" s="78">
        <v>79579</v>
      </c>
      <c r="H58" s="289">
        <v>160000</v>
      </c>
      <c r="I58" s="75">
        <v>91985</v>
      </c>
      <c r="J58" s="215"/>
      <c r="K58" s="215"/>
    </row>
    <row r="59" spans="1:11">
      <c r="A59" s="63"/>
      <c r="B59" s="82"/>
      <c r="C59" s="11"/>
      <c r="D59" s="82"/>
      <c r="E59" s="45"/>
      <c r="F59" s="82"/>
      <c r="G59" s="11"/>
      <c r="H59" s="11"/>
      <c r="I59" s="124"/>
      <c r="J59" s="215"/>
      <c r="K59" s="215"/>
    </row>
    <row r="60" spans="1:11">
      <c r="A60" s="63" t="s">
        <v>490</v>
      </c>
      <c r="B60" s="45" t="s">
        <v>391</v>
      </c>
      <c r="C60" s="45">
        <v>130</v>
      </c>
      <c r="D60" s="45">
        <v>408</v>
      </c>
      <c r="E60" s="45">
        <v>538</v>
      </c>
      <c r="F60" s="11" t="s">
        <v>391</v>
      </c>
      <c r="G60" s="11">
        <v>35000</v>
      </c>
      <c r="H60" s="11">
        <v>112721</v>
      </c>
      <c r="I60" s="46">
        <v>50540</v>
      </c>
      <c r="J60" s="215"/>
      <c r="K60" s="215"/>
    </row>
    <row r="61" spans="1:11">
      <c r="A61" s="63" t="s">
        <v>491</v>
      </c>
      <c r="B61" s="45">
        <v>38</v>
      </c>
      <c r="C61" s="11">
        <v>497</v>
      </c>
      <c r="D61" s="11">
        <v>20</v>
      </c>
      <c r="E61" s="45">
        <v>555</v>
      </c>
      <c r="F61" s="45">
        <v>8211</v>
      </c>
      <c r="G61" s="11">
        <v>35820</v>
      </c>
      <c r="H61" s="11">
        <v>55000</v>
      </c>
      <c r="I61" s="46">
        <v>19215</v>
      </c>
      <c r="J61" s="215"/>
      <c r="K61" s="215"/>
    </row>
    <row r="62" spans="1:11">
      <c r="A62" s="63" t="s">
        <v>492</v>
      </c>
      <c r="B62" s="11" t="s">
        <v>391</v>
      </c>
      <c r="C62" s="11">
        <v>98</v>
      </c>
      <c r="D62" s="45">
        <v>52</v>
      </c>
      <c r="E62" s="45">
        <v>150</v>
      </c>
      <c r="F62" s="11" t="s">
        <v>391</v>
      </c>
      <c r="G62" s="11">
        <v>40510</v>
      </c>
      <c r="H62" s="11">
        <v>59000</v>
      </c>
      <c r="I62" s="12">
        <v>7038</v>
      </c>
      <c r="J62" s="215"/>
      <c r="K62" s="215"/>
    </row>
    <row r="63" spans="1:11">
      <c r="A63" s="73" t="s">
        <v>493</v>
      </c>
      <c r="B63" s="74">
        <v>38</v>
      </c>
      <c r="C63" s="74">
        <v>725</v>
      </c>
      <c r="D63" s="289">
        <v>480</v>
      </c>
      <c r="E63" s="74">
        <v>1243</v>
      </c>
      <c r="F63" s="78">
        <v>8211</v>
      </c>
      <c r="G63" s="78">
        <v>36307</v>
      </c>
      <c r="H63" s="289">
        <v>104496</v>
      </c>
      <c r="I63" s="75">
        <v>76793</v>
      </c>
      <c r="J63" s="215"/>
      <c r="K63" s="215"/>
    </row>
    <row r="64" spans="1:11">
      <c r="A64" s="63"/>
      <c r="B64" s="82"/>
      <c r="C64" s="11"/>
      <c r="D64" s="82"/>
      <c r="E64" s="45"/>
      <c r="F64" s="82"/>
      <c r="G64" s="11"/>
      <c r="H64" s="11"/>
      <c r="I64" s="124"/>
      <c r="J64" s="215"/>
      <c r="K64" s="215"/>
    </row>
    <row r="65" spans="1:11">
      <c r="A65" s="73" t="s">
        <v>494</v>
      </c>
      <c r="B65" s="74" t="s">
        <v>391</v>
      </c>
      <c r="C65" s="74" t="s">
        <v>391</v>
      </c>
      <c r="D65" s="289">
        <v>2397</v>
      </c>
      <c r="E65" s="74">
        <v>2397</v>
      </c>
      <c r="F65" s="78" t="s">
        <v>391</v>
      </c>
      <c r="G65" s="78" t="s">
        <v>391</v>
      </c>
      <c r="H65" s="289">
        <v>79468</v>
      </c>
      <c r="I65" s="75">
        <v>190484</v>
      </c>
      <c r="J65" s="215"/>
      <c r="K65" s="215"/>
    </row>
    <row r="66" spans="1:11">
      <c r="A66" s="63"/>
      <c r="B66" s="82"/>
      <c r="C66" s="11"/>
      <c r="D66" s="82"/>
      <c r="E66" s="45"/>
      <c r="F66" s="82"/>
      <c r="G66" s="11"/>
      <c r="H66" s="11"/>
      <c r="I66" s="124"/>
      <c r="J66" s="215"/>
      <c r="K66" s="215"/>
    </row>
    <row r="67" spans="1:11">
      <c r="A67" s="63" t="s">
        <v>495</v>
      </c>
      <c r="B67" s="45" t="s">
        <v>391</v>
      </c>
      <c r="C67" s="45">
        <v>19823</v>
      </c>
      <c r="D67" s="45" t="s">
        <v>391</v>
      </c>
      <c r="E67" s="45">
        <v>19823</v>
      </c>
      <c r="F67" s="11" t="s">
        <v>391</v>
      </c>
      <c r="G67" s="11">
        <v>87136</v>
      </c>
      <c r="H67" s="11" t="s">
        <v>391</v>
      </c>
      <c r="I67" s="46">
        <v>1727297</v>
      </c>
      <c r="J67" s="215"/>
      <c r="K67" s="215"/>
    </row>
    <row r="68" spans="1:11">
      <c r="A68" s="63" t="s">
        <v>496</v>
      </c>
      <c r="B68" s="45" t="s">
        <v>391</v>
      </c>
      <c r="C68" s="11">
        <v>2630</v>
      </c>
      <c r="D68" s="45" t="s">
        <v>391</v>
      </c>
      <c r="E68" s="45">
        <v>2630</v>
      </c>
      <c r="F68" s="45" t="s">
        <v>391</v>
      </c>
      <c r="G68" s="11">
        <v>86172</v>
      </c>
      <c r="H68" s="11" t="s">
        <v>391</v>
      </c>
      <c r="I68" s="46">
        <v>226633</v>
      </c>
      <c r="J68" s="215"/>
      <c r="K68" s="215"/>
    </row>
    <row r="69" spans="1:11">
      <c r="A69" s="73" t="s">
        <v>497</v>
      </c>
      <c r="B69" s="74" t="s">
        <v>391</v>
      </c>
      <c r="C69" s="74">
        <v>22453</v>
      </c>
      <c r="D69" s="289" t="s">
        <v>391</v>
      </c>
      <c r="E69" s="74">
        <v>22453</v>
      </c>
      <c r="F69" s="78" t="s">
        <v>391</v>
      </c>
      <c r="G69" s="78">
        <v>87023</v>
      </c>
      <c r="H69" s="289" t="s">
        <v>391</v>
      </c>
      <c r="I69" s="75">
        <v>1953930</v>
      </c>
      <c r="J69" s="215"/>
      <c r="K69" s="215"/>
    </row>
    <row r="70" spans="1:11">
      <c r="A70" s="63"/>
      <c r="B70" s="82"/>
      <c r="C70" s="11"/>
      <c r="D70" s="82"/>
      <c r="E70" s="45"/>
      <c r="F70" s="82"/>
      <c r="G70" s="11"/>
      <c r="H70" s="11"/>
      <c r="I70" s="124"/>
      <c r="J70" s="215"/>
      <c r="K70" s="215"/>
    </row>
    <row r="71" spans="1:11">
      <c r="A71" s="63" t="s">
        <v>498</v>
      </c>
      <c r="B71" s="45" t="s">
        <v>391</v>
      </c>
      <c r="C71" s="45">
        <v>123</v>
      </c>
      <c r="D71" s="45">
        <v>10222</v>
      </c>
      <c r="E71" s="45">
        <v>10345</v>
      </c>
      <c r="F71" s="11" t="s">
        <v>391</v>
      </c>
      <c r="G71" s="11">
        <v>32163</v>
      </c>
      <c r="H71" s="11">
        <v>95950</v>
      </c>
      <c r="I71" s="46">
        <v>984757</v>
      </c>
      <c r="J71" s="215"/>
      <c r="K71" s="215"/>
    </row>
    <row r="72" spans="1:11">
      <c r="A72" s="63" t="s">
        <v>499</v>
      </c>
      <c r="B72" s="45" t="s">
        <v>391</v>
      </c>
      <c r="C72" s="11">
        <v>1125</v>
      </c>
      <c r="D72" s="11" t="s">
        <v>391</v>
      </c>
      <c r="E72" s="45">
        <v>1125</v>
      </c>
      <c r="F72" s="45" t="s">
        <v>391</v>
      </c>
      <c r="G72" s="11">
        <v>48098</v>
      </c>
      <c r="H72" s="11" t="s">
        <v>391</v>
      </c>
      <c r="I72" s="46">
        <v>54110</v>
      </c>
      <c r="J72" s="215"/>
      <c r="K72" s="215"/>
    </row>
    <row r="73" spans="1:11">
      <c r="A73" s="63" t="s">
        <v>500</v>
      </c>
      <c r="B73" s="45">
        <v>7</v>
      </c>
      <c r="C73" s="11">
        <v>283</v>
      </c>
      <c r="D73" s="45">
        <v>5</v>
      </c>
      <c r="E73" s="45">
        <v>295</v>
      </c>
      <c r="F73" s="45">
        <v>12500</v>
      </c>
      <c r="G73" s="11">
        <v>35000</v>
      </c>
      <c r="H73" s="11">
        <v>98000</v>
      </c>
      <c r="I73" s="46">
        <v>10483</v>
      </c>
      <c r="J73" s="215"/>
      <c r="K73" s="215"/>
    </row>
    <row r="74" spans="1:11">
      <c r="A74" s="63" t="s">
        <v>501</v>
      </c>
      <c r="B74" s="11" t="s">
        <v>391</v>
      </c>
      <c r="C74" s="11">
        <v>765</v>
      </c>
      <c r="D74" s="45">
        <v>3497</v>
      </c>
      <c r="E74" s="45">
        <v>4262</v>
      </c>
      <c r="F74" s="11" t="s">
        <v>391</v>
      </c>
      <c r="G74" s="11">
        <v>42255</v>
      </c>
      <c r="H74" s="11">
        <v>102079</v>
      </c>
      <c r="I74" s="12">
        <v>389295</v>
      </c>
      <c r="J74" s="215"/>
      <c r="K74" s="215"/>
    </row>
    <row r="75" spans="1:11">
      <c r="A75" s="63" t="s">
        <v>502</v>
      </c>
      <c r="B75" s="45" t="s">
        <v>391</v>
      </c>
      <c r="C75" s="11">
        <v>182</v>
      </c>
      <c r="D75" s="45" t="s">
        <v>391</v>
      </c>
      <c r="E75" s="45">
        <v>182</v>
      </c>
      <c r="F75" s="45" t="s">
        <v>391</v>
      </c>
      <c r="G75" s="11">
        <v>40200</v>
      </c>
      <c r="H75" s="11" t="s">
        <v>391</v>
      </c>
      <c r="I75" s="46">
        <v>7316</v>
      </c>
      <c r="J75" s="215"/>
      <c r="K75" s="215"/>
    </row>
    <row r="76" spans="1:11">
      <c r="A76" s="63" t="s">
        <v>503</v>
      </c>
      <c r="B76" s="11">
        <v>2</v>
      </c>
      <c r="C76" s="11">
        <v>180</v>
      </c>
      <c r="D76" s="45" t="s">
        <v>391</v>
      </c>
      <c r="E76" s="45">
        <v>182</v>
      </c>
      <c r="F76" s="11">
        <v>10000</v>
      </c>
      <c r="G76" s="11">
        <v>41550</v>
      </c>
      <c r="H76" s="11" t="s">
        <v>391</v>
      </c>
      <c r="I76" s="12">
        <v>7500</v>
      </c>
      <c r="J76" s="215"/>
      <c r="K76" s="215"/>
    </row>
    <row r="77" spans="1:11">
      <c r="A77" s="63" t="s">
        <v>504</v>
      </c>
      <c r="B77" s="11">
        <v>16</v>
      </c>
      <c r="C77" s="11">
        <v>281</v>
      </c>
      <c r="D77" s="45">
        <v>621</v>
      </c>
      <c r="E77" s="45">
        <v>918</v>
      </c>
      <c r="F77" s="11">
        <v>3000</v>
      </c>
      <c r="G77" s="11">
        <v>42590</v>
      </c>
      <c r="H77" s="11">
        <v>78897</v>
      </c>
      <c r="I77" s="12">
        <v>61011</v>
      </c>
      <c r="J77" s="215"/>
      <c r="K77" s="215"/>
    </row>
    <row r="78" spans="1:11">
      <c r="A78" s="63" t="s">
        <v>505</v>
      </c>
      <c r="B78" s="82">
        <v>10</v>
      </c>
      <c r="C78" s="11">
        <v>6415</v>
      </c>
      <c r="D78" s="45">
        <v>100</v>
      </c>
      <c r="E78" s="45">
        <v>6525</v>
      </c>
      <c r="F78" s="45">
        <v>30000</v>
      </c>
      <c r="G78" s="11">
        <v>77642</v>
      </c>
      <c r="H78" s="11">
        <v>80000</v>
      </c>
      <c r="I78" s="124">
        <v>506373</v>
      </c>
      <c r="J78" s="215"/>
      <c r="K78" s="215"/>
    </row>
    <row r="79" spans="1:11">
      <c r="A79" s="73" t="s">
        <v>506</v>
      </c>
      <c r="B79" s="74">
        <v>35</v>
      </c>
      <c r="C79" s="74">
        <v>9354</v>
      </c>
      <c r="D79" s="289">
        <v>14445</v>
      </c>
      <c r="E79" s="74">
        <v>23834</v>
      </c>
      <c r="F79" s="78">
        <v>13014</v>
      </c>
      <c r="G79" s="78">
        <v>66831</v>
      </c>
      <c r="H79" s="289">
        <v>96591</v>
      </c>
      <c r="I79" s="75">
        <v>2020845</v>
      </c>
      <c r="J79" s="215"/>
      <c r="K79" s="215"/>
    </row>
    <row r="80" spans="1:11">
      <c r="A80" s="63"/>
      <c r="B80" s="82"/>
      <c r="C80" s="11"/>
      <c r="D80" s="82"/>
      <c r="E80" s="45"/>
      <c r="F80" s="82"/>
      <c r="G80" s="11"/>
      <c r="H80" s="11"/>
      <c r="I80" s="124"/>
      <c r="J80" s="215"/>
      <c r="K80" s="215"/>
    </row>
    <row r="81" spans="1:11">
      <c r="A81" s="63" t="s">
        <v>507</v>
      </c>
      <c r="B81" s="45" t="s">
        <v>391</v>
      </c>
      <c r="C81" s="45">
        <v>42</v>
      </c>
      <c r="D81" s="45">
        <v>618</v>
      </c>
      <c r="E81" s="45">
        <v>660</v>
      </c>
      <c r="F81" s="11" t="s">
        <v>391</v>
      </c>
      <c r="G81" s="11">
        <v>46872</v>
      </c>
      <c r="H81" s="11">
        <v>110604</v>
      </c>
      <c r="I81" s="46">
        <v>70322</v>
      </c>
      <c r="J81" s="215"/>
      <c r="K81" s="215"/>
    </row>
    <row r="82" spans="1:11">
      <c r="A82" s="63" t="s">
        <v>508</v>
      </c>
      <c r="B82" s="82" t="s">
        <v>391</v>
      </c>
      <c r="C82" s="11">
        <v>45</v>
      </c>
      <c r="D82" s="82">
        <v>271</v>
      </c>
      <c r="E82" s="45">
        <v>316</v>
      </c>
      <c r="F82" s="82" t="s">
        <v>391</v>
      </c>
      <c r="G82" s="11">
        <v>40000</v>
      </c>
      <c r="H82" s="11">
        <v>86042</v>
      </c>
      <c r="I82" s="124">
        <v>25118</v>
      </c>
      <c r="J82" s="215"/>
      <c r="K82" s="215"/>
    </row>
    <row r="83" spans="1:11">
      <c r="A83" s="73" t="s">
        <v>509</v>
      </c>
      <c r="B83" s="74" t="s">
        <v>391</v>
      </c>
      <c r="C83" s="74">
        <v>87</v>
      </c>
      <c r="D83" s="289">
        <v>889</v>
      </c>
      <c r="E83" s="74">
        <v>976</v>
      </c>
      <c r="F83" s="78" t="s">
        <v>391</v>
      </c>
      <c r="G83" s="78">
        <v>43318</v>
      </c>
      <c r="H83" s="289">
        <v>103117</v>
      </c>
      <c r="I83" s="75">
        <v>95440</v>
      </c>
      <c r="J83" s="215"/>
      <c r="K83" s="215"/>
    </row>
    <row r="84" spans="1:11">
      <c r="A84" s="63"/>
      <c r="B84" s="82"/>
      <c r="C84" s="11"/>
      <c r="D84" s="82"/>
      <c r="E84" s="45"/>
      <c r="F84" s="82"/>
      <c r="G84" s="11"/>
      <c r="H84" s="11"/>
      <c r="I84" s="124"/>
      <c r="J84" s="215"/>
      <c r="K84" s="215"/>
    </row>
    <row r="85" spans="1:11" ht="13.5" thickBot="1">
      <c r="A85" s="66" t="s">
        <v>510</v>
      </c>
      <c r="B85" s="52">
        <v>297</v>
      </c>
      <c r="C85" s="52">
        <v>38257</v>
      </c>
      <c r="D85" s="52">
        <v>19580</v>
      </c>
      <c r="E85" s="52">
        <v>58134</v>
      </c>
      <c r="F85" s="175">
        <v>10119</v>
      </c>
      <c r="G85" s="175">
        <v>77898</v>
      </c>
      <c r="H85" s="175">
        <v>94461</v>
      </c>
      <c r="I85" s="53">
        <v>4832700</v>
      </c>
      <c r="J85" s="215"/>
      <c r="K85" s="215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03">
    <tabColor theme="0"/>
  </sheetPr>
  <dimension ref="A1:K78"/>
  <sheetViews>
    <sheetView tabSelected="1" view="pageBreakPreview" topLeftCell="A22" zoomScale="75" zoomScaleNormal="85" zoomScaleSheetLayoutView="75" workbookViewId="0">
      <selection activeCell="I37" sqref="I37"/>
    </sheetView>
  </sheetViews>
  <sheetFormatPr baseColWidth="10" defaultRowHeight="12.75"/>
  <cols>
    <col min="1" max="1" width="31.140625" style="34" customWidth="1"/>
    <col min="2" max="8" width="18.140625" style="34" customWidth="1"/>
    <col min="9" max="16384" width="11.42578125" style="34"/>
  </cols>
  <sheetData>
    <row r="1" spans="1:11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1" s="25" customFormat="1" ht="12.75" customHeight="1"/>
    <row r="3" spans="1:11" s="25" customFormat="1" ht="27.75" customHeight="1">
      <c r="A3" s="1667" t="s">
        <v>1349</v>
      </c>
      <c r="B3" s="1667"/>
      <c r="C3" s="1667"/>
      <c r="D3" s="1667"/>
      <c r="E3" s="1667"/>
      <c r="F3" s="1667"/>
      <c r="G3" s="1667"/>
      <c r="H3" s="1667"/>
      <c r="I3" s="125"/>
      <c r="J3" s="125"/>
      <c r="K3" s="125"/>
    </row>
    <row r="4" spans="1:11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1" ht="27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1" ht="27.75" customHeight="1">
      <c r="A6" s="1688"/>
      <c r="B6" s="1710" t="s">
        <v>381</v>
      </c>
      <c r="C6" s="1711"/>
      <c r="D6" s="1712"/>
      <c r="E6" s="1710" t="s">
        <v>382</v>
      </c>
      <c r="F6" s="1712"/>
      <c r="G6" s="755" t="s">
        <v>523</v>
      </c>
      <c r="H6" s="756" t="s">
        <v>388</v>
      </c>
    </row>
    <row r="7" spans="1:11" ht="46.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1">
      <c r="A8" s="63" t="s">
        <v>450</v>
      </c>
      <c r="B8" s="80">
        <v>2</v>
      </c>
      <c r="C8" s="80" t="s">
        <v>391</v>
      </c>
      <c r="D8" s="45">
        <v>2</v>
      </c>
      <c r="E8" s="80">
        <v>2221</v>
      </c>
      <c r="F8" s="80" t="s">
        <v>391</v>
      </c>
      <c r="G8" s="11">
        <v>4</v>
      </c>
      <c r="H8" s="81">
        <v>6</v>
      </c>
      <c r="I8" s="123"/>
      <c r="J8" s="123"/>
    </row>
    <row r="9" spans="1:11">
      <c r="A9" s="63" t="s">
        <v>451</v>
      </c>
      <c r="B9" s="11">
        <v>24</v>
      </c>
      <c r="C9" s="11" t="s">
        <v>391</v>
      </c>
      <c r="D9" s="45">
        <v>24</v>
      </c>
      <c r="E9" s="11">
        <v>2330</v>
      </c>
      <c r="F9" s="11" t="s">
        <v>391</v>
      </c>
      <c r="G9" s="11">
        <v>56</v>
      </c>
      <c r="H9" s="12">
        <v>84</v>
      </c>
      <c r="I9" s="123"/>
      <c r="J9" s="123"/>
    </row>
    <row r="10" spans="1:11">
      <c r="A10" s="73" t="s">
        <v>454</v>
      </c>
      <c r="B10" s="74">
        <v>26</v>
      </c>
      <c r="C10" s="74" t="s">
        <v>391</v>
      </c>
      <c r="D10" s="74">
        <v>26</v>
      </c>
      <c r="E10" s="75">
        <v>2322</v>
      </c>
      <c r="F10" s="74" t="s">
        <v>391</v>
      </c>
      <c r="G10" s="74">
        <v>60</v>
      </c>
      <c r="H10" s="75">
        <v>90</v>
      </c>
      <c r="I10" s="123"/>
      <c r="J10" s="123"/>
    </row>
    <row r="11" spans="1:11">
      <c r="A11" s="63"/>
      <c r="B11" s="11"/>
      <c r="C11" s="11"/>
      <c r="D11" s="45"/>
      <c r="E11" s="11"/>
      <c r="F11" s="11"/>
      <c r="G11" s="11"/>
      <c r="H11" s="12"/>
      <c r="I11" s="123"/>
      <c r="J11" s="123"/>
    </row>
    <row r="12" spans="1:11">
      <c r="A12" s="73" t="s">
        <v>456</v>
      </c>
      <c r="B12" s="74">
        <v>36</v>
      </c>
      <c r="C12" s="74" t="s">
        <v>391</v>
      </c>
      <c r="D12" s="74">
        <v>36</v>
      </c>
      <c r="E12" s="75">
        <v>2100</v>
      </c>
      <c r="F12" s="74" t="s">
        <v>391</v>
      </c>
      <c r="G12" s="74">
        <v>75</v>
      </c>
      <c r="H12" s="75">
        <v>48</v>
      </c>
      <c r="I12" s="123"/>
      <c r="J12" s="123"/>
    </row>
    <row r="13" spans="1:11">
      <c r="A13" s="63"/>
      <c r="B13" s="11"/>
      <c r="C13" s="11"/>
      <c r="D13" s="45"/>
      <c r="E13" s="11"/>
      <c r="F13" s="11"/>
      <c r="G13" s="11"/>
      <c r="H13" s="12"/>
      <c r="I13" s="123"/>
      <c r="J13" s="123"/>
    </row>
    <row r="14" spans="1:11">
      <c r="A14" s="63" t="s">
        <v>535</v>
      </c>
      <c r="B14" s="45">
        <v>225</v>
      </c>
      <c r="C14" s="45" t="s">
        <v>391</v>
      </c>
      <c r="D14" s="45">
        <v>225</v>
      </c>
      <c r="E14" s="11">
        <v>3250</v>
      </c>
      <c r="F14" s="11" t="s">
        <v>391</v>
      </c>
      <c r="G14" s="45">
        <v>731</v>
      </c>
      <c r="H14" s="46" t="s">
        <v>391</v>
      </c>
      <c r="I14" s="123"/>
      <c r="J14" s="123"/>
    </row>
    <row r="15" spans="1:11">
      <c r="A15" s="73" t="s">
        <v>460</v>
      </c>
      <c r="B15" s="74">
        <v>225</v>
      </c>
      <c r="C15" s="74" t="s">
        <v>391</v>
      </c>
      <c r="D15" s="74">
        <v>225</v>
      </c>
      <c r="E15" s="75">
        <v>3250</v>
      </c>
      <c r="F15" s="74" t="s">
        <v>391</v>
      </c>
      <c r="G15" s="74">
        <v>731</v>
      </c>
      <c r="H15" s="75" t="s">
        <v>391</v>
      </c>
      <c r="I15" s="123"/>
      <c r="J15" s="123"/>
    </row>
    <row r="16" spans="1:11">
      <c r="A16" s="63"/>
      <c r="B16" s="45"/>
      <c r="C16" s="45"/>
      <c r="D16" s="45"/>
      <c r="E16" s="11"/>
      <c r="F16" s="11"/>
      <c r="G16" s="45"/>
      <c r="H16" s="46"/>
      <c r="I16" s="123"/>
      <c r="J16" s="123"/>
    </row>
    <row r="17" spans="1:10">
      <c r="A17" s="73" t="s">
        <v>461</v>
      </c>
      <c r="B17" s="74">
        <v>1108</v>
      </c>
      <c r="C17" s="74">
        <v>230</v>
      </c>
      <c r="D17" s="74">
        <v>1338</v>
      </c>
      <c r="E17" s="75">
        <v>2441</v>
      </c>
      <c r="F17" s="74">
        <v>5585</v>
      </c>
      <c r="G17" s="74">
        <v>3989</v>
      </c>
      <c r="H17" s="75">
        <v>3340</v>
      </c>
      <c r="I17" s="123"/>
      <c r="J17" s="123"/>
    </row>
    <row r="18" spans="1:10">
      <c r="A18" s="63"/>
      <c r="B18" s="11"/>
      <c r="C18" s="11"/>
      <c r="D18" s="45"/>
      <c r="E18" s="11"/>
      <c r="F18" s="11"/>
      <c r="G18" s="11"/>
      <c r="H18" s="12"/>
      <c r="I18" s="123"/>
      <c r="J18" s="123"/>
    </row>
    <row r="19" spans="1:10">
      <c r="A19" s="73" t="s">
        <v>462</v>
      </c>
      <c r="B19" s="74">
        <v>1313</v>
      </c>
      <c r="C19" s="74">
        <v>264</v>
      </c>
      <c r="D19" s="74">
        <v>1577</v>
      </c>
      <c r="E19" s="75">
        <v>3307</v>
      </c>
      <c r="F19" s="74">
        <v>4500</v>
      </c>
      <c r="G19" s="74">
        <v>5530</v>
      </c>
      <c r="H19" s="75">
        <v>3700</v>
      </c>
      <c r="I19" s="123"/>
      <c r="J19" s="123"/>
    </row>
    <row r="20" spans="1:10">
      <c r="A20" s="63"/>
      <c r="B20" s="80"/>
      <c r="C20" s="80"/>
      <c r="D20" s="45"/>
      <c r="E20" s="80"/>
      <c r="F20" s="80"/>
      <c r="G20" s="11"/>
      <c r="H20" s="81"/>
      <c r="I20" s="123"/>
      <c r="J20" s="123"/>
    </row>
    <row r="21" spans="1:10">
      <c r="A21" s="63" t="s">
        <v>463</v>
      </c>
      <c r="B21" s="11">
        <v>3994</v>
      </c>
      <c r="C21" s="11">
        <v>1002</v>
      </c>
      <c r="D21" s="45">
        <v>4996</v>
      </c>
      <c r="E21" s="11">
        <v>2600</v>
      </c>
      <c r="F21" s="11">
        <v>3800</v>
      </c>
      <c r="G21" s="11">
        <v>14192</v>
      </c>
      <c r="H21" s="12">
        <v>10218</v>
      </c>
      <c r="I21" s="123"/>
      <c r="J21" s="123"/>
    </row>
    <row r="22" spans="1:10">
      <c r="A22" s="63" t="s">
        <v>464</v>
      </c>
      <c r="B22" s="11">
        <v>11188</v>
      </c>
      <c r="C22" s="11">
        <v>677</v>
      </c>
      <c r="D22" s="45">
        <v>11865</v>
      </c>
      <c r="E22" s="11">
        <v>2000</v>
      </c>
      <c r="F22" s="11">
        <v>3200</v>
      </c>
      <c r="G22" s="11">
        <v>24542</v>
      </c>
      <c r="H22" s="12">
        <v>1841</v>
      </c>
      <c r="I22" s="123"/>
      <c r="J22" s="123"/>
    </row>
    <row r="23" spans="1:10">
      <c r="A23" s="63" t="s">
        <v>465</v>
      </c>
      <c r="B23" s="11">
        <v>4607</v>
      </c>
      <c r="C23" s="11">
        <v>399</v>
      </c>
      <c r="D23" s="45">
        <v>5006</v>
      </c>
      <c r="E23" s="11">
        <v>1300</v>
      </c>
      <c r="F23" s="11">
        <v>3300</v>
      </c>
      <c r="G23" s="11">
        <v>7305</v>
      </c>
      <c r="H23" s="12">
        <v>7305</v>
      </c>
      <c r="I23" s="123"/>
      <c r="J23" s="123"/>
    </row>
    <row r="24" spans="1:10">
      <c r="A24" s="73" t="s">
        <v>466</v>
      </c>
      <c r="B24" s="74">
        <v>19789</v>
      </c>
      <c r="C24" s="74">
        <v>2078</v>
      </c>
      <c r="D24" s="74">
        <v>21867</v>
      </c>
      <c r="E24" s="75">
        <v>1958</v>
      </c>
      <c r="F24" s="74">
        <v>3509</v>
      </c>
      <c r="G24" s="74">
        <v>46039</v>
      </c>
      <c r="H24" s="75">
        <v>19364</v>
      </c>
      <c r="I24" s="123"/>
      <c r="J24" s="123"/>
    </row>
    <row r="25" spans="1:10">
      <c r="A25" s="63"/>
      <c r="B25" s="11"/>
      <c r="C25" s="11"/>
      <c r="D25" s="45"/>
      <c r="E25" s="11"/>
      <c r="F25" s="11"/>
      <c r="G25" s="11"/>
      <c r="H25" s="12"/>
      <c r="I25" s="123"/>
      <c r="J25" s="123"/>
    </row>
    <row r="26" spans="1:10">
      <c r="A26" s="63" t="s">
        <v>467</v>
      </c>
      <c r="B26" s="11">
        <v>655</v>
      </c>
      <c r="C26" s="11">
        <v>103</v>
      </c>
      <c r="D26" s="45">
        <v>758</v>
      </c>
      <c r="E26" s="11">
        <v>1683</v>
      </c>
      <c r="F26" s="11">
        <v>2901</v>
      </c>
      <c r="G26" s="11">
        <v>1401</v>
      </c>
      <c r="H26" s="12">
        <v>408</v>
      </c>
      <c r="I26" s="123"/>
      <c r="J26" s="123"/>
    </row>
    <row r="27" spans="1:10">
      <c r="A27" s="63" t="s">
        <v>468</v>
      </c>
      <c r="B27" s="11">
        <v>1031</v>
      </c>
      <c r="C27" s="11">
        <v>333</v>
      </c>
      <c r="D27" s="45">
        <v>1364</v>
      </c>
      <c r="E27" s="11">
        <v>2258</v>
      </c>
      <c r="F27" s="11">
        <v>3448</v>
      </c>
      <c r="G27" s="11">
        <v>3476</v>
      </c>
      <c r="H27" s="124" t="s">
        <v>391</v>
      </c>
      <c r="I27" s="123"/>
      <c r="J27" s="123"/>
    </row>
    <row r="28" spans="1:10">
      <c r="A28" s="63" t="s">
        <v>469</v>
      </c>
      <c r="B28" s="11">
        <v>2413</v>
      </c>
      <c r="C28" s="11">
        <v>510</v>
      </c>
      <c r="D28" s="45">
        <v>2923</v>
      </c>
      <c r="E28" s="11">
        <v>2554</v>
      </c>
      <c r="F28" s="11">
        <v>6237</v>
      </c>
      <c r="G28" s="11">
        <v>9344</v>
      </c>
      <c r="H28" s="12">
        <v>5606</v>
      </c>
      <c r="I28" s="123"/>
      <c r="J28" s="123"/>
    </row>
    <row r="29" spans="1:10">
      <c r="A29" s="63" t="s">
        <v>470</v>
      </c>
      <c r="B29" s="11">
        <v>663</v>
      </c>
      <c r="C29" s="11">
        <v>101</v>
      </c>
      <c r="D29" s="45">
        <v>764</v>
      </c>
      <c r="E29" s="11">
        <v>2345</v>
      </c>
      <c r="F29" s="11">
        <v>3517</v>
      </c>
      <c r="G29" s="11">
        <v>1910</v>
      </c>
      <c r="H29" s="12">
        <v>1146</v>
      </c>
      <c r="I29" s="123"/>
      <c r="J29" s="123"/>
    </row>
    <row r="30" spans="1:10">
      <c r="A30" s="73" t="s">
        <v>471</v>
      </c>
      <c r="B30" s="74">
        <v>4762</v>
      </c>
      <c r="C30" s="74">
        <v>1047</v>
      </c>
      <c r="D30" s="74">
        <v>5809</v>
      </c>
      <c r="E30" s="75">
        <v>2341</v>
      </c>
      <c r="F30" s="74">
        <v>4759</v>
      </c>
      <c r="G30" s="74">
        <v>16131</v>
      </c>
      <c r="H30" s="75">
        <v>7160</v>
      </c>
      <c r="I30" s="123"/>
      <c r="J30" s="123"/>
    </row>
    <row r="31" spans="1:10">
      <c r="A31" s="63"/>
      <c r="B31" s="11"/>
      <c r="C31" s="11"/>
      <c r="D31" s="45"/>
      <c r="E31" s="11"/>
      <c r="F31" s="11"/>
      <c r="G31" s="11"/>
      <c r="H31" s="12"/>
      <c r="I31" s="123"/>
      <c r="J31" s="123"/>
    </row>
    <row r="32" spans="1:10">
      <c r="A32" s="73" t="s">
        <v>472</v>
      </c>
      <c r="B32" s="74">
        <v>1476</v>
      </c>
      <c r="C32" s="74" t="s">
        <v>391</v>
      </c>
      <c r="D32" s="74">
        <v>1476</v>
      </c>
      <c r="E32" s="75">
        <v>1178</v>
      </c>
      <c r="F32" s="74" t="s">
        <v>391</v>
      </c>
      <c r="G32" s="74">
        <v>1739</v>
      </c>
      <c r="H32" s="75">
        <v>2260</v>
      </c>
      <c r="I32" s="123"/>
      <c r="J32" s="123"/>
    </row>
    <row r="33" spans="1:10">
      <c r="A33" s="63"/>
      <c r="B33" s="11"/>
      <c r="C33" s="11"/>
      <c r="D33" s="45"/>
      <c r="E33" s="11"/>
      <c r="F33" s="11"/>
      <c r="G33" s="11"/>
      <c r="H33" s="12"/>
      <c r="I33" s="123"/>
      <c r="J33" s="123"/>
    </row>
    <row r="34" spans="1:10">
      <c r="A34" s="63" t="s">
        <v>536</v>
      </c>
      <c r="B34" s="45">
        <v>546</v>
      </c>
      <c r="C34" s="45">
        <v>25</v>
      </c>
      <c r="D34" s="45">
        <v>571</v>
      </c>
      <c r="E34" s="11">
        <v>1853</v>
      </c>
      <c r="F34" s="11">
        <v>2932</v>
      </c>
      <c r="G34" s="45">
        <v>1085</v>
      </c>
      <c r="H34" s="46">
        <v>510</v>
      </c>
      <c r="I34" s="123"/>
      <c r="J34" s="123"/>
    </row>
    <row r="35" spans="1:10">
      <c r="A35" s="63" t="s">
        <v>474</v>
      </c>
      <c r="B35" s="45">
        <v>5499</v>
      </c>
      <c r="C35" s="45">
        <v>301</v>
      </c>
      <c r="D35" s="45">
        <v>5800</v>
      </c>
      <c r="E35" s="11">
        <v>3207</v>
      </c>
      <c r="F35" s="11">
        <v>4608</v>
      </c>
      <c r="G35" s="45">
        <v>19023</v>
      </c>
      <c r="H35" s="46">
        <v>11413</v>
      </c>
      <c r="I35" s="123"/>
      <c r="J35" s="123"/>
    </row>
    <row r="36" spans="1:10">
      <c r="A36" s="63" t="s">
        <v>475</v>
      </c>
      <c r="B36" s="45">
        <v>1847</v>
      </c>
      <c r="C36" s="45">
        <v>459</v>
      </c>
      <c r="D36" s="45">
        <v>2306</v>
      </c>
      <c r="E36" s="11">
        <v>2100</v>
      </c>
      <c r="F36" s="11">
        <v>2400</v>
      </c>
      <c r="G36" s="45">
        <v>4980</v>
      </c>
      <c r="H36" s="46">
        <v>1746</v>
      </c>
      <c r="I36" s="123"/>
      <c r="J36" s="123"/>
    </row>
    <row r="37" spans="1:10">
      <c r="A37" s="63" t="s">
        <v>476</v>
      </c>
      <c r="B37" s="45">
        <v>5322</v>
      </c>
      <c r="C37" s="45">
        <v>204</v>
      </c>
      <c r="D37" s="45">
        <v>5526</v>
      </c>
      <c r="E37" s="11">
        <v>3193</v>
      </c>
      <c r="F37" s="11">
        <v>4072</v>
      </c>
      <c r="G37" s="45">
        <v>17824</v>
      </c>
      <c r="H37" s="46">
        <v>13368</v>
      </c>
      <c r="I37" s="123"/>
      <c r="J37" s="123"/>
    </row>
    <row r="38" spans="1:10">
      <c r="A38" s="63" t="s">
        <v>477</v>
      </c>
      <c r="B38" s="45">
        <v>3405</v>
      </c>
      <c r="C38" s="45">
        <v>270</v>
      </c>
      <c r="D38" s="45">
        <v>3675</v>
      </c>
      <c r="E38" s="11">
        <v>2100</v>
      </c>
      <c r="F38" s="11">
        <v>2700</v>
      </c>
      <c r="G38" s="45">
        <v>7880</v>
      </c>
      <c r="H38" s="46">
        <v>3152</v>
      </c>
      <c r="I38" s="123"/>
      <c r="J38" s="123"/>
    </row>
    <row r="39" spans="1:10">
      <c r="A39" s="63" t="s">
        <v>478</v>
      </c>
      <c r="B39" s="45">
        <v>1885</v>
      </c>
      <c r="C39" s="45">
        <v>76</v>
      </c>
      <c r="D39" s="45">
        <v>1961</v>
      </c>
      <c r="E39" s="11">
        <v>2400</v>
      </c>
      <c r="F39" s="11">
        <v>3400</v>
      </c>
      <c r="G39" s="45">
        <v>4782</v>
      </c>
      <c r="H39" s="46">
        <v>2391</v>
      </c>
      <c r="I39" s="123"/>
      <c r="J39" s="123"/>
    </row>
    <row r="40" spans="1:10">
      <c r="A40" s="63" t="s">
        <v>479</v>
      </c>
      <c r="B40" s="45">
        <v>4335</v>
      </c>
      <c r="C40" s="45">
        <v>89</v>
      </c>
      <c r="D40" s="45">
        <v>4424</v>
      </c>
      <c r="E40" s="11">
        <v>2727</v>
      </c>
      <c r="F40" s="11">
        <v>4090</v>
      </c>
      <c r="G40" s="45">
        <v>12186</v>
      </c>
      <c r="H40" s="46">
        <v>6093</v>
      </c>
      <c r="I40" s="123"/>
      <c r="J40" s="123"/>
    </row>
    <row r="41" spans="1:10">
      <c r="A41" s="63" t="s">
        <v>480</v>
      </c>
      <c r="B41" s="45">
        <v>2816</v>
      </c>
      <c r="C41" s="45">
        <v>331</v>
      </c>
      <c r="D41" s="45">
        <v>3147</v>
      </c>
      <c r="E41" s="11">
        <v>2000</v>
      </c>
      <c r="F41" s="11">
        <v>4000</v>
      </c>
      <c r="G41" s="45">
        <v>6956</v>
      </c>
      <c r="H41" s="46" t="s">
        <v>391</v>
      </c>
      <c r="I41" s="123"/>
      <c r="J41" s="123"/>
    </row>
    <row r="42" spans="1:10">
      <c r="A42" s="63" t="s">
        <v>481</v>
      </c>
      <c r="B42" s="45">
        <v>4843</v>
      </c>
      <c r="C42" s="45">
        <v>325</v>
      </c>
      <c r="D42" s="45">
        <v>5168</v>
      </c>
      <c r="E42" s="11">
        <v>1200</v>
      </c>
      <c r="F42" s="11">
        <v>4000</v>
      </c>
      <c r="G42" s="45">
        <v>7112</v>
      </c>
      <c r="H42" s="46">
        <v>2135</v>
      </c>
      <c r="I42" s="123"/>
      <c r="J42" s="123"/>
    </row>
    <row r="43" spans="1:10">
      <c r="A43" s="73" t="s">
        <v>482</v>
      </c>
      <c r="B43" s="74">
        <v>30498</v>
      </c>
      <c r="C43" s="74">
        <v>2080</v>
      </c>
      <c r="D43" s="74">
        <v>32578</v>
      </c>
      <c r="E43" s="75">
        <v>2441</v>
      </c>
      <c r="F43" s="74">
        <v>3542</v>
      </c>
      <c r="G43" s="74">
        <v>81828</v>
      </c>
      <c r="H43" s="75">
        <v>40808</v>
      </c>
      <c r="I43" s="123"/>
      <c r="J43" s="123"/>
    </row>
    <row r="44" spans="1:10">
      <c r="A44" s="63"/>
      <c r="B44" s="45"/>
      <c r="C44" s="45"/>
      <c r="D44" s="45"/>
      <c r="E44" s="11"/>
      <c r="F44" s="11"/>
      <c r="G44" s="45"/>
      <c r="H44" s="46"/>
      <c r="I44" s="123"/>
      <c r="J44" s="123"/>
    </row>
    <row r="45" spans="1:10">
      <c r="A45" s="73" t="s">
        <v>483</v>
      </c>
      <c r="B45" s="74">
        <v>5162</v>
      </c>
      <c r="C45" s="74">
        <v>526</v>
      </c>
      <c r="D45" s="74">
        <v>5688</v>
      </c>
      <c r="E45" s="75">
        <v>1817</v>
      </c>
      <c r="F45" s="74">
        <v>2350</v>
      </c>
      <c r="G45" s="74">
        <v>10615</v>
      </c>
      <c r="H45" s="75">
        <v>15923</v>
      </c>
      <c r="I45" s="123"/>
      <c r="J45" s="123"/>
    </row>
    <row r="46" spans="1:10">
      <c r="A46" s="63"/>
      <c r="B46" s="11"/>
      <c r="C46" s="11"/>
      <c r="D46" s="45"/>
      <c r="E46" s="11"/>
      <c r="F46" s="11"/>
      <c r="G46" s="11"/>
      <c r="H46" s="12"/>
      <c r="I46" s="123"/>
      <c r="J46" s="123"/>
    </row>
    <row r="47" spans="1:10">
      <c r="A47" s="63" t="s">
        <v>484</v>
      </c>
      <c r="B47" s="11">
        <v>11304</v>
      </c>
      <c r="C47" s="11">
        <v>690</v>
      </c>
      <c r="D47" s="45">
        <v>11994</v>
      </c>
      <c r="E47" s="11">
        <v>1100</v>
      </c>
      <c r="F47" s="11">
        <v>4500</v>
      </c>
      <c r="G47" s="11">
        <v>15539</v>
      </c>
      <c r="H47" s="12">
        <v>1554</v>
      </c>
      <c r="I47" s="123"/>
      <c r="J47" s="123"/>
    </row>
    <row r="48" spans="1:10">
      <c r="A48" s="63" t="s">
        <v>485</v>
      </c>
      <c r="B48" s="45">
        <v>11955</v>
      </c>
      <c r="C48" s="45">
        <v>1946</v>
      </c>
      <c r="D48" s="45">
        <v>13901</v>
      </c>
      <c r="E48" s="11">
        <v>1590</v>
      </c>
      <c r="F48" s="11">
        <v>3224</v>
      </c>
      <c r="G48" s="45">
        <v>25282</v>
      </c>
      <c r="H48" s="46">
        <v>16661</v>
      </c>
    </row>
    <row r="49" spans="1:10">
      <c r="A49" s="63" t="s">
        <v>486</v>
      </c>
      <c r="B49" s="45">
        <v>10931</v>
      </c>
      <c r="C49" s="45">
        <v>243</v>
      </c>
      <c r="D49" s="45">
        <v>11174</v>
      </c>
      <c r="E49" s="11">
        <v>2700</v>
      </c>
      <c r="F49" s="11">
        <v>5250</v>
      </c>
      <c r="G49" s="45">
        <v>30789</v>
      </c>
      <c r="H49" s="46">
        <v>6466</v>
      </c>
    </row>
    <row r="50" spans="1:10">
      <c r="A50" s="63" t="s">
        <v>487</v>
      </c>
      <c r="B50" s="45">
        <v>12826</v>
      </c>
      <c r="C50" s="45">
        <v>74</v>
      </c>
      <c r="D50" s="45">
        <v>12900</v>
      </c>
      <c r="E50" s="11">
        <v>800</v>
      </c>
      <c r="F50" s="11">
        <v>1500</v>
      </c>
      <c r="G50" s="45">
        <v>10372</v>
      </c>
      <c r="H50" s="46">
        <v>6223</v>
      </c>
    </row>
    <row r="51" spans="1:10">
      <c r="A51" s="63" t="s">
        <v>488</v>
      </c>
      <c r="B51" s="11">
        <v>27697</v>
      </c>
      <c r="C51" s="11">
        <v>1636</v>
      </c>
      <c r="D51" s="45">
        <v>29333</v>
      </c>
      <c r="E51" s="11">
        <v>1225</v>
      </c>
      <c r="F51" s="11">
        <v>4000</v>
      </c>
      <c r="G51" s="11">
        <v>40473</v>
      </c>
      <c r="H51" s="12">
        <v>24284</v>
      </c>
      <c r="I51" s="123"/>
      <c r="J51" s="123"/>
    </row>
    <row r="52" spans="1:10">
      <c r="A52" s="73" t="s">
        <v>537</v>
      </c>
      <c r="B52" s="74">
        <v>74713</v>
      </c>
      <c r="C52" s="74">
        <v>4589</v>
      </c>
      <c r="D52" s="74">
        <v>79302</v>
      </c>
      <c r="E52" s="75">
        <v>1407</v>
      </c>
      <c r="F52" s="74">
        <v>3772</v>
      </c>
      <c r="G52" s="74">
        <v>122455</v>
      </c>
      <c r="H52" s="75">
        <v>55188</v>
      </c>
    </row>
    <row r="53" spans="1:10">
      <c r="A53" s="63"/>
      <c r="B53" s="11"/>
      <c r="C53" s="11"/>
      <c r="D53" s="45"/>
      <c r="E53" s="11"/>
      <c r="F53" s="11"/>
      <c r="G53" s="11"/>
      <c r="H53" s="12"/>
      <c r="I53" s="123"/>
      <c r="J53" s="123"/>
    </row>
    <row r="54" spans="1:10">
      <c r="A54" s="63" t="s">
        <v>491</v>
      </c>
      <c r="B54" s="45">
        <v>128</v>
      </c>
      <c r="C54" s="45" t="s">
        <v>391</v>
      </c>
      <c r="D54" s="45">
        <v>128</v>
      </c>
      <c r="E54" s="11">
        <v>2100</v>
      </c>
      <c r="F54" s="45" t="s">
        <v>391</v>
      </c>
      <c r="G54" s="45">
        <v>269</v>
      </c>
      <c r="H54" s="46">
        <v>409</v>
      </c>
    </row>
    <row r="55" spans="1:10">
      <c r="A55" s="63" t="s">
        <v>492</v>
      </c>
      <c r="B55" s="45">
        <v>153</v>
      </c>
      <c r="C55" s="45">
        <v>10</v>
      </c>
      <c r="D55" s="45">
        <v>163</v>
      </c>
      <c r="E55" s="11">
        <v>350</v>
      </c>
      <c r="F55" s="11">
        <v>1200</v>
      </c>
      <c r="G55" s="45">
        <v>66</v>
      </c>
      <c r="H55" s="46" t="s">
        <v>391</v>
      </c>
    </row>
    <row r="56" spans="1:10">
      <c r="A56" s="73" t="s">
        <v>493</v>
      </c>
      <c r="B56" s="74">
        <v>281</v>
      </c>
      <c r="C56" s="74">
        <v>10</v>
      </c>
      <c r="D56" s="74">
        <v>291</v>
      </c>
      <c r="E56" s="75">
        <v>1147</v>
      </c>
      <c r="F56" s="74">
        <v>1200</v>
      </c>
      <c r="G56" s="74">
        <v>335</v>
      </c>
      <c r="H56" s="75">
        <v>409</v>
      </c>
    </row>
    <row r="57" spans="1:10">
      <c r="A57" s="63"/>
      <c r="B57" s="11"/>
      <c r="C57" s="11"/>
      <c r="D57" s="45"/>
      <c r="E57" s="11"/>
      <c r="F57" s="11"/>
      <c r="G57" s="11"/>
      <c r="H57" s="12"/>
      <c r="I57" s="123"/>
      <c r="J57" s="123"/>
    </row>
    <row r="58" spans="1:10">
      <c r="A58" s="73" t="s">
        <v>494</v>
      </c>
      <c r="B58" s="74">
        <v>97</v>
      </c>
      <c r="C58" s="74">
        <v>25</v>
      </c>
      <c r="D58" s="74">
        <v>122</v>
      </c>
      <c r="E58" s="75">
        <v>520</v>
      </c>
      <c r="F58" s="74">
        <v>4100</v>
      </c>
      <c r="G58" s="74">
        <v>153</v>
      </c>
      <c r="H58" s="75">
        <v>69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495</v>
      </c>
      <c r="B60" s="45">
        <v>13503</v>
      </c>
      <c r="C60" s="45" t="s">
        <v>391</v>
      </c>
      <c r="D60" s="45">
        <v>13503</v>
      </c>
      <c r="E60" s="11">
        <v>1957</v>
      </c>
      <c r="F60" s="11" t="s">
        <v>391</v>
      </c>
      <c r="G60" s="45">
        <v>26425</v>
      </c>
      <c r="H60" s="46">
        <v>11500</v>
      </c>
    </row>
    <row r="61" spans="1:10">
      <c r="A61" s="63" t="s">
        <v>496</v>
      </c>
      <c r="B61" s="45">
        <v>2671</v>
      </c>
      <c r="C61" s="45" t="s">
        <v>391</v>
      </c>
      <c r="D61" s="45">
        <v>2671</v>
      </c>
      <c r="E61" s="11">
        <v>2276</v>
      </c>
      <c r="F61" s="11" t="s">
        <v>391</v>
      </c>
      <c r="G61" s="45">
        <v>6079</v>
      </c>
      <c r="H61" s="124">
        <v>3600</v>
      </c>
    </row>
    <row r="62" spans="1:10">
      <c r="A62" s="73" t="s">
        <v>497</v>
      </c>
      <c r="B62" s="74">
        <v>16174</v>
      </c>
      <c r="C62" s="74" t="s">
        <v>391</v>
      </c>
      <c r="D62" s="74">
        <v>16174</v>
      </c>
      <c r="E62" s="75">
        <v>2010</v>
      </c>
      <c r="F62" s="74" t="s">
        <v>391</v>
      </c>
      <c r="G62" s="74">
        <v>32504</v>
      </c>
      <c r="H62" s="75">
        <v>15100</v>
      </c>
    </row>
    <row r="63" spans="1:10">
      <c r="A63" s="63"/>
      <c r="B63" s="11"/>
      <c r="C63" s="11"/>
      <c r="D63" s="45"/>
      <c r="E63" s="11"/>
      <c r="F63" s="11"/>
      <c r="G63" s="11"/>
      <c r="H63" s="12"/>
    </row>
    <row r="64" spans="1:10">
      <c r="A64" s="63" t="s">
        <v>498</v>
      </c>
      <c r="B64" s="11">
        <v>70</v>
      </c>
      <c r="C64" s="11" t="s">
        <v>391</v>
      </c>
      <c r="D64" s="45">
        <v>70</v>
      </c>
      <c r="E64" s="11">
        <v>786</v>
      </c>
      <c r="F64" s="11" t="s">
        <v>391</v>
      </c>
      <c r="G64" s="11">
        <v>55</v>
      </c>
      <c r="H64" s="12">
        <v>39</v>
      </c>
    </row>
    <row r="65" spans="1:10">
      <c r="A65" s="63" t="s">
        <v>499</v>
      </c>
      <c r="B65" s="11">
        <v>13841</v>
      </c>
      <c r="C65" s="11">
        <v>1400</v>
      </c>
      <c r="D65" s="45">
        <v>15241</v>
      </c>
      <c r="E65" s="11">
        <v>3700</v>
      </c>
      <c r="F65" s="11">
        <v>4787</v>
      </c>
      <c r="G65" s="11">
        <v>57914</v>
      </c>
      <c r="H65" s="12">
        <v>53107</v>
      </c>
    </row>
    <row r="66" spans="1:10">
      <c r="A66" s="63" t="s">
        <v>500</v>
      </c>
      <c r="B66" s="11">
        <v>3114</v>
      </c>
      <c r="C66" s="11">
        <v>811</v>
      </c>
      <c r="D66" s="45">
        <v>3925</v>
      </c>
      <c r="E66" s="11">
        <v>1500</v>
      </c>
      <c r="F66" s="11">
        <v>2600</v>
      </c>
      <c r="G66" s="11">
        <v>6779</v>
      </c>
      <c r="H66" s="12">
        <v>3729</v>
      </c>
    </row>
    <row r="67" spans="1:10">
      <c r="A67" s="63" t="s">
        <v>501</v>
      </c>
      <c r="B67" s="11">
        <v>1710</v>
      </c>
      <c r="C67" s="11">
        <v>51</v>
      </c>
      <c r="D67" s="45">
        <v>1761</v>
      </c>
      <c r="E67" s="11">
        <v>1341</v>
      </c>
      <c r="F67" s="11">
        <v>2528</v>
      </c>
      <c r="G67" s="11">
        <v>2422</v>
      </c>
      <c r="H67" s="12">
        <v>969</v>
      </c>
      <c r="I67" s="123"/>
      <c r="J67" s="123"/>
    </row>
    <row r="68" spans="1:10">
      <c r="A68" s="63" t="s">
        <v>502</v>
      </c>
      <c r="B68" s="45">
        <v>6033</v>
      </c>
      <c r="C68" s="45">
        <v>353</v>
      </c>
      <c r="D68" s="45">
        <v>6386</v>
      </c>
      <c r="E68" s="11">
        <v>3230</v>
      </c>
      <c r="F68" s="11">
        <v>4500</v>
      </c>
      <c r="G68" s="45">
        <v>21073</v>
      </c>
      <c r="H68" s="124">
        <v>6386</v>
      </c>
    </row>
    <row r="69" spans="1:10">
      <c r="A69" s="63" t="s">
        <v>503</v>
      </c>
      <c r="B69" s="45">
        <v>941</v>
      </c>
      <c r="C69" s="45">
        <v>42</v>
      </c>
      <c r="D69" s="45">
        <v>983</v>
      </c>
      <c r="E69" s="11">
        <v>1600</v>
      </c>
      <c r="F69" s="11">
        <v>2000</v>
      </c>
      <c r="G69" s="45">
        <v>1590</v>
      </c>
      <c r="H69" s="124">
        <v>786</v>
      </c>
    </row>
    <row r="70" spans="1:10">
      <c r="A70" s="63" t="s">
        <v>504</v>
      </c>
      <c r="B70" s="45">
        <v>1896</v>
      </c>
      <c r="C70" s="45">
        <v>225</v>
      </c>
      <c r="D70" s="45">
        <v>2121</v>
      </c>
      <c r="E70" s="11">
        <v>2300</v>
      </c>
      <c r="F70" s="11">
        <v>3800</v>
      </c>
      <c r="G70" s="45">
        <v>5216</v>
      </c>
      <c r="H70" s="124">
        <v>2139</v>
      </c>
    </row>
    <row r="71" spans="1:10">
      <c r="A71" s="63" t="s">
        <v>505</v>
      </c>
      <c r="B71" s="11">
        <v>16911</v>
      </c>
      <c r="C71" s="11">
        <v>1709</v>
      </c>
      <c r="D71" s="45">
        <v>18620</v>
      </c>
      <c r="E71" s="11">
        <v>1512</v>
      </c>
      <c r="F71" s="11">
        <v>4200</v>
      </c>
      <c r="G71" s="11">
        <v>32747</v>
      </c>
      <c r="H71" s="12">
        <v>11784</v>
      </c>
      <c r="I71" s="123"/>
      <c r="J71" s="123"/>
    </row>
    <row r="72" spans="1:10">
      <c r="A72" s="73" t="s">
        <v>506</v>
      </c>
      <c r="B72" s="74">
        <v>44516</v>
      </c>
      <c r="C72" s="74">
        <v>4591</v>
      </c>
      <c r="D72" s="74">
        <v>49107</v>
      </c>
      <c r="E72" s="75">
        <v>2452</v>
      </c>
      <c r="F72" s="74">
        <v>4061</v>
      </c>
      <c r="G72" s="74">
        <v>127796</v>
      </c>
      <c r="H72" s="75">
        <v>78939</v>
      </c>
    </row>
    <row r="73" spans="1:10">
      <c r="A73" s="63"/>
      <c r="B73" s="11"/>
      <c r="C73" s="11"/>
      <c r="D73" s="45"/>
      <c r="E73" s="11"/>
      <c r="F73" s="11"/>
      <c r="G73" s="11"/>
      <c r="H73" s="12"/>
    </row>
    <row r="74" spans="1:10">
      <c r="A74" s="1193" t="s">
        <v>507</v>
      </c>
      <c r="B74" s="1191">
        <v>3</v>
      </c>
      <c r="C74" s="45" t="s">
        <v>391</v>
      </c>
      <c r="D74" s="1191">
        <v>3</v>
      </c>
      <c r="E74" s="1191">
        <v>700</v>
      </c>
      <c r="F74" s="11" t="s">
        <v>391</v>
      </c>
      <c r="G74" s="1191">
        <v>2</v>
      </c>
      <c r="H74" s="1394" t="s">
        <v>391</v>
      </c>
    </row>
    <row r="75" spans="1:10">
      <c r="A75" s="1193" t="s">
        <v>508</v>
      </c>
      <c r="B75" s="1191">
        <v>1</v>
      </c>
      <c r="C75" s="45" t="s">
        <v>391</v>
      </c>
      <c r="D75" s="1191">
        <v>1</v>
      </c>
      <c r="E75" s="1191">
        <v>700</v>
      </c>
      <c r="F75" s="11" t="s">
        <v>391</v>
      </c>
      <c r="G75" s="1191">
        <v>1</v>
      </c>
      <c r="H75" s="1394" t="s">
        <v>391</v>
      </c>
    </row>
    <row r="76" spans="1:10">
      <c r="A76" s="73" t="s">
        <v>509</v>
      </c>
      <c r="B76" s="74">
        <v>4</v>
      </c>
      <c r="C76" s="74" t="s">
        <v>391</v>
      </c>
      <c r="D76" s="74">
        <v>4</v>
      </c>
      <c r="E76" s="75">
        <v>700</v>
      </c>
      <c r="F76" s="74" t="s">
        <v>391</v>
      </c>
      <c r="G76" s="74">
        <v>3</v>
      </c>
      <c r="H76" s="75" t="s">
        <v>391</v>
      </c>
    </row>
    <row r="77" spans="1:10">
      <c r="A77" s="1193"/>
      <c r="B77" s="1191"/>
      <c r="C77" s="1191"/>
      <c r="D77" s="1191"/>
      <c r="E77" s="1191"/>
      <c r="F77" s="11"/>
      <c r="G77" s="1191"/>
      <c r="H77" s="1394"/>
    </row>
    <row r="78" spans="1:10" ht="13.5" thickBot="1">
      <c r="A78" s="66" t="s">
        <v>510</v>
      </c>
      <c r="B78" s="52">
        <v>200180</v>
      </c>
      <c r="C78" s="52">
        <v>15440</v>
      </c>
      <c r="D78" s="52">
        <v>215620</v>
      </c>
      <c r="E78" s="175">
        <v>1951</v>
      </c>
      <c r="F78" s="175">
        <v>3848</v>
      </c>
      <c r="G78" s="52">
        <v>449983</v>
      </c>
      <c r="H78" s="53">
        <v>242398</v>
      </c>
    </row>
  </sheetData>
  <mergeCells count="5">
    <mergeCell ref="A1:H1"/>
    <mergeCell ref="A5:A7"/>
    <mergeCell ref="A3:H3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Hoja158">
    <tabColor theme="0"/>
    <pageSetUpPr fitToPage="1"/>
  </sheetPr>
  <dimension ref="A1:J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9" style="208" customWidth="1"/>
    <col min="2" max="7" width="24.28515625" style="208" customWidth="1"/>
    <col min="8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</row>
    <row r="2" spans="1:10" s="88" customFormat="1" ht="12.75" customHeight="1">
      <c r="A2" s="350"/>
    </row>
    <row r="3" spans="1:10" s="88" customFormat="1" ht="15">
      <c r="A3" s="1684" t="s">
        <v>1418</v>
      </c>
      <c r="B3" s="1684"/>
      <c r="C3" s="1684"/>
      <c r="D3" s="1684"/>
      <c r="E3" s="1684"/>
      <c r="F3" s="1684"/>
      <c r="G3" s="1684"/>
      <c r="H3" s="125"/>
      <c r="I3" s="125"/>
      <c r="J3" s="125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25"/>
      <c r="I4" s="25"/>
    </row>
    <row r="5" spans="1:10" s="681" customFormat="1" ht="22.5" customHeight="1">
      <c r="A5" s="680"/>
      <c r="B5" s="1722" t="s">
        <v>985</v>
      </c>
      <c r="C5" s="1674"/>
      <c r="D5" s="1722" t="s">
        <v>985</v>
      </c>
      <c r="E5" s="1674"/>
      <c r="F5" s="1722" t="s">
        <v>985</v>
      </c>
      <c r="G5" s="1673"/>
      <c r="H5" s="747"/>
      <c r="I5" s="747"/>
    </row>
    <row r="6" spans="1:10" s="681" customFormat="1" ht="22.5" customHeight="1">
      <c r="A6" s="1109" t="s">
        <v>549</v>
      </c>
      <c r="B6" s="1804" t="s">
        <v>986</v>
      </c>
      <c r="C6" s="1806"/>
      <c r="D6" s="1804" t="s">
        <v>987</v>
      </c>
      <c r="E6" s="1806"/>
      <c r="F6" s="1804" t="s">
        <v>988</v>
      </c>
      <c r="G6" s="1805"/>
    </row>
    <row r="7" spans="1:10" s="681" customFormat="1" ht="22.5" customHeight="1">
      <c r="A7" s="1109" t="s">
        <v>529</v>
      </c>
      <c r="B7" s="1114" t="s">
        <v>371</v>
      </c>
      <c r="C7" s="723" t="s">
        <v>372</v>
      </c>
      <c r="D7" s="1114" t="s">
        <v>371</v>
      </c>
      <c r="E7" s="723" t="s">
        <v>372</v>
      </c>
      <c r="F7" s="1114" t="s">
        <v>371</v>
      </c>
      <c r="G7" s="739" t="s">
        <v>372</v>
      </c>
    </row>
    <row r="8" spans="1:10" s="681" customFormat="1" ht="15.75" customHeight="1" thickBot="1">
      <c r="A8" s="1109"/>
      <c r="B8" s="724" t="s">
        <v>381</v>
      </c>
      <c r="C8" s="1113" t="s">
        <v>524</v>
      </c>
      <c r="D8" s="724" t="s">
        <v>381</v>
      </c>
      <c r="E8" s="1113" t="s">
        <v>524</v>
      </c>
      <c r="F8" s="724" t="s">
        <v>381</v>
      </c>
      <c r="G8" s="1115" t="s">
        <v>524</v>
      </c>
    </row>
    <row r="9" spans="1:10" ht="18" customHeight="1">
      <c r="A9" s="72" t="s">
        <v>450</v>
      </c>
      <c r="B9" s="42">
        <v>121</v>
      </c>
      <c r="C9" s="42">
        <v>1397</v>
      </c>
      <c r="D9" s="122">
        <v>160</v>
      </c>
      <c r="E9" s="122">
        <v>20875</v>
      </c>
      <c r="F9" s="42">
        <v>7</v>
      </c>
      <c r="G9" s="43">
        <v>576</v>
      </c>
    </row>
    <row r="10" spans="1:10">
      <c r="A10" s="63" t="s">
        <v>451</v>
      </c>
      <c r="B10" s="45">
        <v>4</v>
      </c>
      <c r="C10" s="45">
        <v>357</v>
      </c>
      <c r="D10" s="11">
        <v>175</v>
      </c>
      <c r="E10" s="11">
        <v>14816</v>
      </c>
      <c r="F10" s="45">
        <v>2</v>
      </c>
      <c r="G10" s="46">
        <v>178</v>
      </c>
    </row>
    <row r="11" spans="1:10">
      <c r="A11" s="63" t="s">
        <v>452</v>
      </c>
      <c r="B11" s="45">
        <v>4</v>
      </c>
      <c r="C11" s="45">
        <v>401</v>
      </c>
      <c r="D11" s="45">
        <v>221</v>
      </c>
      <c r="E11" s="45">
        <v>21929</v>
      </c>
      <c r="F11" s="45">
        <v>3</v>
      </c>
      <c r="G11" s="46">
        <v>300</v>
      </c>
    </row>
    <row r="12" spans="1:10">
      <c r="A12" s="63" t="s">
        <v>453</v>
      </c>
      <c r="B12" s="82">
        <v>16</v>
      </c>
      <c r="C12" s="82">
        <v>1254</v>
      </c>
      <c r="D12" s="11">
        <v>376</v>
      </c>
      <c r="E12" s="11">
        <v>29758</v>
      </c>
      <c r="F12" s="82">
        <v>8</v>
      </c>
      <c r="G12" s="124">
        <v>669</v>
      </c>
    </row>
    <row r="13" spans="1:10">
      <c r="A13" s="73" t="s">
        <v>454</v>
      </c>
      <c r="B13" s="289">
        <v>145</v>
      </c>
      <c r="C13" s="289">
        <v>3409</v>
      </c>
      <c r="D13" s="74">
        <v>932</v>
      </c>
      <c r="E13" s="74">
        <v>87378</v>
      </c>
      <c r="F13" s="289">
        <v>20</v>
      </c>
      <c r="G13" s="374">
        <v>1723</v>
      </c>
    </row>
    <row r="14" spans="1:10">
      <c r="A14" s="63"/>
      <c r="B14" s="45"/>
      <c r="C14" s="45"/>
      <c r="D14" s="45"/>
      <c r="E14" s="45"/>
      <c r="F14" s="45"/>
      <c r="G14" s="46"/>
    </row>
    <row r="15" spans="1:10">
      <c r="A15" s="73" t="s">
        <v>455</v>
      </c>
      <c r="B15" s="74" t="s">
        <v>391</v>
      </c>
      <c r="C15" s="74" t="s">
        <v>391</v>
      </c>
      <c r="D15" s="78">
        <v>96</v>
      </c>
      <c r="E15" s="78">
        <v>2360</v>
      </c>
      <c r="F15" s="74" t="s">
        <v>391</v>
      </c>
      <c r="G15" s="75" t="s">
        <v>391</v>
      </c>
    </row>
    <row r="16" spans="1:10">
      <c r="A16" s="63"/>
      <c r="B16" s="45"/>
      <c r="C16" s="45"/>
      <c r="D16" s="45"/>
      <c r="E16" s="45"/>
      <c r="F16" s="45"/>
      <c r="G16" s="46"/>
    </row>
    <row r="17" spans="1:7">
      <c r="A17" s="73" t="s">
        <v>456</v>
      </c>
      <c r="B17" s="74" t="s">
        <v>391</v>
      </c>
      <c r="C17" s="74" t="s">
        <v>391</v>
      </c>
      <c r="D17" s="74">
        <v>16</v>
      </c>
      <c r="E17" s="74">
        <v>324</v>
      </c>
      <c r="F17" s="74" t="s">
        <v>391</v>
      </c>
      <c r="G17" s="75" t="s">
        <v>391</v>
      </c>
    </row>
    <row r="18" spans="1:7">
      <c r="A18" s="63"/>
      <c r="B18" s="45"/>
      <c r="C18" s="45"/>
      <c r="D18" s="45"/>
      <c r="E18" s="45"/>
      <c r="F18" s="45"/>
      <c r="G18" s="46"/>
    </row>
    <row r="19" spans="1:7">
      <c r="A19" s="63" t="s">
        <v>535</v>
      </c>
      <c r="B19" s="82">
        <v>1</v>
      </c>
      <c r="C19" s="82">
        <v>50</v>
      </c>
      <c r="D19" s="11">
        <v>54</v>
      </c>
      <c r="E19" s="11">
        <v>1510</v>
      </c>
      <c r="F19" s="45" t="s">
        <v>391</v>
      </c>
      <c r="G19" s="46" t="s">
        <v>391</v>
      </c>
    </row>
    <row r="20" spans="1:7">
      <c r="A20" s="63" t="s">
        <v>458</v>
      </c>
      <c r="B20" s="82">
        <v>5</v>
      </c>
      <c r="C20" s="82">
        <v>286</v>
      </c>
      <c r="D20" s="11">
        <v>66</v>
      </c>
      <c r="E20" s="11">
        <v>1434</v>
      </c>
      <c r="F20" s="82">
        <v>4</v>
      </c>
      <c r="G20" s="124">
        <v>229</v>
      </c>
    </row>
    <row r="21" spans="1:7">
      <c r="A21" s="63" t="s">
        <v>459</v>
      </c>
      <c r="B21" s="82" t="s">
        <v>391</v>
      </c>
      <c r="C21" s="82" t="s">
        <v>391</v>
      </c>
      <c r="D21" s="11">
        <v>164</v>
      </c>
      <c r="E21" s="11">
        <v>4047</v>
      </c>
      <c r="F21" s="82" t="s">
        <v>391</v>
      </c>
      <c r="G21" s="124" t="s">
        <v>391</v>
      </c>
    </row>
    <row r="22" spans="1:7">
      <c r="A22" s="73" t="s">
        <v>460</v>
      </c>
      <c r="B22" s="289">
        <v>6</v>
      </c>
      <c r="C22" s="289">
        <v>336</v>
      </c>
      <c r="D22" s="74">
        <v>284</v>
      </c>
      <c r="E22" s="74">
        <v>6991</v>
      </c>
      <c r="F22" s="289">
        <v>4</v>
      </c>
      <c r="G22" s="374">
        <v>229</v>
      </c>
    </row>
    <row r="23" spans="1:7">
      <c r="A23" s="63"/>
      <c r="B23" s="45"/>
      <c r="C23" s="45"/>
      <c r="D23" s="45"/>
      <c r="E23" s="45"/>
      <c r="F23" s="45"/>
      <c r="G23" s="46"/>
    </row>
    <row r="24" spans="1:7">
      <c r="A24" s="73" t="s">
        <v>461</v>
      </c>
      <c r="B24" s="74" t="s">
        <v>391</v>
      </c>
      <c r="C24" s="74" t="s">
        <v>391</v>
      </c>
      <c r="D24" s="78">
        <v>2056</v>
      </c>
      <c r="E24" s="78">
        <v>163305</v>
      </c>
      <c r="F24" s="78" t="s">
        <v>391</v>
      </c>
      <c r="G24" s="79" t="s">
        <v>391</v>
      </c>
    </row>
    <row r="25" spans="1:7">
      <c r="A25" s="63"/>
      <c r="B25" s="45"/>
      <c r="C25" s="45"/>
      <c r="D25" s="45"/>
      <c r="E25" s="45"/>
      <c r="F25" s="45"/>
      <c r="G25" s="46"/>
    </row>
    <row r="26" spans="1:7">
      <c r="A26" s="73" t="s">
        <v>462</v>
      </c>
      <c r="B26" s="74" t="s">
        <v>391</v>
      </c>
      <c r="C26" s="74" t="s">
        <v>391</v>
      </c>
      <c r="D26" s="78">
        <v>170</v>
      </c>
      <c r="E26" s="78">
        <v>12986</v>
      </c>
      <c r="F26" s="78" t="s">
        <v>391</v>
      </c>
      <c r="G26" s="79" t="s">
        <v>391</v>
      </c>
    </row>
    <row r="27" spans="1:7">
      <c r="A27" s="63"/>
      <c r="B27" s="45"/>
      <c r="C27" s="45"/>
      <c r="D27" s="45"/>
      <c r="E27" s="45"/>
      <c r="F27" s="45"/>
      <c r="G27" s="46"/>
    </row>
    <row r="28" spans="1:7">
      <c r="A28" s="63" t="s">
        <v>463</v>
      </c>
      <c r="B28" s="45" t="s">
        <v>391</v>
      </c>
      <c r="C28" s="45" t="s">
        <v>391</v>
      </c>
      <c r="D28" s="45">
        <v>42</v>
      </c>
      <c r="E28" s="45">
        <v>3048</v>
      </c>
      <c r="F28" s="45">
        <v>9</v>
      </c>
      <c r="G28" s="46">
        <v>653</v>
      </c>
    </row>
    <row r="29" spans="1:7">
      <c r="A29" s="63" t="s">
        <v>464</v>
      </c>
      <c r="B29" s="45" t="s">
        <v>391</v>
      </c>
      <c r="C29" s="45" t="s">
        <v>391</v>
      </c>
      <c r="D29" s="45">
        <v>6</v>
      </c>
      <c r="E29" s="45">
        <v>390</v>
      </c>
      <c r="F29" s="45" t="s">
        <v>391</v>
      </c>
      <c r="G29" s="46" t="s">
        <v>391</v>
      </c>
    </row>
    <row r="30" spans="1:7">
      <c r="A30" s="63" t="s">
        <v>465</v>
      </c>
      <c r="B30" s="45" t="s">
        <v>391</v>
      </c>
      <c r="C30" s="45" t="s">
        <v>391</v>
      </c>
      <c r="D30" s="11" t="s">
        <v>391</v>
      </c>
      <c r="E30" s="11" t="s">
        <v>391</v>
      </c>
      <c r="F30" s="11">
        <v>641</v>
      </c>
      <c r="G30" s="12">
        <v>47452</v>
      </c>
    </row>
    <row r="31" spans="1:7">
      <c r="A31" s="73" t="s">
        <v>466</v>
      </c>
      <c r="B31" s="74" t="s">
        <v>391</v>
      </c>
      <c r="C31" s="74" t="s">
        <v>391</v>
      </c>
      <c r="D31" s="74">
        <v>48</v>
      </c>
      <c r="E31" s="74">
        <v>3438</v>
      </c>
      <c r="F31" s="74">
        <v>650</v>
      </c>
      <c r="G31" s="75">
        <v>48105</v>
      </c>
    </row>
    <row r="32" spans="1:7">
      <c r="A32" s="63"/>
      <c r="B32" s="45"/>
      <c r="C32" s="45"/>
      <c r="D32" s="45"/>
      <c r="E32" s="45"/>
      <c r="F32" s="45"/>
      <c r="G32" s="46"/>
    </row>
    <row r="33" spans="1:7">
      <c r="A33" s="63" t="s">
        <v>467</v>
      </c>
      <c r="B33" s="80">
        <v>30</v>
      </c>
      <c r="C33" s="80">
        <v>1667</v>
      </c>
      <c r="D33" s="80">
        <v>270</v>
      </c>
      <c r="E33" s="80">
        <v>15003</v>
      </c>
      <c r="F33" s="80">
        <v>40</v>
      </c>
      <c r="G33" s="81">
        <v>2223</v>
      </c>
    </row>
    <row r="34" spans="1:7">
      <c r="A34" s="63" t="s">
        <v>468</v>
      </c>
      <c r="B34" s="45">
        <v>29</v>
      </c>
      <c r="C34" s="45">
        <v>1049</v>
      </c>
      <c r="D34" s="80">
        <v>240</v>
      </c>
      <c r="E34" s="80">
        <v>8686</v>
      </c>
      <c r="F34" s="45" t="s">
        <v>391</v>
      </c>
      <c r="G34" s="46" t="s">
        <v>391</v>
      </c>
    </row>
    <row r="35" spans="1:7">
      <c r="A35" s="63" t="s">
        <v>469</v>
      </c>
      <c r="B35" s="45" t="s">
        <v>391</v>
      </c>
      <c r="C35" s="45" t="s">
        <v>391</v>
      </c>
      <c r="D35" s="80">
        <v>163</v>
      </c>
      <c r="E35" s="80">
        <v>5651</v>
      </c>
      <c r="F35" s="80">
        <v>38</v>
      </c>
      <c r="G35" s="81">
        <v>1413</v>
      </c>
    </row>
    <row r="36" spans="1:7">
      <c r="A36" s="63" t="s">
        <v>470</v>
      </c>
      <c r="B36" s="80">
        <v>8</v>
      </c>
      <c r="C36" s="80">
        <v>560</v>
      </c>
      <c r="D36" s="80">
        <v>331</v>
      </c>
      <c r="E36" s="80">
        <v>12530</v>
      </c>
      <c r="F36" s="80">
        <v>37</v>
      </c>
      <c r="G36" s="81">
        <v>1295</v>
      </c>
    </row>
    <row r="37" spans="1:7">
      <c r="A37" s="73" t="s">
        <v>471</v>
      </c>
      <c r="B37" s="74">
        <v>67</v>
      </c>
      <c r="C37" s="74">
        <v>3276</v>
      </c>
      <c r="D37" s="74">
        <v>1004</v>
      </c>
      <c r="E37" s="74">
        <v>41870</v>
      </c>
      <c r="F37" s="74">
        <v>115</v>
      </c>
      <c r="G37" s="75">
        <v>4931</v>
      </c>
    </row>
    <row r="38" spans="1:7">
      <c r="A38" s="63"/>
      <c r="B38" s="45"/>
      <c r="C38" s="45"/>
      <c r="D38" s="45"/>
      <c r="E38" s="45"/>
      <c r="F38" s="45"/>
      <c r="G38" s="46"/>
    </row>
    <row r="39" spans="1:7">
      <c r="A39" s="73" t="s">
        <v>472</v>
      </c>
      <c r="B39" s="78">
        <v>43</v>
      </c>
      <c r="C39" s="78">
        <v>1603</v>
      </c>
      <c r="D39" s="78">
        <v>191</v>
      </c>
      <c r="E39" s="78">
        <v>7162</v>
      </c>
      <c r="F39" s="78">
        <v>51</v>
      </c>
      <c r="G39" s="79">
        <v>1924</v>
      </c>
    </row>
    <row r="40" spans="1:7">
      <c r="A40" s="63"/>
      <c r="B40" s="45"/>
      <c r="C40" s="45"/>
      <c r="D40" s="45"/>
      <c r="E40" s="45"/>
      <c r="F40" s="45"/>
      <c r="G40" s="46"/>
    </row>
    <row r="41" spans="1:7">
      <c r="A41" s="63" t="s">
        <v>536</v>
      </c>
      <c r="B41" s="45" t="s">
        <v>391</v>
      </c>
      <c r="C41" s="45" t="s">
        <v>391</v>
      </c>
      <c r="D41" s="11">
        <v>16</v>
      </c>
      <c r="E41" s="11">
        <v>1040</v>
      </c>
      <c r="F41" s="45" t="s">
        <v>391</v>
      </c>
      <c r="G41" s="46" t="s">
        <v>391</v>
      </c>
    </row>
    <row r="42" spans="1:7">
      <c r="A42" s="63" t="s">
        <v>474</v>
      </c>
      <c r="B42" s="45" t="s">
        <v>391</v>
      </c>
      <c r="C42" s="45" t="s">
        <v>391</v>
      </c>
      <c r="D42" s="11">
        <v>3</v>
      </c>
      <c r="E42" s="11">
        <v>150</v>
      </c>
      <c r="F42" s="11" t="s">
        <v>391</v>
      </c>
      <c r="G42" s="12" t="s">
        <v>391</v>
      </c>
    </row>
    <row r="43" spans="1:7">
      <c r="A43" s="63" t="s">
        <v>475</v>
      </c>
      <c r="B43" s="45" t="s">
        <v>391</v>
      </c>
      <c r="C43" s="45" t="s">
        <v>391</v>
      </c>
      <c r="D43" s="11">
        <v>25</v>
      </c>
      <c r="E43" s="11">
        <v>1250</v>
      </c>
      <c r="F43" s="45" t="s">
        <v>391</v>
      </c>
      <c r="G43" s="46" t="s">
        <v>391</v>
      </c>
    </row>
    <row r="44" spans="1:7">
      <c r="A44" s="63" t="s">
        <v>476</v>
      </c>
      <c r="B44" s="45" t="s">
        <v>391</v>
      </c>
      <c r="C44" s="45" t="s">
        <v>391</v>
      </c>
      <c r="D44" s="11">
        <v>10</v>
      </c>
      <c r="E44" s="11">
        <v>450</v>
      </c>
      <c r="F44" s="45" t="s">
        <v>391</v>
      </c>
      <c r="G44" s="46" t="s">
        <v>391</v>
      </c>
    </row>
    <row r="45" spans="1:7">
      <c r="A45" s="63" t="s">
        <v>477</v>
      </c>
      <c r="B45" s="82" t="s">
        <v>391</v>
      </c>
      <c r="C45" s="82" t="s">
        <v>391</v>
      </c>
      <c r="D45" s="11">
        <v>32</v>
      </c>
      <c r="E45" s="11">
        <v>1006</v>
      </c>
      <c r="F45" s="82">
        <v>3</v>
      </c>
      <c r="G45" s="124">
        <v>114</v>
      </c>
    </row>
    <row r="46" spans="1:7">
      <c r="A46" s="63" t="s">
        <v>478</v>
      </c>
      <c r="B46" s="45" t="s">
        <v>391</v>
      </c>
      <c r="C46" s="45" t="s">
        <v>391</v>
      </c>
      <c r="D46" s="11">
        <v>40</v>
      </c>
      <c r="E46" s="11">
        <v>1600</v>
      </c>
      <c r="F46" s="45" t="s">
        <v>391</v>
      </c>
      <c r="G46" s="46" t="s">
        <v>391</v>
      </c>
    </row>
    <row r="47" spans="1:7">
      <c r="A47" s="63" t="s">
        <v>479</v>
      </c>
      <c r="B47" s="45" t="s">
        <v>391</v>
      </c>
      <c r="C47" s="45" t="s">
        <v>391</v>
      </c>
      <c r="D47" s="11" t="s">
        <v>391</v>
      </c>
      <c r="E47" s="11" t="s">
        <v>391</v>
      </c>
      <c r="F47" s="45" t="s">
        <v>391</v>
      </c>
      <c r="G47" s="46" t="s">
        <v>391</v>
      </c>
    </row>
    <row r="48" spans="1:7">
      <c r="A48" s="63" t="s">
        <v>480</v>
      </c>
      <c r="B48" s="45" t="s">
        <v>391</v>
      </c>
      <c r="C48" s="45" t="s">
        <v>391</v>
      </c>
      <c r="D48" s="11">
        <v>11</v>
      </c>
      <c r="E48" s="11">
        <v>561</v>
      </c>
      <c r="F48" s="45" t="s">
        <v>391</v>
      </c>
      <c r="G48" s="46" t="s">
        <v>391</v>
      </c>
    </row>
    <row r="49" spans="1:7">
      <c r="A49" s="63" t="s">
        <v>481</v>
      </c>
      <c r="B49" s="45" t="s">
        <v>391</v>
      </c>
      <c r="C49" s="45" t="s">
        <v>391</v>
      </c>
      <c r="D49" s="11">
        <v>9</v>
      </c>
      <c r="E49" s="11">
        <v>522</v>
      </c>
      <c r="F49" s="45" t="s">
        <v>391</v>
      </c>
      <c r="G49" s="46" t="s">
        <v>391</v>
      </c>
    </row>
    <row r="50" spans="1:7">
      <c r="A50" s="73" t="s">
        <v>482</v>
      </c>
      <c r="B50" s="289" t="s">
        <v>391</v>
      </c>
      <c r="C50" s="289" t="s">
        <v>391</v>
      </c>
      <c r="D50" s="74">
        <v>146</v>
      </c>
      <c r="E50" s="74">
        <v>6579</v>
      </c>
      <c r="F50" s="74">
        <v>3</v>
      </c>
      <c r="G50" s="75">
        <v>114</v>
      </c>
    </row>
    <row r="51" spans="1:7">
      <c r="A51" s="63"/>
      <c r="B51" s="45"/>
      <c r="C51" s="45"/>
      <c r="D51" s="45"/>
      <c r="E51" s="45"/>
      <c r="F51" s="45"/>
      <c r="G51" s="46"/>
    </row>
    <row r="52" spans="1:7">
      <c r="A52" s="73" t="s">
        <v>483</v>
      </c>
      <c r="B52" s="74">
        <v>1</v>
      </c>
      <c r="C52" s="74">
        <v>93</v>
      </c>
      <c r="D52" s="74">
        <v>50</v>
      </c>
      <c r="E52" s="74">
        <v>4625</v>
      </c>
      <c r="F52" s="289">
        <v>5</v>
      </c>
      <c r="G52" s="374">
        <v>462</v>
      </c>
    </row>
    <row r="53" spans="1:7">
      <c r="A53" s="63"/>
      <c r="B53" s="45"/>
      <c r="C53" s="45"/>
      <c r="D53" s="45"/>
      <c r="E53" s="45"/>
      <c r="F53" s="45"/>
      <c r="G53" s="46"/>
    </row>
    <row r="54" spans="1:7">
      <c r="A54" s="63" t="s">
        <v>484</v>
      </c>
      <c r="B54" s="45" t="s">
        <v>391</v>
      </c>
      <c r="C54" s="45" t="s">
        <v>391</v>
      </c>
      <c r="D54" s="11">
        <v>263</v>
      </c>
      <c r="E54" s="11">
        <v>24955</v>
      </c>
      <c r="F54" s="45" t="s">
        <v>391</v>
      </c>
      <c r="G54" s="46" t="s">
        <v>391</v>
      </c>
    </row>
    <row r="55" spans="1:7">
      <c r="A55" s="63" t="s">
        <v>485</v>
      </c>
      <c r="B55" s="45" t="s">
        <v>391</v>
      </c>
      <c r="C55" s="45" t="s">
        <v>391</v>
      </c>
      <c r="D55" s="11">
        <v>285</v>
      </c>
      <c r="E55" s="11">
        <v>22350</v>
      </c>
      <c r="F55" s="45" t="s">
        <v>391</v>
      </c>
      <c r="G55" s="46" t="s">
        <v>391</v>
      </c>
    </row>
    <row r="56" spans="1:7">
      <c r="A56" s="63" t="s">
        <v>486</v>
      </c>
      <c r="B56" s="45" t="s">
        <v>391</v>
      </c>
      <c r="C56" s="45" t="s">
        <v>391</v>
      </c>
      <c r="D56" s="11">
        <v>9</v>
      </c>
      <c r="E56" s="11">
        <v>405</v>
      </c>
      <c r="F56" s="45" t="s">
        <v>391</v>
      </c>
      <c r="G56" s="46" t="s">
        <v>391</v>
      </c>
    </row>
    <row r="57" spans="1:7">
      <c r="A57" s="63" t="s">
        <v>487</v>
      </c>
      <c r="B57" s="45" t="s">
        <v>391</v>
      </c>
      <c r="C57" s="45" t="s">
        <v>391</v>
      </c>
      <c r="D57" s="11">
        <v>5</v>
      </c>
      <c r="E57" s="11">
        <v>85</v>
      </c>
      <c r="F57" s="45" t="s">
        <v>391</v>
      </c>
      <c r="G57" s="46" t="s">
        <v>391</v>
      </c>
    </row>
    <row r="58" spans="1:7">
      <c r="A58" s="63" t="s">
        <v>488</v>
      </c>
      <c r="B58" s="45" t="s">
        <v>391</v>
      </c>
      <c r="C58" s="45" t="s">
        <v>391</v>
      </c>
      <c r="D58" s="11">
        <v>566</v>
      </c>
      <c r="E58" s="11">
        <v>44190</v>
      </c>
      <c r="F58" s="45" t="s">
        <v>391</v>
      </c>
      <c r="G58" s="46" t="s">
        <v>391</v>
      </c>
    </row>
    <row r="59" spans="1:7">
      <c r="A59" s="73" t="s">
        <v>562</v>
      </c>
      <c r="B59" s="74" t="s">
        <v>391</v>
      </c>
      <c r="C59" s="74" t="s">
        <v>391</v>
      </c>
      <c r="D59" s="74">
        <v>1128</v>
      </c>
      <c r="E59" s="74">
        <v>91985</v>
      </c>
      <c r="F59" s="74" t="s">
        <v>391</v>
      </c>
      <c r="G59" s="75" t="s">
        <v>391</v>
      </c>
    </row>
    <row r="60" spans="1:7">
      <c r="A60" s="63"/>
      <c r="B60" s="45"/>
      <c r="C60" s="45"/>
      <c r="D60" s="45"/>
      <c r="E60" s="45"/>
      <c r="F60" s="45"/>
      <c r="G60" s="46"/>
    </row>
    <row r="61" spans="1:7">
      <c r="A61" s="63" t="s">
        <v>490</v>
      </c>
      <c r="B61" s="11">
        <v>141</v>
      </c>
      <c r="C61" s="11">
        <v>11280</v>
      </c>
      <c r="D61" s="11">
        <v>130</v>
      </c>
      <c r="E61" s="11">
        <v>4550</v>
      </c>
      <c r="F61" s="11">
        <v>267</v>
      </c>
      <c r="G61" s="12">
        <v>34710</v>
      </c>
    </row>
    <row r="62" spans="1:7">
      <c r="A62" s="63" t="s">
        <v>491</v>
      </c>
      <c r="B62" s="11">
        <v>60</v>
      </c>
      <c r="C62" s="11">
        <v>1882</v>
      </c>
      <c r="D62" s="11">
        <v>425</v>
      </c>
      <c r="E62" s="11">
        <v>15289</v>
      </c>
      <c r="F62" s="11">
        <v>70</v>
      </c>
      <c r="G62" s="12">
        <v>2044</v>
      </c>
    </row>
    <row r="63" spans="1:7">
      <c r="A63" s="63" t="s">
        <v>492</v>
      </c>
      <c r="B63" s="11">
        <v>10</v>
      </c>
      <c r="C63" s="11">
        <v>590</v>
      </c>
      <c r="D63" s="11">
        <v>47</v>
      </c>
      <c r="E63" s="11">
        <v>2681</v>
      </c>
      <c r="F63" s="11">
        <v>93</v>
      </c>
      <c r="G63" s="12">
        <v>3767</v>
      </c>
    </row>
    <row r="64" spans="1:7">
      <c r="A64" s="73" t="s">
        <v>493</v>
      </c>
      <c r="B64" s="74">
        <v>211</v>
      </c>
      <c r="C64" s="74">
        <v>13752</v>
      </c>
      <c r="D64" s="74">
        <v>602</v>
      </c>
      <c r="E64" s="74">
        <v>22520</v>
      </c>
      <c r="F64" s="74">
        <v>430</v>
      </c>
      <c r="G64" s="75">
        <v>40521</v>
      </c>
    </row>
    <row r="65" spans="1:7">
      <c r="A65" s="63"/>
      <c r="B65" s="45"/>
      <c r="C65" s="45"/>
      <c r="D65" s="45"/>
      <c r="E65" s="45"/>
      <c r="F65" s="45"/>
      <c r="G65" s="46"/>
    </row>
    <row r="66" spans="1:7">
      <c r="A66" s="73" t="s">
        <v>494</v>
      </c>
      <c r="B66" s="78">
        <v>921</v>
      </c>
      <c r="C66" s="78">
        <v>115052</v>
      </c>
      <c r="D66" s="78">
        <v>574</v>
      </c>
      <c r="E66" s="78">
        <v>33650</v>
      </c>
      <c r="F66" s="78">
        <v>902</v>
      </c>
      <c r="G66" s="79">
        <v>41782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495</v>
      </c>
      <c r="B68" s="45" t="s">
        <v>391</v>
      </c>
      <c r="C68" s="45" t="s">
        <v>391</v>
      </c>
      <c r="D68" s="11">
        <v>19823</v>
      </c>
      <c r="E68" s="11">
        <v>1727297</v>
      </c>
      <c r="F68" s="82" t="s">
        <v>391</v>
      </c>
      <c r="G68" s="124" t="s">
        <v>391</v>
      </c>
    </row>
    <row r="69" spans="1:7">
      <c r="A69" s="63" t="s">
        <v>496</v>
      </c>
      <c r="B69" s="45" t="s">
        <v>391</v>
      </c>
      <c r="C69" s="45" t="s">
        <v>391</v>
      </c>
      <c r="D69" s="11">
        <v>2630</v>
      </c>
      <c r="E69" s="11">
        <v>226633</v>
      </c>
      <c r="F69" s="82" t="s">
        <v>391</v>
      </c>
      <c r="G69" s="124" t="s">
        <v>391</v>
      </c>
    </row>
    <row r="70" spans="1:7">
      <c r="A70" s="73" t="s">
        <v>497</v>
      </c>
      <c r="B70" s="74" t="s">
        <v>391</v>
      </c>
      <c r="C70" s="74" t="s">
        <v>391</v>
      </c>
      <c r="D70" s="74">
        <v>22453</v>
      </c>
      <c r="E70" s="74">
        <v>1953930</v>
      </c>
      <c r="F70" s="289" t="s">
        <v>391</v>
      </c>
      <c r="G70" s="374" t="s">
        <v>391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498</v>
      </c>
      <c r="B72" s="11">
        <v>7000</v>
      </c>
      <c r="C72" s="11">
        <v>659787</v>
      </c>
      <c r="D72" s="11">
        <v>1200</v>
      </c>
      <c r="E72" s="11">
        <v>78781</v>
      </c>
      <c r="F72" s="11">
        <v>2145</v>
      </c>
      <c r="G72" s="12">
        <v>246189</v>
      </c>
    </row>
    <row r="73" spans="1:7">
      <c r="A73" s="63" t="s">
        <v>499</v>
      </c>
      <c r="B73" s="11">
        <v>370</v>
      </c>
      <c r="C73" s="11">
        <v>13323</v>
      </c>
      <c r="D73" s="11">
        <v>570</v>
      </c>
      <c r="E73" s="11">
        <v>34087</v>
      </c>
      <c r="F73" s="11">
        <v>185</v>
      </c>
      <c r="G73" s="12">
        <v>6700</v>
      </c>
    </row>
    <row r="74" spans="1:7">
      <c r="A74" s="63" t="s">
        <v>500</v>
      </c>
      <c r="B74" s="45" t="s">
        <v>391</v>
      </c>
      <c r="C74" s="45" t="s">
        <v>391</v>
      </c>
      <c r="D74" s="11">
        <v>295</v>
      </c>
      <c r="E74" s="11">
        <v>10483</v>
      </c>
      <c r="F74" s="45" t="s">
        <v>391</v>
      </c>
      <c r="G74" s="46" t="s">
        <v>391</v>
      </c>
    </row>
    <row r="75" spans="1:7">
      <c r="A75" s="63" t="s">
        <v>501</v>
      </c>
      <c r="B75" s="11">
        <v>1324</v>
      </c>
      <c r="C75" s="11">
        <v>134337</v>
      </c>
      <c r="D75" s="11">
        <v>1919</v>
      </c>
      <c r="E75" s="11">
        <v>147275</v>
      </c>
      <c r="F75" s="11">
        <v>1019</v>
      </c>
      <c r="G75" s="12">
        <v>107683</v>
      </c>
    </row>
    <row r="76" spans="1:7">
      <c r="A76" s="63" t="s">
        <v>502</v>
      </c>
      <c r="B76" s="11">
        <v>15</v>
      </c>
      <c r="C76" s="11">
        <v>525</v>
      </c>
      <c r="D76" s="11">
        <v>152</v>
      </c>
      <c r="E76" s="11">
        <v>6416</v>
      </c>
      <c r="F76" s="11">
        <v>15</v>
      </c>
      <c r="G76" s="12">
        <v>375</v>
      </c>
    </row>
    <row r="77" spans="1:7">
      <c r="A77" s="63" t="s">
        <v>503</v>
      </c>
      <c r="B77" s="45" t="s">
        <v>391</v>
      </c>
      <c r="C77" s="45" t="s">
        <v>391</v>
      </c>
      <c r="D77" s="11">
        <v>182</v>
      </c>
      <c r="E77" s="11">
        <v>7500</v>
      </c>
      <c r="F77" s="45" t="s">
        <v>391</v>
      </c>
      <c r="G77" s="46" t="s">
        <v>391</v>
      </c>
    </row>
    <row r="78" spans="1:7">
      <c r="A78" s="63" t="s">
        <v>504</v>
      </c>
      <c r="B78" s="11">
        <v>372</v>
      </c>
      <c r="C78" s="11">
        <v>25015</v>
      </c>
      <c r="D78" s="11">
        <v>345</v>
      </c>
      <c r="E78" s="11">
        <v>23184</v>
      </c>
      <c r="F78" s="11">
        <v>201</v>
      </c>
      <c r="G78" s="12">
        <v>12812</v>
      </c>
    </row>
    <row r="79" spans="1:7">
      <c r="A79" s="63" t="s">
        <v>505</v>
      </c>
      <c r="B79" s="11">
        <v>45</v>
      </c>
      <c r="C79" s="11">
        <v>3823</v>
      </c>
      <c r="D79" s="11">
        <v>6450</v>
      </c>
      <c r="E79" s="11">
        <v>500000</v>
      </c>
      <c r="F79" s="11">
        <v>30</v>
      </c>
      <c r="G79" s="12">
        <v>2550</v>
      </c>
    </row>
    <row r="80" spans="1:7">
      <c r="A80" s="73" t="s">
        <v>506</v>
      </c>
      <c r="B80" s="74">
        <v>9126</v>
      </c>
      <c r="C80" s="74">
        <v>836810</v>
      </c>
      <c r="D80" s="74">
        <v>11113</v>
      </c>
      <c r="E80" s="74">
        <v>807726</v>
      </c>
      <c r="F80" s="74">
        <v>3595</v>
      </c>
      <c r="G80" s="75">
        <v>376309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507</v>
      </c>
      <c r="B82" s="11">
        <v>319</v>
      </c>
      <c r="C82" s="11">
        <v>35356</v>
      </c>
      <c r="D82" s="11">
        <v>152</v>
      </c>
      <c r="E82" s="11">
        <v>14155</v>
      </c>
      <c r="F82" s="11">
        <v>189</v>
      </c>
      <c r="G82" s="12">
        <v>20811</v>
      </c>
    </row>
    <row r="83" spans="1:7">
      <c r="A83" s="63" t="s">
        <v>508</v>
      </c>
      <c r="B83" s="11">
        <v>95</v>
      </c>
      <c r="C83" s="11">
        <v>8199</v>
      </c>
      <c r="D83" s="11">
        <v>193</v>
      </c>
      <c r="E83" s="11">
        <v>14496</v>
      </c>
      <c r="F83" s="11">
        <v>28</v>
      </c>
      <c r="G83" s="12">
        <v>2423</v>
      </c>
    </row>
    <row r="84" spans="1:7">
      <c r="A84" s="73" t="s">
        <v>509</v>
      </c>
      <c r="B84" s="74">
        <v>414</v>
      </c>
      <c r="C84" s="74">
        <v>43555</v>
      </c>
      <c r="D84" s="74">
        <v>345</v>
      </c>
      <c r="E84" s="74">
        <v>28651</v>
      </c>
      <c r="F84" s="74">
        <v>217</v>
      </c>
      <c r="G84" s="75">
        <v>23234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510</v>
      </c>
      <c r="B86" s="52">
        <v>10934</v>
      </c>
      <c r="C86" s="52">
        <v>1017886</v>
      </c>
      <c r="D86" s="52">
        <v>41208</v>
      </c>
      <c r="E86" s="52">
        <v>3275480</v>
      </c>
      <c r="F86" s="52">
        <v>5992</v>
      </c>
      <c r="G86" s="53">
        <v>539334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Hoja153">
    <tabColor theme="0"/>
    <pageSetUpPr fitToPage="1"/>
  </sheetPr>
  <dimension ref="B1:K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20.42578125" style="347" customWidth="1"/>
    <col min="3" max="7" width="21.2851562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11" s="377" customFormat="1" ht="18">
      <c r="B1" s="1696" t="s">
        <v>367</v>
      </c>
      <c r="C1" s="1696"/>
      <c r="D1" s="1696"/>
      <c r="E1" s="1696"/>
      <c r="F1" s="1696"/>
      <c r="G1" s="1696"/>
    </row>
    <row r="2" spans="2:11" s="378" customFormat="1" ht="12.75" customHeight="1"/>
    <row r="3" spans="2:11" s="378" customFormat="1" ht="15">
      <c r="B3" s="1704" t="s">
        <v>989</v>
      </c>
      <c r="C3" s="1704"/>
      <c r="D3" s="1704"/>
      <c r="E3" s="1704"/>
      <c r="F3" s="1704"/>
      <c r="G3" s="1704"/>
      <c r="H3" s="222"/>
      <c r="I3" s="222"/>
      <c r="J3" s="222"/>
      <c r="K3" s="222"/>
    </row>
    <row r="4" spans="2:11" s="378" customFormat="1" ht="15">
      <c r="B4" s="1704" t="s">
        <v>660</v>
      </c>
      <c r="C4" s="1704"/>
      <c r="D4" s="1704"/>
      <c r="E4" s="1704"/>
      <c r="F4" s="1704"/>
      <c r="G4" s="1704"/>
      <c r="H4" s="257"/>
      <c r="I4" s="222"/>
      <c r="J4" s="222"/>
      <c r="K4" s="222"/>
    </row>
    <row r="5" spans="2:11" s="378" customFormat="1" ht="13.5" customHeight="1" thickBot="1">
      <c r="B5" s="379"/>
      <c r="C5" s="380"/>
      <c r="D5" s="380"/>
      <c r="E5" s="380"/>
      <c r="F5" s="380"/>
      <c r="G5" s="380"/>
    </row>
    <row r="6" spans="2:11" ht="23.25" customHeight="1">
      <c r="B6" s="1809" t="s">
        <v>370</v>
      </c>
      <c r="C6" s="1052"/>
      <c r="D6" s="1052"/>
      <c r="E6" s="1052"/>
      <c r="F6" s="761" t="s">
        <v>512</v>
      </c>
      <c r="G6" s="688"/>
    </row>
    <row r="7" spans="2:11">
      <c r="B7" s="1810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1">
      <c r="B8" s="1810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11" ht="23.25" customHeight="1" thickBot="1">
      <c r="B9" s="1811"/>
      <c r="C9" s="692"/>
      <c r="D9" s="692"/>
      <c r="E9" s="692"/>
      <c r="F9" s="727" t="s">
        <v>517</v>
      </c>
      <c r="G9" s="945"/>
    </row>
    <row r="10" spans="2:11">
      <c r="B10" s="1617">
        <v>2005</v>
      </c>
      <c r="C10" s="1303">
        <v>23.672000000000001</v>
      </c>
      <c r="D10" s="1304">
        <v>447.93933761405879</v>
      </c>
      <c r="E10" s="1303">
        <v>1060.3620000000001</v>
      </c>
      <c r="F10" s="1224">
        <v>67.86</v>
      </c>
      <c r="G10" s="1226">
        <v>719561.65320000006</v>
      </c>
    </row>
    <row r="11" spans="2:11">
      <c r="B11" s="1617">
        <v>2006</v>
      </c>
      <c r="C11" s="1303">
        <v>23.699000000000002</v>
      </c>
      <c r="D11" s="1304">
        <v>484.31326216296037</v>
      </c>
      <c r="E11" s="1303">
        <v>1147.7739999999999</v>
      </c>
      <c r="F11" s="1224">
        <v>69.11</v>
      </c>
      <c r="G11" s="1226">
        <v>793226.61139999994</v>
      </c>
    </row>
    <row r="12" spans="2:11">
      <c r="B12" s="1619">
        <v>2007</v>
      </c>
      <c r="C12" s="1303">
        <v>21.797999999999998</v>
      </c>
      <c r="D12" s="1304">
        <v>485.15139003578315</v>
      </c>
      <c r="E12" s="1303">
        <v>1057.5329999999999</v>
      </c>
      <c r="F12" s="1224">
        <v>85.24</v>
      </c>
      <c r="G12" s="1226">
        <v>901441.12919999985</v>
      </c>
    </row>
    <row r="13" spans="2:11">
      <c r="B13" s="1619">
        <v>2008</v>
      </c>
      <c r="C13" s="1303">
        <v>18.681000000000001</v>
      </c>
      <c r="D13" s="1304">
        <v>491.48332530378457</v>
      </c>
      <c r="E13" s="1303">
        <v>918.14</v>
      </c>
      <c r="F13" s="1224">
        <v>84.76</v>
      </c>
      <c r="G13" s="1226">
        <v>778215.46400000004</v>
      </c>
    </row>
    <row r="14" spans="2:11">
      <c r="B14" s="1619">
        <v>2009</v>
      </c>
      <c r="C14" s="1303">
        <v>18.931000000000001</v>
      </c>
      <c r="D14" s="1304">
        <v>490.89694152448368</v>
      </c>
      <c r="E14" s="1303">
        <v>929.31700000000001</v>
      </c>
      <c r="F14" s="1224">
        <v>69.989999999999995</v>
      </c>
      <c r="G14" s="1226">
        <v>650428.96829999995</v>
      </c>
    </row>
    <row r="15" spans="2:11">
      <c r="B15" s="1619">
        <v>2010</v>
      </c>
      <c r="C15" s="1303">
        <v>17.975000000000001</v>
      </c>
      <c r="D15" s="1304">
        <v>485.68066759388034</v>
      </c>
      <c r="E15" s="1303">
        <v>873.01099999999997</v>
      </c>
      <c r="F15" s="1224">
        <v>83.8</v>
      </c>
      <c r="G15" s="1226">
        <v>731583.21799999988</v>
      </c>
    </row>
    <row r="16" spans="2:11">
      <c r="B16" s="1619">
        <v>2011</v>
      </c>
      <c r="C16" s="1303">
        <v>17.594999999999999</v>
      </c>
      <c r="D16" s="1304">
        <v>522.05115089514061</v>
      </c>
      <c r="E16" s="1303">
        <v>918.54899999999998</v>
      </c>
      <c r="F16" s="1224">
        <v>66.14</v>
      </c>
      <c r="G16" s="1226">
        <v>607528.30859999999</v>
      </c>
    </row>
    <row r="17" spans="2:7">
      <c r="B17" s="1619">
        <v>2012</v>
      </c>
      <c r="C17" s="1303">
        <v>17.440000000000001</v>
      </c>
      <c r="D17" s="1304">
        <v>556.36238532110087</v>
      </c>
      <c r="E17" s="1303">
        <v>970.29600000000005</v>
      </c>
      <c r="F17" s="1224">
        <v>61.17</v>
      </c>
      <c r="G17" s="1226">
        <v>593530.06320000009</v>
      </c>
    </row>
    <row r="18" spans="2:7">
      <c r="B18" s="1619">
        <v>2013</v>
      </c>
      <c r="C18" s="1303">
        <v>18.108000000000001</v>
      </c>
      <c r="D18" s="1304">
        <v>561.52584493041752</v>
      </c>
      <c r="E18" s="1303">
        <v>1016.811</v>
      </c>
      <c r="F18" s="1224">
        <v>69.17</v>
      </c>
      <c r="G18" s="1226">
        <v>703328.16870000004</v>
      </c>
    </row>
    <row r="19" spans="2:7">
      <c r="B19" s="1619">
        <v>2014</v>
      </c>
      <c r="C19" s="1492">
        <v>18.513000000000002</v>
      </c>
      <c r="D19" s="1493">
        <v>610.84805271971038</v>
      </c>
      <c r="E19" s="1492">
        <v>1130.8630000000001</v>
      </c>
      <c r="F19" s="1381">
        <v>65.12</v>
      </c>
      <c r="G19" s="1382">
        <v>736417.98560000013</v>
      </c>
    </row>
    <row r="20" spans="2:7" ht="13.5" thickBot="1">
      <c r="B20" s="1620">
        <v>2015</v>
      </c>
      <c r="C20" s="1303">
        <v>18.263000000000002</v>
      </c>
      <c r="D20" s="1304">
        <f>E20/C20*10</f>
        <v>603.69161693040564</v>
      </c>
      <c r="E20" s="1303">
        <v>1102.5219999999999</v>
      </c>
      <c r="F20" s="1592">
        <v>91.48</v>
      </c>
      <c r="G20" s="1560">
        <v>1008587</v>
      </c>
    </row>
    <row r="21" spans="2:7">
      <c r="B21" s="384"/>
      <c r="C21" s="384"/>
      <c r="D21" s="384"/>
      <c r="E21" s="384"/>
      <c r="F21" s="384"/>
      <c r="G21" s="384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Hoja154">
    <tabColor theme="0"/>
    <pageSetUpPr fitToPage="1"/>
  </sheetPr>
  <dimension ref="A1:K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.5703125" style="208" customWidth="1"/>
    <col min="2" max="9" width="14.425781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1419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4.75" customHeight="1">
      <c r="A5" s="1854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859" t="s">
        <v>379</v>
      </c>
    </row>
    <row r="6" spans="1:11" s="681" customFormat="1" ht="24.75" customHeight="1">
      <c r="A6" s="1855"/>
      <c r="B6" s="1856" t="s">
        <v>385</v>
      </c>
      <c r="C6" s="230" t="s">
        <v>386</v>
      </c>
      <c r="D6" s="231"/>
      <c r="E6" s="1856" t="s">
        <v>387</v>
      </c>
      <c r="F6" s="1856" t="s">
        <v>385</v>
      </c>
      <c r="G6" s="230" t="s">
        <v>386</v>
      </c>
      <c r="H6" s="232"/>
      <c r="I6" s="1860"/>
    </row>
    <row r="7" spans="1:11" s="681" customFormat="1" ht="24.75" customHeight="1" thickBot="1">
      <c r="A7" s="1855"/>
      <c r="B7" s="1857"/>
      <c r="C7" s="1114" t="s">
        <v>868</v>
      </c>
      <c r="D7" s="1114" t="s">
        <v>869</v>
      </c>
      <c r="E7" s="1858"/>
      <c r="F7" s="1857"/>
      <c r="G7" s="1114" t="s">
        <v>868</v>
      </c>
      <c r="H7" s="1114" t="s">
        <v>869</v>
      </c>
      <c r="I7" s="1860"/>
    </row>
    <row r="8" spans="1:11" ht="21.75" customHeight="1">
      <c r="A8" s="72" t="s">
        <v>450</v>
      </c>
      <c r="B8" s="122" t="s">
        <v>391</v>
      </c>
      <c r="C8" s="122">
        <v>190</v>
      </c>
      <c r="D8" s="200">
        <v>224</v>
      </c>
      <c r="E8" s="42">
        <v>414</v>
      </c>
      <c r="F8" s="122" t="s">
        <v>391</v>
      </c>
      <c r="G8" s="122">
        <v>60870</v>
      </c>
      <c r="H8" s="200">
        <v>57580</v>
      </c>
      <c r="I8" s="131">
        <v>24463</v>
      </c>
      <c r="J8" s="215"/>
      <c r="K8" s="215"/>
    </row>
    <row r="9" spans="1:11">
      <c r="A9" s="63" t="s">
        <v>451</v>
      </c>
      <c r="B9" s="11" t="s">
        <v>391</v>
      </c>
      <c r="C9" s="11">
        <v>66</v>
      </c>
      <c r="D9" s="82">
        <v>86</v>
      </c>
      <c r="E9" s="45">
        <v>152</v>
      </c>
      <c r="F9" s="11" t="s">
        <v>391</v>
      </c>
      <c r="G9" s="11">
        <v>47630</v>
      </c>
      <c r="H9" s="82">
        <v>65380</v>
      </c>
      <c r="I9" s="12">
        <v>8766</v>
      </c>
      <c r="J9" s="215"/>
      <c r="K9" s="215"/>
    </row>
    <row r="10" spans="1:11">
      <c r="A10" s="63" t="s">
        <v>452</v>
      </c>
      <c r="B10" s="45" t="s">
        <v>391</v>
      </c>
      <c r="C10" s="45">
        <v>103</v>
      </c>
      <c r="D10" s="82">
        <v>114</v>
      </c>
      <c r="E10" s="45">
        <v>217</v>
      </c>
      <c r="F10" s="11" t="s">
        <v>391</v>
      </c>
      <c r="G10" s="11">
        <v>47100</v>
      </c>
      <c r="H10" s="82">
        <v>78200</v>
      </c>
      <c r="I10" s="46">
        <v>13766</v>
      </c>
      <c r="J10" s="215"/>
      <c r="K10" s="215"/>
    </row>
    <row r="11" spans="1:11">
      <c r="A11" s="63" t="s">
        <v>453</v>
      </c>
      <c r="B11" s="11" t="s">
        <v>391</v>
      </c>
      <c r="C11" s="11">
        <v>209</v>
      </c>
      <c r="D11" s="82">
        <v>230</v>
      </c>
      <c r="E11" s="45">
        <v>439</v>
      </c>
      <c r="F11" s="11" t="s">
        <v>391</v>
      </c>
      <c r="G11" s="11">
        <v>55600</v>
      </c>
      <c r="H11" s="82">
        <v>50850</v>
      </c>
      <c r="I11" s="12">
        <v>23316</v>
      </c>
      <c r="J11" s="215"/>
      <c r="K11" s="215"/>
    </row>
    <row r="12" spans="1:11">
      <c r="A12" s="73" t="s">
        <v>454</v>
      </c>
      <c r="B12" s="74" t="s">
        <v>391</v>
      </c>
      <c r="C12" s="74">
        <v>568</v>
      </c>
      <c r="D12" s="289">
        <v>654</v>
      </c>
      <c r="E12" s="74">
        <v>1222</v>
      </c>
      <c r="F12" s="78" t="s">
        <v>391</v>
      </c>
      <c r="G12" s="78">
        <v>54895</v>
      </c>
      <c r="H12" s="289">
        <v>59833</v>
      </c>
      <c r="I12" s="75">
        <v>70311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32</v>
      </c>
      <c r="C14" s="74">
        <v>6</v>
      </c>
      <c r="D14" s="289" t="s">
        <v>391</v>
      </c>
      <c r="E14" s="74">
        <v>38</v>
      </c>
      <c r="F14" s="78">
        <v>8000</v>
      </c>
      <c r="G14" s="78">
        <v>15000</v>
      </c>
      <c r="H14" s="289" t="s">
        <v>391</v>
      </c>
      <c r="I14" s="75">
        <v>346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7</v>
      </c>
      <c r="C16" s="74" t="s">
        <v>391</v>
      </c>
      <c r="D16" s="289" t="s">
        <v>391</v>
      </c>
      <c r="E16" s="74">
        <v>7</v>
      </c>
      <c r="F16" s="78">
        <v>16000</v>
      </c>
      <c r="G16" s="78" t="s">
        <v>391</v>
      </c>
      <c r="H16" s="289" t="s">
        <v>391</v>
      </c>
      <c r="I16" s="75">
        <v>112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39</v>
      </c>
      <c r="D18" s="82">
        <v>6</v>
      </c>
      <c r="E18" s="45">
        <v>45</v>
      </c>
      <c r="F18" s="11" t="s">
        <v>391</v>
      </c>
      <c r="G18" s="11">
        <v>15700</v>
      </c>
      <c r="H18" s="82">
        <v>36650</v>
      </c>
      <c r="I18" s="12">
        <v>832</v>
      </c>
      <c r="J18" s="215"/>
      <c r="K18" s="215"/>
    </row>
    <row r="19" spans="1:11">
      <c r="A19" s="63" t="s">
        <v>458</v>
      </c>
      <c r="B19" s="11">
        <v>10</v>
      </c>
      <c r="C19" s="82">
        <v>19</v>
      </c>
      <c r="D19" s="82">
        <v>7</v>
      </c>
      <c r="E19" s="45">
        <v>36</v>
      </c>
      <c r="F19" s="11">
        <v>8900</v>
      </c>
      <c r="G19" s="82">
        <v>17100</v>
      </c>
      <c r="H19" s="82">
        <v>30100</v>
      </c>
      <c r="I19" s="12">
        <v>625</v>
      </c>
      <c r="J19" s="215"/>
      <c r="K19" s="215"/>
    </row>
    <row r="20" spans="1:11">
      <c r="A20" s="63" t="s">
        <v>459</v>
      </c>
      <c r="B20" s="11">
        <v>104</v>
      </c>
      <c r="C20" s="11">
        <v>74</v>
      </c>
      <c r="D20" s="82">
        <v>37</v>
      </c>
      <c r="E20" s="45">
        <v>215</v>
      </c>
      <c r="F20" s="11">
        <v>8700</v>
      </c>
      <c r="G20" s="11">
        <v>17250</v>
      </c>
      <c r="H20" s="82">
        <v>32800</v>
      </c>
      <c r="I20" s="12">
        <v>3395</v>
      </c>
      <c r="J20" s="215"/>
      <c r="K20" s="215"/>
    </row>
    <row r="21" spans="1:11">
      <c r="A21" s="73" t="s">
        <v>460</v>
      </c>
      <c r="B21" s="74">
        <v>114</v>
      </c>
      <c r="C21" s="74">
        <v>132</v>
      </c>
      <c r="D21" s="289">
        <v>50</v>
      </c>
      <c r="E21" s="74">
        <v>296</v>
      </c>
      <c r="F21" s="78">
        <v>8718</v>
      </c>
      <c r="G21" s="78">
        <v>16770</v>
      </c>
      <c r="H21" s="289">
        <v>32884</v>
      </c>
      <c r="I21" s="75">
        <v>4852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830</v>
      </c>
      <c r="D23" s="289">
        <v>8</v>
      </c>
      <c r="E23" s="74">
        <v>838</v>
      </c>
      <c r="F23" s="78" t="s">
        <v>391</v>
      </c>
      <c r="G23" s="78">
        <v>35351</v>
      </c>
      <c r="H23" s="289">
        <v>35876</v>
      </c>
      <c r="I23" s="75">
        <v>29628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185</v>
      </c>
      <c r="D25" s="289">
        <v>4</v>
      </c>
      <c r="E25" s="74">
        <v>189</v>
      </c>
      <c r="F25" s="78" t="s">
        <v>391</v>
      </c>
      <c r="G25" s="78">
        <v>25000</v>
      </c>
      <c r="H25" s="289">
        <v>40000</v>
      </c>
      <c r="I25" s="75">
        <v>4785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6</v>
      </c>
      <c r="D27" s="45" t="s">
        <v>391</v>
      </c>
      <c r="E27" s="45">
        <v>6</v>
      </c>
      <c r="F27" s="45" t="s">
        <v>391</v>
      </c>
      <c r="G27" s="11">
        <v>23500</v>
      </c>
      <c r="H27" s="45">
        <v>10000</v>
      </c>
      <c r="I27" s="46">
        <v>141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>
        <v>114</v>
      </c>
      <c r="D29" s="45">
        <v>2</v>
      </c>
      <c r="E29" s="45">
        <v>116</v>
      </c>
      <c r="F29" s="45" t="s">
        <v>391</v>
      </c>
      <c r="G29" s="11">
        <v>14000</v>
      </c>
      <c r="H29" s="45">
        <v>25000</v>
      </c>
      <c r="I29" s="12">
        <v>1646</v>
      </c>
      <c r="J29" s="215"/>
      <c r="K29" s="215"/>
    </row>
    <row r="30" spans="1:11">
      <c r="A30" s="73" t="s">
        <v>466</v>
      </c>
      <c r="B30" s="74" t="s">
        <v>391</v>
      </c>
      <c r="C30" s="74">
        <v>120</v>
      </c>
      <c r="D30" s="289">
        <v>2</v>
      </c>
      <c r="E30" s="74">
        <v>122</v>
      </c>
      <c r="F30" s="78" t="s">
        <v>391</v>
      </c>
      <c r="G30" s="78">
        <v>14475</v>
      </c>
      <c r="H30" s="289">
        <v>25000</v>
      </c>
      <c r="I30" s="75">
        <v>1787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>
        <v>2</v>
      </c>
      <c r="C32" s="80">
        <v>53</v>
      </c>
      <c r="D32" s="45">
        <v>16</v>
      </c>
      <c r="E32" s="45">
        <v>71</v>
      </c>
      <c r="F32" s="80">
        <v>3600</v>
      </c>
      <c r="G32" s="80">
        <v>22132</v>
      </c>
      <c r="H32" s="45">
        <v>48474</v>
      </c>
      <c r="I32" s="12">
        <v>1956</v>
      </c>
      <c r="J32" s="215"/>
      <c r="K32" s="215"/>
    </row>
    <row r="33" spans="1:11">
      <c r="A33" s="63" t="s">
        <v>468</v>
      </c>
      <c r="B33" s="80" t="s">
        <v>391</v>
      </c>
      <c r="C33" s="80">
        <v>23</v>
      </c>
      <c r="D33" s="45">
        <v>1</v>
      </c>
      <c r="E33" s="45">
        <v>24</v>
      </c>
      <c r="F33" s="80" t="s">
        <v>391</v>
      </c>
      <c r="G33" s="80">
        <v>22114</v>
      </c>
      <c r="H33" s="45">
        <v>29000</v>
      </c>
      <c r="I33" s="12">
        <v>531</v>
      </c>
      <c r="J33" s="215"/>
      <c r="K33" s="215"/>
    </row>
    <row r="34" spans="1:11">
      <c r="A34" s="63" t="s">
        <v>469</v>
      </c>
      <c r="B34" s="80" t="s">
        <v>391</v>
      </c>
      <c r="C34" s="80">
        <v>29</v>
      </c>
      <c r="D34" s="45" t="s">
        <v>391</v>
      </c>
      <c r="E34" s="45">
        <v>29</v>
      </c>
      <c r="F34" s="80" t="s">
        <v>391</v>
      </c>
      <c r="G34" s="80">
        <v>19978</v>
      </c>
      <c r="H34" s="45" t="s">
        <v>391</v>
      </c>
      <c r="I34" s="12">
        <v>579</v>
      </c>
      <c r="J34" s="215"/>
      <c r="K34" s="215"/>
    </row>
    <row r="35" spans="1:11">
      <c r="A35" s="63" t="s">
        <v>470</v>
      </c>
      <c r="B35" s="80" t="s">
        <v>391</v>
      </c>
      <c r="C35" s="80">
        <v>116</v>
      </c>
      <c r="D35" s="45">
        <v>21</v>
      </c>
      <c r="E35" s="45">
        <v>137</v>
      </c>
      <c r="F35" s="80" t="s">
        <v>391</v>
      </c>
      <c r="G35" s="80">
        <v>22000</v>
      </c>
      <c r="H35" s="45">
        <v>44000</v>
      </c>
      <c r="I35" s="12">
        <v>3476</v>
      </c>
      <c r="J35" s="215"/>
      <c r="K35" s="215"/>
    </row>
    <row r="36" spans="1:11">
      <c r="A36" s="73" t="s">
        <v>471</v>
      </c>
      <c r="B36" s="74">
        <v>2</v>
      </c>
      <c r="C36" s="74">
        <v>221</v>
      </c>
      <c r="D36" s="289">
        <v>38</v>
      </c>
      <c r="E36" s="74">
        <v>261</v>
      </c>
      <c r="F36" s="78">
        <v>3600</v>
      </c>
      <c r="G36" s="78">
        <v>21778</v>
      </c>
      <c r="H36" s="289">
        <v>45489</v>
      </c>
      <c r="I36" s="75">
        <v>6542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49</v>
      </c>
      <c r="D38" s="289">
        <v>22</v>
      </c>
      <c r="E38" s="74">
        <v>71</v>
      </c>
      <c r="F38" s="78" t="s">
        <v>391</v>
      </c>
      <c r="G38" s="78">
        <v>20160</v>
      </c>
      <c r="H38" s="289">
        <v>38000</v>
      </c>
      <c r="I38" s="75">
        <v>1824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8</v>
      </c>
      <c r="D40" s="45" t="s">
        <v>391</v>
      </c>
      <c r="E40" s="45">
        <v>8</v>
      </c>
      <c r="F40" s="45" t="s">
        <v>391</v>
      </c>
      <c r="G40" s="11">
        <v>22800</v>
      </c>
      <c r="H40" s="45" t="s">
        <v>391</v>
      </c>
      <c r="I40" s="12">
        <v>182</v>
      </c>
      <c r="J40" s="215"/>
      <c r="K40" s="215"/>
    </row>
    <row r="41" spans="1:11">
      <c r="A41" s="63" t="s">
        <v>474</v>
      </c>
      <c r="B41" s="11" t="s">
        <v>391</v>
      </c>
      <c r="C41" s="11">
        <v>5</v>
      </c>
      <c r="D41" s="45" t="s">
        <v>391</v>
      </c>
      <c r="E41" s="45">
        <v>5</v>
      </c>
      <c r="F41" s="11" t="s">
        <v>391</v>
      </c>
      <c r="G41" s="11">
        <v>30000</v>
      </c>
      <c r="H41" s="45" t="s">
        <v>391</v>
      </c>
      <c r="I41" s="12">
        <v>150</v>
      </c>
      <c r="J41" s="215"/>
      <c r="K41" s="215"/>
    </row>
    <row r="42" spans="1:11">
      <c r="A42" s="63" t="s">
        <v>475</v>
      </c>
      <c r="B42" s="11" t="s">
        <v>391</v>
      </c>
      <c r="C42" s="11">
        <v>75</v>
      </c>
      <c r="D42" s="82">
        <v>5</v>
      </c>
      <c r="E42" s="45">
        <v>80</v>
      </c>
      <c r="F42" s="11" t="s">
        <v>391</v>
      </c>
      <c r="G42" s="11">
        <v>16000</v>
      </c>
      <c r="H42" s="82">
        <v>24000</v>
      </c>
      <c r="I42" s="12">
        <v>1320</v>
      </c>
      <c r="J42" s="215"/>
      <c r="K42" s="215"/>
    </row>
    <row r="43" spans="1:11">
      <c r="A43" s="63" t="s">
        <v>476</v>
      </c>
      <c r="B43" s="82" t="s">
        <v>391</v>
      </c>
      <c r="C43" s="11">
        <v>3</v>
      </c>
      <c r="D43" s="82">
        <v>1</v>
      </c>
      <c r="E43" s="45">
        <v>4</v>
      </c>
      <c r="F43" s="82" t="s">
        <v>391</v>
      </c>
      <c r="G43" s="11">
        <v>35000</v>
      </c>
      <c r="H43" s="82">
        <v>43000</v>
      </c>
      <c r="I43" s="12">
        <v>148</v>
      </c>
      <c r="J43" s="215"/>
      <c r="K43" s="215"/>
    </row>
    <row r="44" spans="1:11">
      <c r="A44" s="63" t="s">
        <v>477</v>
      </c>
      <c r="B44" s="11" t="s">
        <v>391</v>
      </c>
      <c r="C44" s="11">
        <v>8</v>
      </c>
      <c r="D44" s="45" t="s">
        <v>391</v>
      </c>
      <c r="E44" s="45">
        <v>8</v>
      </c>
      <c r="F44" s="11" t="s">
        <v>391</v>
      </c>
      <c r="G44" s="11">
        <v>18000</v>
      </c>
      <c r="H44" s="45" t="s">
        <v>391</v>
      </c>
      <c r="I44" s="12">
        <v>144</v>
      </c>
      <c r="J44" s="215"/>
      <c r="K44" s="215"/>
    </row>
    <row r="45" spans="1:11">
      <c r="A45" s="63" t="s">
        <v>478</v>
      </c>
      <c r="B45" s="45" t="s">
        <v>391</v>
      </c>
      <c r="C45" s="11">
        <v>16</v>
      </c>
      <c r="D45" s="45" t="s">
        <v>391</v>
      </c>
      <c r="E45" s="45">
        <v>16</v>
      </c>
      <c r="F45" s="45" t="s">
        <v>391</v>
      </c>
      <c r="G45" s="11">
        <v>20000</v>
      </c>
      <c r="H45" s="45" t="s">
        <v>391</v>
      </c>
      <c r="I45" s="12">
        <v>320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>
        <v>3</v>
      </c>
      <c r="D47" s="45">
        <v>3</v>
      </c>
      <c r="E47" s="45">
        <v>6</v>
      </c>
      <c r="F47" s="45" t="s">
        <v>391</v>
      </c>
      <c r="G47" s="11">
        <v>21000</v>
      </c>
      <c r="H47" s="45">
        <v>43333</v>
      </c>
      <c r="I47" s="12">
        <v>193</v>
      </c>
      <c r="J47" s="215"/>
      <c r="K47" s="215"/>
    </row>
    <row r="48" spans="1:11">
      <c r="A48" s="63" t="s">
        <v>481</v>
      </c>
      <c r="B48" s="11" t="s">
        <v>391</v>
      </c>
      <c r="C48" s="11">
        <v>21</v>
      </c>
      <c r="D48" s="82">
        <v>5</v>
      </c>
      <c r="E48" s="45">
        <v>26</v>
      </c>
      <c r="F48" s="11" t="s">
        <v>391</v>
      </c>
      <c r="G48" s="11">
        <v>12000</v>
      </c>
      <c r="H48" s="82">
        <v>90000</v>
      </c>
      <c r="I48" s="12">
        <v>702</v>
      </c>
      <c r="J48" s="215"/>
      <c r="K48" s="215"/>
    </row>
    <row r="49" spans="1:11">
      <c r="A49" s="73" t="s">
        <v>482</v>
      </c>
      <c r="B49" s="74" t="s">
        <v>391</v>
      </c>
      <c r="C49" s="74">
        <v>139</v>
      </c>
      <c r="D49" s="289">
        <v>14</v>
      </c>
      <c r="E49" s="74">
        <v>153</v>
      </c>
      <c r="F49" s="78" t="s">
        <v>391</v>
      </c>
      <c r="G49" s="78">
        <v>17384</v>
      </c>
      <c r="H49" s="289">
        <v>53071</v>
      </c>
      <c r="I49" s="75">
        <v>3159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8</v>
      </c>
      <c r="D51" s="289">
        <v>1</v>
      </c>
      <c r="E51" s="74">
        <v>9</v>
      </c>
      <c r="F51" s="78" t="s">
        <v>391</v>
      </c>
      <c r="G51" s="78">
        <v>25000</v>
      </c>
      <c r="H51" s="289">
        <v>50000</v>
      </c>
      <c r="I51" s="75">
        <v>250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97</v>
      </c>
      <c r="D53" s="45" t="s">
        <v>391</v>
      </c>
      <c r="E53" s="45">
        <v>97</v>
      </c>
      <c r="F53" s="45" t="s">
        <v>391</v>
      </c>
      <c r="G53" s="11">
        <v>43400</v>
      </c>
      <c r="H53" s="45" t="s">
        <v>391</v>
      </c>
      <c r="I53" s="12">
        <v>4210</v>
      </c>
      <c r="J53" s="215"/>
      <c r="K53" s="215"/>
    </row>
    <row r="54" spans="1:11">
      <c r="A54" s="63" t="s">
        <v>485</v>
      </c>
      <c r="B54" s="45" t="s">
        <v>391</v>
      </c>
      <c r="C54" s="11">
        <v>751</v>
      </c>
      <c r="D54" s="45" t="s">
        <v>391</v>
      </c>
      <c r="E54" s="45">
        <v>751</v>
      </c>
      <c r="F54" s="45" t="s">
        <v>391</v>
      </c>
      <c r="G54" s="11">
        <v>40000</v>
      </c>
      <c r="H54" s="45" t="s">
        <v>391</v>
      </c>
      <c r="I54" s="12">
        <v>30040</v>
      </c>
      <c r="J54" s="215"/>
      <c r="K54" s="215"/>
    </row>
    <row r="55" spans="1:11">
      <c r="A55" s="63" t="s">
        <v>486</v>
      </c>
      <c r="B55" s="45">
        <v>12</v>
      </c>
      <c r="C55" s="11">
        <v>5</v>
      </c>
      <c r="D55" s="45" t="s">
        <v>391</v>
      </c>
      <c r="E55" s="45">
        <v>17</v>
      </c>
      <c r="F55" s="45">
        <v>2300</v>
      </c>
      <c r="G55" s="11">
        <v>21000</v>
      </c>
      <c r="H55" s="45" t="s">
        <v>391</v>
      </c>
      <c r="I55" s="12">
        <v>133</v>
      </c>
      <c r="J55" s="215"/>
      <c r="K55" s="215"/>
    </row>
    <row r="56" spans="1:11">
      <c r="A56" s="63" t="s">
        <v>487</v>
      </c>
      <c r="B56" s="45">
        <v>11</v>
      </c>
      <c r="C56" s="11">
        <v>8</v>
      </c>
      <c r="D56" s="45" t="s">
        <v>391</v>
      </c>
      <c r="E56" s="45">
        <v>19</v>
      </c>
      <c r="F56" s="45">
        <v>15000</v>
      </c>
      <c r="G56" s="11">
        <v>20000</v>
      </c>
      <c r="H56" s="45" t="s">
        <v>391</v>
      </c>
      <c r="I56" s="12">
        <v>325</v>
      </c>
      <c r="J56" s="215"/>
      <c r="K56" s="215"/>
    </row>
    <row r="57" spans="1:11">
      <c r="A57" s="63" t="s">
        <v>488</v>
      </c>
      <c r="B57" s="45" t="s">
        <v>391</v>
      </c>
      <c r="C57" s="11">
        <v>92</v>
      </c>
      <c r="D57" s="45" t="s">
        <v>391</v>
      </c>
      <c r="E57" s="45">
        <v>92</v>
      </c>
      <c r="F57" s="45" t="s">
        <v>391</v>
      </c>
      <c r="G57" s="11">
        <v>35851</v>
      </c>
      <c r="H57" s="45" t="s">
        <v>391</v>
      </c>
      <c r="I57" s="12">
        <v>3298</v>
      </c>
      <c r="J57" s="215"/>
      <c r="K57" s="215"/>
    </row>
    <row r="58" spans="1:11">
      <c r="A58" s="73" t="s">
        <v>562</v>
      </c>
      <c r="B58" s="74">
        <v>23</v>
      </c>
      <c r="C58" s="74">
        <v>953</v>
      </c>
      <c r="D58" s="289" t="s">
        <v>391</v>
      </c>
      <c r="E58" s="74">
        <v>976</v>
      </c>
      <c r="F58" s="78">
        <v>8374</v>
      </c>
      <c r="G58" s="78">
        <v>39678</v>
      </c>
      <c r="H58" s="289" t="s">
        <v>391</v>
      </c>
      <c r="I58" s="75">
        <v>38006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15</v>
      </c>
      <c r="D60" s="11">
        <v>264</v>
      </c>
      <c r="E60" s="45">
        <v>279</v>
      </c>
      <c r="F60" s="45" t="s">
        <v>391</v>
      </c>
      <c r="G60" s="11">
        <v>29400</v>
      </c>
      <c r="H60" s="11">
        <v>118273</v>
      </c>
      <c r="I60" s="12">
        <v>31665</v>
      </c>
      <c r="J60" s="215"/>
      <c r="K60" s="215"/>
    </row>
    <row r="61" spans="1:11">
      <c r="A61" s="63" t="s">
        <v>491</v>
      </c>
      <c r="B61" s="11" t="s">
        <v>391</v>
      </c>
      <c r="C61" s="11">
        <v>117</v>
      </c>
      <c r="D61" s="82">
        <v>8</v>
      </c>
      <c r="E61" s="45">
        <v>125</v>
      </c>
      <c r="F61" s="11" t="s">
        <v>391</v>
      </c>
      <c r="G61" s="11">
        <v>25000</v>
      </c>
      <c r="H61" s="82">
        <v>37500</v>
      </c>
      <c r="I61" s="12">
        <v>3226</v>
      </c>
      <c r="J61" s="215"/>
      <c r="K61" s="215"/>
    </row>
    <row r="62" spans="1:11">
      <c r="A62" s="63" t="s">
        <v>492</v>
      </c>
      <c r="B62" s="45" t="s">
        <v>391</v>
      </c>
      <c r="C62" s="11">
        <v>242</v>
      </c>
      <c r="D62" s="82">
        <v>73</v>
      </c>
      <c r="E62" s="45">
        <v>315</v>
      </c>
      <c r="F62" s="45" t="s">
        <v>391</v>
      </c>
      <c r="G62" s="11">
        <v>46099</v>
      </c>
      <c r="H62" s="82">
        <v>56000</v>
      </c>
      <c r="I62" s="12">
        <v>15244</v>
      </c>
      <c r="J62" s="215"/>
      <c r="K62" s="215"/>
    </row>
    <row r="63" spans="1:11">
      <c r="A63" s="73" t="s">
        <v>493</v>
      </c>
      <c r="B63" s="74" t="s">
        <v>391</v>
      </c>
      <c r="C63" s="74">
        <v>374</v>
      </c>
      <c r="D63" s="289">
        <v>345</v>
      </c>
      <c r="E63" s="74">
        <v>719</v>
      </c>
      <c r="F63" s="78" t="s">
        <v>391</v>
      </c>
      <c r="G63" s="78">
        <v>38829</v>
      </c>
      <c r="H63" s="289">
        <v>103223</v>
      </c>
      <c r="I63" s="75">
        <v>50135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75</v>
      </c>
      <c r="D65" s="289">
        <v>1066</v>
      </c>
      <c r="E65" s="74">
        <v>1141</v>
      </c>
      <c r="F65" s="78" t="s">
        <v>391</v>
      </c>
      <c r="G65" s="78">
        <v>77343</v>
      </c>
      <c r="H65" s="289">
        <v>111046</v>
      </c>
      <c r="I65" s="75">
        <v>124176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227</v>
      </c>
      <c r="D67" s="82">
        <v>24</v>
      </c>
      <c r="E67" s="45">
        <v>251</v>
      </c>
      <c r="F67" s="45" t="s">
        <v>391</v>
      </c>
      <c r="G67" s="11">
        <v>40396</v>
      </c>
      <c r="H67" s="82">
        <v>118773</v>
      </c>
      <c r="I67" s="12">
        <v>12021</v>
      </c>
      <c r="J67" s="215"/>
      <c r="K67" s="215"/>
    </row>
    <row r="68" spans="1:11">
      <c r="A68" s="63" t="s">
        <v>496</v>
      </c>
      <c r="B68" s="45" t="s">
        <v>391</v>
      </c>
      <c r="C68" s="11">
        <v>116</v>
      </c>
      <c r="D68" s="82" t="s">
        <v>391</v>
      </c>
      <c r="E68" s="45">
        <v>116</v>
      </c>
      <c r="F68" s="45" t="s">
        <v>391</v>
      </c>
      <c r="G68" s="11">
        <v>39310</v>
      </c>
      <c r="H68" s="82" t="s">
        <v>391</v>
      </c>
      <c r="I68" s="12">
        <v>4560</v>
      </c>
      <c r="J68" s="215"/>
      <c r="K68" s="215"/>
    </row>
    <row r="69" spans="1:11">
      <c r="A69" s="73" t="s">
        <v>497</v>
      </c>
      <c r="B69" s="74" t="s">
        <v>391</v>
      </c>
      <c r="C69" s="74">
        <v>343</v>
      </c>
      <c r="D69" s="289">
        <v>24</v>
      </c>
      <c r="E69" s="74">
        <v>367</v>
      </c>
      <c r="F69" s="78" t="s">
        <v>391</v>
      </c>
      <c r="G69" s="78">
        <v>40029</v>
      </c>
      <c r="H69" s="289">
        <v>118773</v>
      </c>
      <c r="I69" s="75">
        <v>16581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56</v>
      </c>
      <c r="D71" s="11">
        <v>9270</v>
      </c>
      <c r="E71" s="45">
        <v>9326</v>
      </c>
      <c r="F71" s="45" t="s">
        <v>391</v>
      </c>
      <c r="G71" s="11">
        <v>22446</v>
      </c>
      <c r="H71" s="11">
        <v>67908</v>
      </c>
      <c r="I71" s="12">
        <v>630769</v>
      </c>
      <c r="J71" s="215"/>
      <c r="K71" s="215"/>
    </row>
    <row r="72" spans="1:11">
      <c r="A72" s="63" t="s">
        <v>499</v>
      </c>
      <c r="B72" s="45" t="s">
        <v>391</v>
      </c>
      <c r="C72" s="11">
        <v>380</v>
      </c>
      <c r="D72" s="45" t="s">
        <v>391</v>
      </c>
      <c r="E72" s="45">
        <v>380</v>
      </c>
      <c r="F72" s="45" t="s">
        <v>391</v>
      </c>
      <c r="G72" s="11">
        <v>39737</v>
      </c>
      <c r="H72" s="45" t="s">
        <v>391</v>
      </c>
      <c r="I72" s="12">
        <v>15100</v>
      </c>
      <c r="J72" s="215"/>
      <c r="K72" s="215"/>
    </row>
    <row r="73" spans="1:11">
      <c r="A73" s="63" t="s">
        <v>500</v>
      </c>
      <c r="B73" s="11">
        <v>5</v>
      </c>
      <c r="C73" s="11">
        <v>211</v>
      </c>
      <c r="D73" s="45">
        <v>1</v>
      </c>
      <c r="E73" s="45">
        <v>217</v>
      </c>
      <c r="F73" s="11">
        <v>8000</v>
      </c>
      <c r="G73" s="11">
        <v>20000</v>
      </c>
      <c r="H73" s="45">
        <v>60000</v>
      </c>
      <c r="I73" s="12">
        <v>4320</v>
      </c>
      <c r="J73" s="215"/>
      <c r="K73" s="215"/>
    </row>
    <row r="74" spans="1:11">
      <c r="A74" s="63" t="s">
        <v>501</v>
      </c>
      <c r="B74" s="45" t="s">
        <v>391</v>
      </c>
      <c r="C74" s="11">
        <v>293</v>
      </c>
      <c r="D74" s="82">
        <v>564</v>
      </c>
      <c r="E74" s="45">
        <v>857</v>
      </c>
      <c r="F74" s="45" t="s">
        <v>391</v>
      </c>
      <c r="G74" s="11">
        <v>33102</v>
      </c>
      <c r="H74" s="82">
        <v>73209</v>
      </c>
      <c r="I74" s="12">
        <v>50989</v>
      </c>
      <c r="J74" s="215"/>
      <c r="K74" s="215"/>
    </row>
    <row r="75" spans="1:11">
      <c r="A75" s="63" t="s">
        <v>502</v>
      </c>
      <c r="B75" s="11" t="s">
        <v>391</v>
      </c>
      <c r="C75" s="11">
        <v>110</v>
      </c>
      <c r="D75" s="82" t="s">
        <v>391</v>
      </c>
      <c r="E75" s="45">
        <v>110</v>
      </c>
      <c r="F75" s="11" t="s">
        <v>391</v>
      </c>
      <c r="G75" s="11">
        <v>24000</v>
      </c>
      <c r="H75" s="82" t="s">
        <v>391</v>
      </c>
      <c r="I75" s="12">
        <v>2640</v>
      </c>
      <c r="J75" s="215"/>
      <c r="K75" s="215"/>
    </row>
    <row r="76" spans="1:11">
      <c r="A76" s="63" t="s">
        <v>503</v>
      </c>
      <c r="B76" s="11" t="s">
        <v>391</v>
      </c>
      <c r="C76" s="11">
        <v>125</v>
      </c>
      <c r="D76" s="45" t="s">
        <v>391</v>
      </c>
      <c r="E76" s="45">
        <v>125</v>
      </c>
      <c r="F76" s="11" t="s">
        <v>391</v>
      </c>
      <c r="G76" s="11">
        <v>30000</v>
      </c>
      <c r="H76" s="45" t="s">
        <v>391</v>
      </c>
      <c r="I76" s="12">
        <v>3750</v>
      </c>
      <c r="J76" s="215"/>
      <c r="K76" s="215"/>
    </row>
    <row r="77" spans="1:11">
      <c r="A77" s="63" t="s">
        <v>504</v>
      </c>
      <c r="B77" s="82">
        <v>3</v>
      </c>
      <c r="C77" s="11">
        <v>227</v>
      </c>
      <c r="D77" s="82">
        <v>176</v>
      </c>
      <c r="E77" s="45">
        <v>406</v>
      </c>
      <c r="F77" s="82">
        <v>6000</v>
      </c>
      <c r="G77" s="11">
        <v>35000</v>
      </c>
      <c r="H77" s="82">
        <v>67000</v>
      </c>
      <c r="I77" s="12">
        <v>19755</v>
      </c>
      <c r="J77" s="215"/>
      <c r="K77" s="215"/>
    </row>
    <row r="78" spans="1:11">
      <c r="A78" s="63" t="s">
        <v>505</v>
      </c>
      <c r="B78" s="82">
        <v>5</v>
      </c>
      <c r="C78" s="11">
        <v>165</v>
      </c>
      <c r="D78" s="82">
        <v>30</v>
      </c>
      <c r="E78" s="45">
        <v>200</v>
      </c>
      <c r="F78" s="82">
        <v>7500</v>
      </c>
      <c r="G78" s="11">
        <v>29780</v>
      </c>
      <c r="H78" s="82">
        <v>75000</v>
      </c>
      <c r="I78" s="12">
        <v>7200</v>
      </c>
      <c r="J78" s="215"/>
      <c r="K78" s="215"/>
    </row>
    <row r="79" spans="1:11">
      <c r="A79" s="73" t="s">
        <v>506</v>
      </c>
      <c r="B79" s="74">
        <v>13</v>
      </c>
      <c r="C79" s="74">
        <v>1567</v>
      </c>
      <c r="D79" s="289">
        <v>10041</v>
      </c>
      <c r="E79" s="74">
        <v>11621</v>
      </c>
      <c r="F79" s="78">
        <v>7346</v>
      </c>
      <c r="G79" s="78">
        <v>31605</v>
      </c>
      <c r="H79" s="289">
        <v>68210</v>
      </c>
      <c r="I79" s="75">
        <v>734523</v>
      </c>
      <c r="J79" s="215"/>
      <c r="K79" s="215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5"/>
      <c r="K80" s="215"/>
    </row>
    <row r="81" spans="1:9">
      <c r="A81" s="63" t="s">
        <v>507</v>
      </c>
      <c r="B81" s="82">
        <v>6</v>
      </c>
      <c r="C81" s="11">
        <v>58</v>
      </c>
      <c r="D81" s="82">
        <v>82</v>
      </c>
      <c r="E81" s="45">
        <v>146</v>
      </c>
      <c r="F81" s="82">
        <v>10000</v>
      </c>
      <c r="G81" s="11">
        <v>51252</v>
      </c>
      <c r="H81" s="82">
        <v>84272</v>
      </c>
      <c r="I81" s="12">
        <v>9893</v>
      </c>
    </row>
    <row r="82" spans="1:9">
      <c r="A82" s="63" t="s">
        <v>508</v>
      </c>
      <c r="B82" s="11" t="s">
        <v>391</v>
      </c>
      <c r="C82" s="11">
        <v>20</v>
      </c>
      <c r="D82" s="82">
        <v>67</v>
      </c>
      <c r="E82" s="45">
        <v>87</v>
      </c>
      <c r="F82" s="11" t="s">
        <v>391</v>
      </c>
      <c r="G82" s="11">
        <v>30000</v>
      </c>
      <c r="H82" s="82">
        <v>74728</v>
      </c>
      <c r="I82" s="12">
        <v>5612</v>
      </c>
    </row>
    <row r="83" spans="1:9">
      <c r="A83" s="73" t="s">
        <v>509</v>
      </c>
      <c r="B83" s="74">
        <v>6</v>
      </c>
      <c r="C83" s="74">
        <v>78</v>
      </c>
      <c r="D83" s="289">
        <v>149</v>
      </c>
      <c r="E83" s="74">
        <v>233</v>
      </c>
      <c r="F83" s="78">
        <v>10000</v>
      </c>
      <c r="G83" s="78">
        <v>45803</v>
      </c>
      <c r="H83" s="289">
        <v>79980</v>
      </c>
      <c r="I83" s="75">
        <v>15505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197</v>
      </c>
      <c r="C85" s="52">
        <v>5648</v>
      </c>
      <c r="D85" s="52">
        <v>12418</v>
      </c>
      <c r="E85" s="52">
        <v>18263</v>
      </c>
      <c r="F85" s="175">
        <v>8716</v>
      </c>
      <c r="G85" s="175">
        <v>35865</v>
      </c>
      <c r="H85" s="175">
        <v>72337</v>
      </c>
      <c r="I85" s="53">
        <v>1102522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Hoja202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9" width="14.855468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1420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ht="24.75" customHeight="1">
      <c r="A5" s="1687" t="s">
        <v>446</v>
      </c>
      <c r="B5" s="805" t="s">
        <v>671</v>
      </c>
      <c r="C5" s="805"/>
      <c r="D5" s="805"/>
      <c r="E5" s="805"/>
      <c r="F5" s="805" t="s">
        <v>573</v>
      </c>
      <c r="G5" s="805"/>
      <c r="H5" s="805"/>
      <c r="I5" s="1681" t="s">
        <v>379</v>
      </c>
    </row>
    <row r="6" spans="1:11" ht="27.75" customHeight="1">
      <c r="A6" s="1688"/>
      <c r="B6" s="1861" t="s">
        <v>385</v>
      </c>
      <c r="C6" s="867" t="s">
        <v>386</v>
      </c>
      <c r="D6" s="867"/>
      <c r="E6" s="1861" t="s">
        <v>387</v>
      </c>
      <c r="F6" s="1861" t="s">
        <v>385</v>
      </c>
      <c r="G6" s="867" t="s">
        <v>386</v>
      </c>
      <c r="H6" s="867"/>
      <c r="I6" s="1682"/>
    </row>
    <row r="7" spans="1:11" ht="26.25" customHeight="1" thickBot="1">
      <c r="A7" s="1689"/>
      <c r="B7" s="1862"/>
      <c r="C7" s="675" t="s">
        <v>868</v>
      </c>
      <c r="D7" s="675" t="s">
        <v>869</v>
      </c>
      <c r="E7" s="1863"/>
      <c r="F7" s="1862"/>
      <c r="G7" s="675" t="s">
        <v>868</v>
      </c>
      <c r="H7" s="675" t="s">
        <v>869</v>
      </c>
      <c r="I7" s="1683"/>
    </row>
    <row r="8" spans="1:1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82" t="s">
        <v>391</v>
      </c>
      <c r="D9" s="45" t="s">
        <v>391</v>
      </c>
      <c r="E9" s="45" t="s">
        <v>391</v>
      </c>
      <c r="F9" s="11" t="s">
        <v>391</v>
      </c>
      <c r="G9" s="82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11" t="s">
        <v>391</v>
      </c>
      <c r="C10" s="11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12" t="s">
        <v>391</v>
      </c>
      <c r="J10" s="215"/>
      <c r="K10" s="215"/>
    </row>
    <row r="11" spans="1:11">
      <c r="A11" s="63" t="s">
        <v>453</v>
      </c>
      <c r="B11" s="11" t="s">
        <v>391</v>
      </c>
      <c r="C11" s="82" t="s">
        <v>391</v>
      </c>
      <c r="D11" s="45" t="s">
        <v>391</v>
      </c>
      <c r="E11" s="45" t="s">
        <v>391</v>
      </c>
      <c r="F11" s="11" t="s">
        <v>391</v>
      </c>
      <c r="G11" s="82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11"/>
      <c r="C13" s="82"/>
      <c r="D13" s="45"/>
      <c r="E13" s="45"/>
      <c r="F13" s="11"/>
      <c r="G13" s="82"/>
      <c r="H13" s="45"/>
      <c r="I13" s="12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11"/>
      <c r="C15" s="82"/>
      <c r="D15" s="45"/>
      <c r="E15" s="45"/>
      <c r="F15" s="11"/>
      <c r="G15" s="82"/>
      <c r="H15" s="45"/>
      <c r="I15" s="12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  <c r="J16" s="215"/>
      <c r="K16" s="215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5"/>
      <c r="K17" s="215"/>
    </row>
    <row r="18" spans="1:11">
      <c r="A18" s="63" t="s">
        <v>535</v>
      </c>
      <c r="B18" s="80" t="s">
        <v>391</v>
      </c>
      <c r="C18" s="80">
        <v>3</v>
      </c>
      <c r="D18" s="45" t="s">
        <v>391</v>
      </c>
      <c r="E18" s="45">
        <v>3</v>
      </c>
      <c r="F18" s="80" t="s">
        <v>391</v>
      </c>
      <c r="G18" s="80">
        <v>9850</v>
      </c>
      <c r="H18" s="45" t="s">
        <v>391</v>
      </c>
      <c r="I18" s="12">
        <v>30</v>
      </c>
      <c r="J18" s="215"/>
      <c r="K18" s="215"/>
    </row>
    <row r="19" spans="1:11">
      <c r="A19" s="63" t="s">
        <v>458</v>
      </c>
      <c r="B19" s="80">
        <v>4</v>
      </c>
      <c r="C19" s="80">
        <v>12</v>
      </c>
      <c r="D19" s="45" t="s">
        <v>391</v>
      </c>
      <c r="E19" s="45">
        <v>16</v>
      </c>
      <c r="F19" s="80">
        <v>5900</v>
      </c>
      <c r="G19" s="80">
        <v>11350</v>
      </c>
      <c r="H19" s="45" t="s">
        <v>391</v>
      </c>
      <c r="I19" s="12">
        <v>160</v>
      </c>
      <c r="J19" s="215"/>
      <c r="K19" s="215"/>
    </row>
    <row r="20" spans="1:11">
      <c r="A20" s="63" t="s">
        <v>459</v>
      </c>
      <c r="B20" s="80">
        <v>7</v>
      </c>
      <c r="C20" s="80">
        <v>5</v>
      </c>
      <c r="D20" s="45">
        <v>2</v>
      </c>
      <c r="E20" s="45">
        <v>14</v>
      </c>
      <c r="F20" s="80">
        <v>3850</v>
      </c>
      <c r="G20" s="80">
        <v>9050</v>
      </c>
      <c r="H20" s="45" t="s">
        <v>391</v>
      </c>
      <c r="I20" s="12">
        <v>72</v>
      </c>
      <c r="J20" s="215"/>
      <c r="K20" s="215"/>
    </row>
    <row r="21" spans="1:11">
      <c r="A21" s="73" t="s">
        <v>460</v>
      </c>
      <c r="B21" s="74">
        <v>11</v>
      </c>
      <c r="C21" s="74">
        <v>20</v>
      </c>
      <c r="D21" s="74">
        <v>2</v>
      </c>
      <c r="E21" s="74">
        <v>33</v>
      </c>
      <c r="F21" s="78">
        <v>4595</v>
      </c>
      <c r="G21" s="78">
        <v>10550</v>
      </c>
      <c r="H21" s="74" t="s">
        <v>391</v>
      </c>
      <c r="I21" s="75">
        <v>262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35</v>
      </c>
      <c r="D23" s="74">
        <v>5</v>
      </c>
      <c r="E23" s="74">
        <v>40</v>
      </c>
      <c r="F23" s="78" t="s">
        <v>391</v>
      </c>
      <c r="G23" s="78">
        <v>28480</v>
      </c>
      <c r="H23" s="74">
        <v>35500</v>
      </c>
      <c r="I23" s="75">
        <v>1174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11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8</v>
      </c>
      <c r="D25" s="74" t="s">
        <v>391</v>
      </c>
      <c r="E25" s="74">
        <v>8</v>
      </c>
      <c r="F25" s="78" t="s">
        <v>391</v>
      </c>
      <c r="G25" s="78">
        <v>8500</v>
      </c>
      <c r="H25" s="74" t="s">
        <v>391</v>
      </c>
      <c r="I25" s="75">
        <v>68</v>
      </c>
      <c r="J25" s="215"/>
      <c r="K25" s="215"/>
    </row>
    <row r="26" spans="1:11">
      <c r="A26" s="63"/>
      <c r="B26" s="11"/>
      <c r="C26" s="82"/>
      <c r="D26" s="45"/>
      <c r="E26" s="45"/>
      <c r="F26" s="11"/>
      <c r="G26" s="82"/>
      <c r="H26" s="45"/>
      <c r="I26" s="12"/>
      <c r="J26" s="215"/>
      <c r="K26" s="215"/>
    </row>
    <row r="27" spans="1:1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11" t="s">
        <v>391</v>
      </c>
      <c r="G27" s="11" t="s">
        <v>391</v>
      </c>
      <c r="H27" s="11" t="s">
        <v>391</v>
      </c>
      <c r="I27" s="46" t="s">
        <v>391</v>
      </c>
      <c r="J27" s="215"/>
      <c r="K27" s="215"/>
    </row>
    <row r="28" spans="1:11">
      <c r="A28" s="63" t="s">
        <v>464</v>
      </c>
      <c r="B28" s="45" t="s">
        <v>391</v>
      </c>
      <c r="C28" s="11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45" t="s">
        <v>391</v>
      </c>
      <c r="C29" s="11" t="s">
        <v>391</v>
      </c>
      <c r="D29" s="45" t="s">
        <v>391</v>
      </c>
      <c r="E29" s="45" t="s">
        <v>391</v>
      </c>
      <c r="F29" s="45" t="s">
        <v>391</v>
      </c>
      <c r="G29" s="11" t="s">
        <v>391</v>
      </c>
      <c r="H29" s="45" t="s">
        <v>391</v>
      </c>
      <c r="I29" s="12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4" t="s">
        <v>391</v>
      </c>
      <c r="I30" s="75" t="s">
        <v>391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11"/>
      <c r="I31" s="46"/>
      <c r="J31" s="215"/>
      <c r="K31" s="215"/>
    </row>
    <row r="32" spans="1:11">
      <c r="A32" s="63" t="s">
        <v>467</v>
      </c>
      <c r="B32" s="45" t="s">
        <v>391</v>
      </c>
      <c r="C32" s="11">
        <v>1</v>
      </c>
      <c r="D32" s="11" t="s">
        <v>391</v>
      </c>
      <c r="E32" s="45">
        <v>1</v>
      </c>
      <c r="F32" s="45" t="s">
        <v>391</v>
      </c>
      <c r="G32" s="11">
        <v>17000</v>
      </c>
      <c r="H32" s="11" t="s">
        <v>391</v>
      </c>
      <c r="I32" s="12">
        <v>17</v>
      </c>
      <c r="J32" s="215"/>
      <c r="K32" s="215"/>
    </row>
    <row r="33" spans="1:11">
      <c r="A33" s="63" t="s">
        <v>468</v>
      </c>
      <c r="B33" s="45" t="s">
        <v>391</v>
      </c>
      <c r="C33" s="11">
        <v>2</v>
      </c>
      <c r="D33" s="45" t="s">
        <v>391</v>
      </c>
      <c r="E33" s="45">
        <v>2</v>
      </c>
      <c r="F33" s="45" t="s">
        <v>391</v>
      </c>
      <c r="G33" s="11">
        <v>16400</v>
      </c>
      <c r="H33" s="45" t="s">
        <v>391</v>
      </c>
      <c r="I33" s="12">
        <v>33</v>
      </c>
      <c r="J33" s="215"/>
      <c r="K33" s="215"/>
    </row>
    <row r="34" spans="1:11">
      <c r="A34" s="63" t="s">
        <v>469</v>
      </c>
      <c r="B34" s="11" t="s">
        <v>391</v>
      </c>
      <c r="C34" s="11" t="s">
        <v>391</v>
      </c>
      <c r="D34" s="45" t="s">
        <v>391</v>
      </c>
      <c r="E34" s="45" t="s">
        <v>391</v>
      </c>
      <c r="F34" s="11" t="s">
        <v>391</v>
      </c>
      <c r="G34" s="11" t="s">
        <v>391</v>
      </c>
      <c r="H34" s="45" t="s">
        <v>391</v>
      </c>
      <c r="I34" s="12" t="s">
        <v>391</v>
      </c>
      <c r="J34" s="215"/>
      <c r="K34" s="215"/>
    </row>
    <row r="35" spans="1:11">
      <c r="A35" s="63" t="s">
        <v>470</v>
      </c>
      <c r="B35" s="45" t="s">
        <v>391</v>
      </c>
      <c r="C35" s="11" t="s">
        <v>391</v>
      </c>
      <c r="D35" s="45" t="s">
        <v>391</v>
      </c>
      <c r="E35" s="45" t="s">
        <v>391</v>
      </c>
      <c r="F35" s="45" t="s">
        <v>391</v>
      </c>
      <c r="G35" s="11" t="s">
        <v>391</v>
      </c>
      <c r="H35" s="45" t="s">
        <v>391</v>
      </c>
      <c r="I35" s="12" t="s">
        <v>391</v>
      </c>
      <c r="J35" s="215"/>
      <c r="K35" s="215"/>
    </row>
    <row r="36" spans="1:11">
      <c r="A36" s="73" t="s">
        <v>471</v>
      </c>
      <c r="B36" s="74" t="s">
        <v>391</v>
      </c>
      <c r="C36" s="74">
        <v>3</v>
      </c>
      <c r="D36" s="74" t="s">
        <v>391</v>
      </c>
      <c r="E36" s="74">
        <v>3</v>
      </c>
      <c r="F36" s="78" t="s">
        <v>391</v>
      </c>
      <c r="G36" s="78">
        <v>16600</v>
      </c>
      <c r="H36" s="74" t="s">
        <v>391</v>
      </c>
      <c r="I36" s="75">
        <v>50</v>
      </c>
      <c r="J36" s="215"/>
      <c r="K36" s="215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2</v>
      </c>
      <c r="D38" s="74" t="s">
        <v>391</v>
      </c>
      <c r="E38" s="74">
        <v>2</v>
      </c>
      <c r="F38" s="78" t="s">
        <v>391</v>
      </c>
      <c r="G38" s="78">
        <v>10000</v>
      </c>
      <c r="H38" s="74" t="s">
        <v>391</v>
      </c>
      <c r="I38" s="75">
        <v>20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11" t="s">
        <v>391</v>
      </c>
      <c r="C40" s="82" t="s">
        <v>391</v>
      </c>
      <c r="D40" s="45" t="s">
        <v>391</v>
      </c>
      <c r="E40" s="45" t="s">
        <v>391</v>
      </c>
      <c r="F40" s="11" t="s">
        <v>391</v>
      </c>
      <c r="G40" s="82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11" t="s">
        <v>391</v>
      </c>
      <c r="G41" s="11" t="s">
        <v>391</v>
      </c>
      <c r="H41" s="11" t="s">
        <v>391</v>
      </c>
      <c r="I41" s="46" t="s">
        <v>391</v>
      </c>
    </row>
    <row r="42" spans="1:11">
      <c r="A42" s="63" t="s">
        <v>475</v>
      </c>
      <c r="B42" s="45" t="s">
        <v>391</v>
      </c>
      <c r="C42" s="11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11" t="s">
        <v>391</v>
      </c>
      <c r="C43" s="11" t="s">
        <v>391</v>
      </c>
      <c r="D43" s="82" t="s">
        <v>391</v>
      </c>
      <c r="E43" s="45" t="s">
        <v>391</v>
      </c>
      <c r="F43" s="11" t="s">
        <v>391</v>
      </c>
      <c r="G43" s="11" t="s">
        <v>391</v>
      </c>
      <c r="H43" s="82" t="s">
        <v>391</v>
      </c>
      <c r="I43" s="12" t="s">
        <v>391</v>
      </c>
    </row>
    <row r="44" spans="1:11">
      <c r="A44" s="63" t="s">
        <v>477</v>
      </c>
      <c r="B44" s="11" t="s">
        <v>391</v>
      </c>
      <c r="C44" s="82" t="s">
        <v>391</v>
      </c>
      <c r="D44" s="45" t="s">
        <v>391</v>
      </c>
      <c r="E44" s="45" t="s">
        <v>391</v>
      </c>
      <c r="F44" s="11" t="s">
        <v>391</v>
      </c>
      <c r="G44" s="82" t="s">
        <v>391</v>
      </c>
      <c r="H44" s="45" t="s">
        <v>391</v>
      </c>
      <c r="I44" s="12" t="s">
        <v>391</v>
      </c>
      <c r="J44" s="215"/>
      <c r="K44" s="215"/>
    </row>
    <row r="45" spans="1:11">
      <c r="A45" s="63" t="s">
        <v>478</v>
      </c>
      <c r="B45" s="45" t="s">
        <v>391</v>
      </c>
      <c r="C45" s="45" t="s">
        <v>391</v>
      </c>
      <c r="D45" s="45" t="s">
        <v>391</v>
      </c>
      <c r="E45" s="45" t="s">
        <v>391</v>
      </c>
      <c r="F45" s="11" t="s">
        <v>391</v>
      </c>
      <c r="G45" s="11" t="s">
        <v>391</v>
      </c>
      <c r="H45" s="11" t="s">
        <v>391</v>
      </c>
      <c r="I45" s="12" t="s">
        <v>391</v>
      </c>
    </row>
    <row r="46" spans="1:11">
      <c r="A46" s="63" t="s">
        <v>479</v>
      </c>
      <c r="B46" s="11" t="s">
        <v>391</v>
      </c>
      <c r="C46" s="82" t="s">
        <v>391</v>
      </c>
      <c r="D46" s="45" t="s">
        <v>391</v>
      </c>
      <c r="E46" s="45" t="s">
        <v>391</v>
      </c>
      <c r="F46" s="11" t="s">
        <v>391</v>
      </c>
      <c r="G46" s="82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11" t="s">
        <v>391</v>
      </c>
      <c r="C47" s="11" t="s">
        <v>391</v>
      </c>
      <c r="D47" s="45" t="s">
        <v>391</v>
      </c>
      <c r="E47" s="45" t="s">
        <v>391</v>
      </c>
      <c r="F47" s="11" t="s">
        <v>391</v>
      </c>
      <c r="G47" s="11" t="s">
        <v>391</v>
      </c>
      <c r="H47" s="45" t="s">
        <v>391</v>
      </c>
      <c r="I47" s="12" t="s">
        <v>391</v>
      </c>
      <c r="J47" s="215"/>
      <c r="K47" s="215"/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 t="s">
        <v>391</v>
      </c>
      <c r="D49" s="74" t="s">
        <v>391</v>
      </c>
      <c r="E49" s="74" t="s">
        <v>391</v>
      </c>
      <c r="F49" s="78" t="s">
        <v>391</v>
      </c>
      <c r="G49" s="78" t="s">
        <v>391</v>
      </c>
      <c r="H49" s="74" t="s">
        <v>391</v>
      </c>
      <c r="I49" s="75" t="s">
        <v>391</v>
      </c>
      <c r="J49" s="215"/>
      <c r="K49" s="215"/>
    </row>
    <row r="50" spans="1:11">
      <c r="A50" s="63"/>
      <c r="B50" s="11"/>
      <c r="C50" s="11"/>
      <c r="D50" s="45"/>
      <c r="E50" s="45"/>
      <c r="F50" s="11"/>
      <c r="G50" s="11"/>
      <c r="H50" s="45"/>
      <c r="I50" s="12"/>
      <c r="J50" s="215"/>
      <c r="K50" s="215"/>
    </row>
    <row r="51" spans="1:11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4" t="s">
        <v>391</v>
      </c>
      <c r="I51" s="75" t="s">
        <v>391</v>
      </c>
      <c r="J51" s="215"/>
      <c r="K51" s="215"/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  <c r="J52" s="215"/>
      <c r="K52" s="215"/>
    </row>
    <row r="53" spans="1:11">
      <c r="A53" s="63" t="s">
        <v>484</v>
      </c>
      <c r="B53" s="11" t="s">
        <v>391</v>
      </c>
      <c r="C53" s="11" t="s">
        <v>391</v>
      </c>
      <c r="D53" s="45" t="s">
        <v>391</v>
      </c>
      <c r="E53" s="45" t="s">
        <v>391</v>
      </c>
      <c r="F53" s="11" t="s">
        <v>391</v>
      </c>
      <c r="G53" s="11" t="s">
        <v>391</v>
      </c>
      <c r="H53" s="45" t="s">
        <v>391</v>
      </c>
      <c r="I53" s="12" t="s">
        <v>391</v>
      </c>
      <c r="J53" s="215"/>
      <c r="K53" s="215"/>
    </row>
    <row r="54" spans="1:11">
      <c r="A54" s="63" t="s">
        <v>485</v>
      </c>
      <c r="B54" s="11" t="s">
        <v>391</v>
      </c>
      <c r="C54" s="11" t="s">
        <v>391</v>
      </c>
      <c r="D54" s="45" t="s">
        <v>391</v>
      </c>
      <c r="E54" s="45" t="s">
        <v>391</v>
      </c>
      <c r="F54" s="11" t="s">
        <v>391</v>
      </c>
      <c r="G54" s="11" t="s">
        <v>391</v>
      </c>
      <c r="H54" s="45" t="s">
        <v>391</v>
      </c>
      <c r="I54" s="12" t="s">
        <v>391</v>
      </c>
      <c r="J54" s="215"/>
      <c r="K54" s="215"/>
    </row>
    <row r="55" spans="1:11">
      <c r="A55" s="63" t="s">
        <v>486</v>
      </c>
      <c r="B55" s="11" t="s">
        <v>391</v>
      </c>
      <c r="C55" s="11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11" t="s">
        <v>391</v>
      </c>
      <c r="C56" s="11" t="s">
        <v>391</v>
      </c>
      <c r="D56" s="45" t="s">
        <v>391</v>
      </c>
      <c r="E56" s="45" t="s">
        <v>391</v>
      </c>
      <c r="F56" s="11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11" t="s">
        <v>391</v>
      </c>
      <c r="C57" s="11" t="s">
        <v>391</v>
      </c>
      <c r="D57" s="45" t="s">
        <v>391</v>
      </c>
      <c r="E57" s="45" t="s">
        <v>391</v>
      </c>
      <c r="F57" s="11" t="s">
        <v>391</v>
      </c>
      <c r="G57" s="11" t="s">
        <v>391</v>
      </c>
      <c r="H57" s="45" t="s">
        <v>391</v>
      </c>
      <c r="I57" s="12" t="s">
        <v>391</v>
      </c>
      <c r="J57" s="215"/>
      <c r="K57" s="215"/>
    </row>
    <row r="58" spans="1:11">
      <c r="A58" s="73" t="s">
        <v>562</v>
      </c>
      <c r="B58" s="74" t="s">
        <v>391</v>
      </c>
      <c r="C58" s="74" t="s">
        <v>391</v>
      </c>
      <c r="D58" s="74" t="s">
        <v>391</v>
      </c>
      <c r="E58" s="74" t="s">
        <v>391</v>
      </c>
      <c r="F58" s="78" t="s">
        <v>391</v>
      </c>
      <c r="G58" s="78" t="s">
        <v>391</v>
      </c>
      <c r="H58" s="74" t="s">
        <v>391</v>
      </c>
      <c r="I58" s="75" t="s">
        <v>391</v>
      </c>
      <c r="J58" s="215"/>
      <c r="K58" s="215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  <c r="J59" s="215"/>
      <c r="K59" s="215"/>
    </row>
    <row r="60" spans="1:11">
      <c r="A60" s="63" t="s">
        <v>490</v>
      </c>
      <c r="B60" s="11" t="s">
        <v>391</v>
      </c>
      <c r="C60" s="11" t="s">
        <v>391</v>
      </c>
      <c r="D60" s="45" t="s">
        <v>391</v>
      </c>
      <c r="E60" s="45" t="s">
        <v>391</v>
      </c>
      <c r="F60" s="11" t="s">
        <v>391</v>
      </c>
      <c r="G60" s="11" t="s">
        <v>391</v>
      </c>
      <c r="H60" s="45" t="s">
        <v>391</v>
      </c>
      <c r="I60" s="12" t="s">
        <v>391</v>
      </c>
      <c r="J60" s="215"/>
      <c r="K60" s="215"/>
    </row>
    <row r="61" spans="1:11">
      <c r="A61" s="63" t="s">
        <v>491</v>
      </c>
      <c r="B61" s="11" t="s">
        <v>391</v>
      </c>
      <c r="C61" s="11" t="s">
        <v>391</v>
      </c>
      <c r="D61" s="45" t="s">
        <v>391</v>
      </c>
      <c r="E61" s="45" t="s">
        <v>391</v>
      </c>
      <c r="F61" s="11" t="s">
        <v>391</v>
      </c>
      <c r="G61" s="11" t="s">
        <v>391</v>
      </c>
      <c r="H61" s="45" t="s">
        <v>391</v>
      </c>
      <c r="I61" s="12" t="s">
        <v>391</v>
      </c>
      <c r="J61" s="215"/>
      <c r="K61" s="215"/>
    </row>
    <row r="62" spans="1:11">
      <c r="A62" s="63" t="s">
        <v>492</v>
      </c>
      <c r="B62" s="11" t="s">
        <v>391</v>
      </c>
      <c r="C62" s="11" t="s">
        <v>391</v>
      </c>
      <c r="D62" s="45" t="s">
        <v>391</v>
      </c>
      <c r="E62" s="45" t="s">
        <v>391</v>
      </c>
      <c r="F62" s="11" t="s">
        <v>391</v>
      </c>
      <c r="G62" s="11" t="s">
        <v>391</v>
      </c>
      <c r="H62" s="45" t="s">
        <v>391</v>
      </c>
      <c r="I62" s="12" t="s">
        <v>391</v>
      </c>
      <c r="J62" s="215"/>
      <c r="K62" s="215"/>
    </row>
    <row r="63" spans="1:11">
      <c r="A63" s="73" t="s">
        <v>493</v>
      </c>
      <c r="B63" s="74" t="s">
        <v>391</v>
      </c>
      <c r="C63" s="74" t="s">
        <v>391</v>
      </c>
      <c r="D63" s="74" t="s">
        <v>391</v>
      </c>
      <c r="E63" s="74" t="s">
        <v>391</v>
      </c>
      <c r="F63" s="78" t="s">
        <v>391</v>
      </c>
      <c r="G63" s="78" t="s">
        <v>391</v>
      </c>
      <c r="H63" s="74" t="s">
        <v>391</v>
      </c>
      <c r="I63" s="75" t="s">
        <v>391</v>
      </c>
      <c r="J63" s="215"/>
      <c r="K63" s="215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  <c r="J64" s="215"/>
      <c r="K64" s="215"/>
    </row>
    <row r="65" spans="1:11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8" t="s">
        <v>391</v>
      </c>
      <c r="G65" s="78" t="s">
        <v>391</v>
      </c>
      <c r="H65" s="74" t="s">
        <v>391</v>
      </c>
      <c r="I65" s="75" t="s">
        <v>391</v>
      </c>
      <c r="J65" s="215"/>
      <c r="K65" s="215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  <c r="J66" s="215"/>
      <c r="K66" s="215"/>
    </row>
    <row r="67" spans="1:11">
      <c r="A67" s="63" t="s">
        <v>495</v>
      </c>
      <c r="B67" s="11" t="s">
        <v>391</v>
      </c>
      <c r="C67" s="11" t="s">
        <v>391</v>
      </c>
      <c r="D67" s="45" t="s">
        <v>391</v>
      </c>
      <c r="E67" s="45" t="s">
        <v>391</v>
      </c>
      <c r="F67" s="11" t="s">
        <v>391</v>
      </c>
      <c r="G67" s="11" t="s">
        <v>391</v>
      </c>
      <c r="H67" s="45" t="s">
        <v>391</v>
      </c>
      <c r="I67" s="12" t="s">
        <v>391</v>
      </c>
      <c r="J67" s="215"/>
      <c r="K67" s="215"/>
    </row>
    <row r="68" spans="1:11">
      <c r="A68" s="63" t="s">
        <v>496</v>
      </c>
      <c r="B68" s="11" t="s">
        <v>391</v>
      </c>
      <c r="C68" s="11">
        <v>4</v>
      </c>
      <c r="D68" s="45" t="s">
        <v>391</v>
      </c>
      <c r="E68" s="45">
        <v>4</v>
      </c>
      <c r="F68" s="11" t="s">
        <v>391</v>
      </c>
      <c r="G68" s="11">
        <v>14000</v>
      </c>
      <c r="H68" s="45" t="s">
        <v>391</v>
      </c>
      <c r="I68" s="12">
        <v>56</v>
      </c>
      <c r="J68" s="215"/>
      <c r="K68" s="215"/>
    </row>
    <row r="69" spans="1:11">
      <c r="A69" s="73" t="s">
        <v>497</v>
      </c>
      <c r="B69" s="74" t="s">
        <v>391</v>
      </c>
      <c r="C69" s="74">
        <v>4</v>
      </c>
      <c r="D69" s="74" t="s">
        <v>391</v>
      </c>
      <c r="E69" s="74">
        <v>4</v>
      </c>
      <c r="F69" s="78" t="s">
        <v>391</v>
      </c>
      <c r="G69" s="78">
        <v>14000</v>
      </c>
      <c r="H69" s="74" t="s">
        <v>391</v>
      </c>
      <c r="I69" s="75">
        <v>56</v>
      </c>
      <c r="J69" s="215"/>
      <c r="K69" s="215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  <c r="J70" s="215"/>
      <c r="K70" s="215"/>
    </row>
    <row r="71" spans="1:11">
      <c r="A71" s="63" t="s">
        <v>498</v>
      </c>
      <c r="B71" s="11" t="s">
        <v>391</v>
      </c>
      <c r="C71" s="11" t="s">
        <v>391</v>
      </c>
      <c r="D71" s="45" t="s">
        <v>391</v>
      </c>
      <c r="E71" s="45" t="s">
        <v>391</v>
      </c>
      <c r="F71" s="11" t="s">
        <v>391</v>
      </c>
      <c r="G71" s="11" t="s">
        <v>391</v>
      </c>
      <c r="H71" s="45" t="s">
        <v>391</v>
      </c>
      <c r="I71" s="12" t="s">
        <v>391</v>
      </c>
      <c r="J71" s="215"/>
      <c r="K71" s="215"/>
    </row>
    <row r="72" spans="1:11">
      <c r="A72" s="63" t="s">
        <v>499</v>
      </c>
      <c r="B72" s="11" t="s">
        <v>391</v>
      </c>
      <c r="C72" s="11" t="s">
        <v>391</v>
      </c>
      <c r="D72" s="45" t="s">
        <v>391</v>
      </c>
      <c r="E72" s="45" t="s">
        <v>391</v>
      </c>
      <c r="F72" s="11" t="s">
        <v>391</v>
      </c>
      <c r="G72" s="11" t="s">
        <v>391</v>
      </c>
      <c r="H72" s="45" t="s">
        <v>391</v>
      </c>
      <c r="I72" s="12" t="s">
        <v>391</v>
      </c>
      <c r="J72" s="215"/>
      <c r="K72" s="215"/>
    </row>
    <row r="73" spans="1:11">
      <c r="A73" s="63" t="s">
        <v>500</v>
      </c>
      <c r="B73" s="11" t="s">
        <v>391</v>
      </c>
      <c r="C73" s="11" t="s">
        <v>391</v>
      </c>
      <c r="D73" s="45" t="s">
        <v>391</v>
      </c>
      <c r="E73" s="45" t="s">
        <v>391</v>
      </c>
      <c r="F73" s="11" t="s">
        <v>391</v>
      </c>
      <c r="G73" s="11" t="s">
        <v>391</v>
      </c>
      <c r="H73" s="45" t="s">
        <v>391</v>
      </c>
      <c r="I73" s="12" t="s">
        <v>391</v>
      </c>
      <c r="J73" s="215"/>
      <c r="K73" s="215"/>
    </row>
    <row r="74" spans="1:11">
      <c r="A74" s="63" t="s">
        <v>501</v>
      </c>
      <c r="B74" s="11" t="s">
        <v>391</v>
      </c>
      <c r="C74" s="11">
        <v>21</v>
      </c>
      <c r="D74" s="45" t="s">
        <v>391</v>
      </c>
      <c r="E74" s="45">
        <v>21</v>
      </c>
      <c r="F74" s="11" t="s">
        <v>391</v>
      </c>
      <c r="G74" s="11">
        <v>30476</v>
      </c>
      <c r="H74" s="45" t="s">
        <v>391</v>
      </c>
      <c r="I74" s="12">
        <v>640</v>
      </c>
      <c r="J74" s="215"/>
      <c r="K74" s="215"/>
    </row>
    <row r="75" spans="1:11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  <c r="J75" s="215"/>
      <c r="K75" s="215"/>
    </row>
    <row r="76" spans="1:11">
      <c r="A76" s="63" t="s">
        <v>503</v>
      </c>
      <c r="B76" s="11" t="s">
        <v>391</v>
      </c>
      <c r="C76" s="11">
        <v>1</v>
      </c>
      <c r="D76" s="45" t="s">
        <v>391</v>
      </c>
      <c r="E76" s="45">
        <v>1</v>
      </c>
      <c r="F76" s="11" t="s">
        <v>391</v>
      </c>
      <c r="G76" s="11">
        <v>10000</v>
      </c>
      <c r="H76" s="45" t="s">
        <v>391</v>
      </c>
      <c r="I76" s="12">
        <v>10</v>
      </c>
      <c r="J76" s="215"/>
      <c r="K76" s="215"/>
    </row>
    <row r="77" spans="1:11">
      <c r="A77" s="63" t="s">
        <v>504</v>
      </c>
      <c r="B77" s="11" t="s">
        <v>391</v>
      </c>
      <c r="C77" s="11" t="s">
        <v>391</v>
      </c>
      <c r="D77" s="45" t="s">
        <v>391</v>
      </c>
      <c r="E77" s="45" t="s">
        <v>391</v>
      </c>
      <c r="F77" s="11" t="s">
        <v>391</v>
      </c>
      <c r="G77" s="11" t="s">
        <v>391</v>
      </c>
      <c r="H77" s="45" t="s">
        <v>391</v>
      </c>
      <c r="I77" s="12" t="s">
        <v>391</v>
      </c>
      <c r="J77" s="215"/>
      <c r="K77" s="215"/>
    </row>
    <row r="78" spans="1:11">
      <c r="A78" s="63" t="s">
        <v>505</v>
      </c>
      <c r="B78" s="11" t="s">
        <v>391</v>
      </c>
      <c r="C78" s="11">
        <v>2</v>
      </c>
      <c r="D78" s="45" t="s">
        <v>391</v>
      </c>
      <c r="E78" s="45">
        <v>2</v>
      </c>
      <c r="F78" s="11" t="s">
        <v>391</v>
      </c>
      <c r="G78" s="11">
        <v>11000</v>
      </c>
      <c r="H78" s="45" t="s">
        <v>391</v>
      </c>
      <c r="I78" s="12">
        <v>22</v>
      </c>
      <c r="J78" s="215"/>
      <c r="K78" s="215"/>
    </row>
    <row r="79" spans="1:11">
      <c r="A79" s="73" t="s">
        <v>506</v>
      </c>
      <c r="B79" s="74" t="s">
        <v>391</v>
      </c>
      <c r="C79" s="74">
        <v>24</v>
      </c>
      <c r="D79" s="74" t="s">
        <v>391</v>
      </c>
      <c r="E79" s="74">
        <v>24</v>
      </c>
      <c r="F79" s="78" t="s">
        <v>391</v>
      </c>
      <c r="G79" s="78">
        <v>28000</v>
      </c>
      <c r="H79" s="74" t="s">
        <v>391</v>
      </c>
      <c r="I79" s="75">
        <v>672</v>
      </c>
      <c r="J79" s="215"/>
      <c r="K79" s="215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  <c r="J80" s="215"/>
      <c r="K80" s="215"/>
    </row>
    <row r="81" spans="1:11">
      <c r="A81" s="63" t="s">
        <v>507</v>
      </c>
      <c r="B81" s="11" t="s">
        <v>391</v>
      </c>
      <c r="C81" s="11" t="s">
        <v>391</v>
      </c>
      <c r="D81" s="45" t="s">
        <v>391</v>
      </c>
      <c r="E81" s="45" t="s">
        <v>391</v>
      </c>
      <c r="F81" s="11" t="s">
        <v>391</v>
      </c>
      <c r="G81" s="11" t="s">
        <v>391</v>
      </c>
      <c r="H81" s="45" t="s">
        <v>391</v>
      </c>
      <c r="I81" s="12" t="s">
        <v>391</v>
      </c>
      <c r="J81" s="215"/>
      <c r="K81" s="215"/>
    </row>
    <row r="82" spans="1:11">
      <c r="A82" s="63" t="s">
        <v>508</v>
      </c>
      <c r="B82" s="11" t="s">
        <v>391</v>
      </c>
      <c r="C82" s="11">
        <v>23</v>
      </c>
      <c r="D82" s="45">
        <v>1</v>
      </c>
      <c r="E82" s="45">
        <v>24</v>
      </c>
      <c r="F82" s="11" t="s">
        <v>391</v>
      </c>
      <c r="G82" s="11">
        <v>10000</v>
      </c>
      <c r="H82" s="45">
        <v>25000</v>
      </c>
      <c r="I82" s="12">
        <v>258</v>
      </c>
      <c r="J82" s="215"/>
      <c r="K82" s="215"/>
    </row>
    <row r="83" spans="1:11">
      <c r="A83" s="73" t="s">
        <v>509</v>
      </c>
      <c r="B83" s="74" t="s">
        <v>391</v>
      </c>
      <c r="C83" s="74">
        <v>23</v>
      </c>
      <c r="D83" s="74">
        <v>1</v>
      </c>
      <c r="E83" s="74">
        <v>24</v>
      </c>
      <c r="F83" s="78" t="s">
        <v>391</v>
      </c>
      <c r="G83" s="78">
        <v>10000</v>
      </c>
      <c r="H83" s="74">
        <v>25000</v>
      </c>
      <c r="I83" s="75">
        <v>258</v>
      </c>
      <c r="J83" s="215"/>
      <c r="K83" s="215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  <c r="J84" s="215"/>
      <c r="K84" s="215"/>
    </row>
    <row r="85" spans="1:11" ht="13.5" thickBot="1">
      <c r="A85" s="66" t="s">
        <v>510</v>
      </c>
      <c r="B85" s="52">
        <v>11</v>
      </c>
      <c r="C85" s="52">
        <v>119</v>
      </c>
      <c r="D85" s="52">
        <v>8</v>
      </c>
      <c r="E85" s="52">
        <v>138</v>
      </c>
      <c r="F85" s="175">
        <v>4595</v>
      </c>
      <c r="G85" s="175">
        <v>19358</v>
      </c>
      <c r="H85" s="52">
        <v>25313</v>
      </c>
      <c r="I85" s="53">
        <v>2560</v>
      </c>
      <c r="J85" s="215"/>
      <c r="K85" s="215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Hoja159">
    <tabColor theme="0"/>
    <pageSetUpPr fitToPage="1"/>
  </sheetPr>
  <dimension ref="A1:F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0" style="347" customWidth="1"/>
    <col min="2" max="6" width="20.28515625" style="347" customWidth="1"/>
    <col min="7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6" s="377" customFormat="1" ht="18">
      <c r="A1" s="1696" t="s">
        <v>367</v>
      </c>
      <c r="B1" s="1696"/>
      <c r="C1" s="1696"/>
      <c r="D1" s="1696"/>
      <c r="E1" s="1696"/>
      <c r="F1" s="1696"/>
    </row>
    <row r="2" spans="1:6" s="378" customFormat="1" ht="12.75" customHeight="1"/>
    <row r="3" spans="1:6" s="378" customFormat="1" ht="15">
      <c r="A3" s="1704" t="s">
        <v>990</v>
      </c>
      <c r="B3" s="1704"/>
      <c r="C3" s="1704"/>
      <c r="D3" s="1704"/>
      <c r="E3" s="1704"/>
      <c r="F3" s="1704"/>
    </row>
    <row r="4" spans="1:6" s="378" customFormat="1" ht="15">
      <c r="A4" s="1704" t="s">
        <v>660</v>
      </c>
      <c r="B4" s="1704"/>
      <c r="C4" s="1704"/>
      <c r="D4" s="1704"/>
      <c r="E4" s="1704"/>
      <c r="F4" s="1704"/>
    </row>
    <row r="5" spans="1:6" s="378" customFormat="1" ht="13.5" customHeight="1" thickBot="1">
      <c r="A5" s="379"/>
      <c r="B5" s="380"/>
      <c r="C5" s="380"/>
      <c r="D5" s="380"/>
      <c r="E5" s="380"/>
      <c r="F5" s="380"/>
    </row>
    <row r="6" spans="1:6" ht="30" customHeight="1">
      <c r="A6" s="1809" t="s">
        <v>370</v>
      </c>
      <c r="B6" s="140"/>
      <c r="C6" s="140"/>
      <c r="D6" s="140"/>
      <c r="E6" s="141" t="s">
        <v>512</v>
      </c>
      <c r="F6" s="142"/>
    </row>
    <row r="7" spans="1:6">
      <c r="A7" s="1810"/>
      <c r="B7" s="121" t="s">
        <v>371</v>
      </c>
      <c r="C7" s="121" t="s">
        <v>378</v>
      </c>
      <c r="D7" s="121" t="s">
        <v>372</v>
      </c>
      <c r="E7" s="121" t="s">
        <v>513</v>
      </c>
      <c r="F7" s="40" t="s">
        <v>373</v>
      </c>
    </row>
    <row r="8" spans="1:6">
      <c r="A8" s="1810"/>
      <c r="B8" s="121" t="s">
        <v>374</v>
      </c>
      <c r="C8" s="121" t="s">
        <v>515</v>
      </c>
      <c r="D8" s="59" t="s">
        <v>375</v>
      </c>
      <c r="E8" s="121" t="s">
        <v>516</v>
      </c>
      <c r="F8" s="40" t="s">
        <v>376</v>
      </c>
    </row>
    <row r="9" spans="1:6" ht="17.25" customHeight="1" thickBot="1">
      <c r="A9" s="1811"/>
      <c r="B9" s="61"/>
      <c r="C9" s="61"/>
      <c r="D9" s="61"/>
      <c r="E9" s="130" t="s">
        <v>517</v>
      </c>
      <c r="F9" s="144"/>
    </row>
    <row r="10" spans="1:6">
      <c r="A10" s="1617">
        <v>2005</v>
      </c>
      <c r="B10" s="1303">
        <v>8.7479999999999993</v>
      </c>
      <c r="C10" s="1304">
        <v>366.77297668038415</v>
      </c>
      <c r="D10" s="1303">
        <v>320.85300000000001</v>
      </c>
      <c r="E10" s="1224">
        <v>115.89</v>
      </c>
      <c r="F10" s="1226">
        <v>371836.5417</v>
      </c>
    </row>
    <row r="11" spans="1:6">
      <c r="A11" s="1617">
        <v>2006</v>
      </c>
      <c r="B11" s="1303">
        <v>8.2959999999999994</v>
      </c>
      <c r="C11" s="1304">
        <v>398.36668273866928</v>
      </c>
      <c r="D11" s="1303">
        <v>330.48500000000001</v>
      </c>
      <c r="E11" s="1224">
        <v>94.8</v>
      </c>
      <c r="F11" s="1226">
        <v>313299.78000000003</v>
      </c>
    </row>
    <row r="12" spans="1:6">
      <c r="A12" s="1619">
        <v>2007</v>
      </c>
      <c r="B12" s="1303">
        <v>8.0779999999999994</v>
      </c>
      <c r="C12" s="1304">
        <v>333.17529091359245</v>
      </c>
      <c r="D12" s="1303">
        <v>269.13900000000001</v>
      </c>
      <c r="E12" s="1224">
        <v>109.41</v>
      </c>
      <c r="F12" s="1226">
        <v>294464.97989999998</v>
      </c>
    </row>
    <row r="13" spans="1:6">
      <c r="A13" s="1619">
        <v>2008</v>
      </c>
      <c r="B13" s="1303">
        <v>8.1340000000000003</v>
      </c>
      <c r="C13" s="1304">
        <v>345.75854438160803</v>
      </c>
      <c r="D13" s="1303">
        <v>281.24</v>
      </c>
      <c r="E13" s="1224">
        <v>156.22</v>
      </c>
      <c r="F13" s="1226">
        <v>439353.12800000003</v>
      </c>
    </row>
    <row r="14" spans="1:6">
      <c r="A14" s="1619">
        <v>2009</v>
      </c>
      <c r="B14" s="1303">
        <v>7.0110000000000001</v>
      </c>
      <c r="C14" s="1304">
        <v>380.5049208386821</v>
      </c>
      <c r="D14" s="1303">
        <v>266.77199999999999</v>
      </c>
      <c r="E14" s="1224">
        <v>126.47</v>
      </c>
      <c r="F14" s="1226">
        <v>337386.54839999997</v>
      </c>
    </row>
    <row r="15" spans="1:6">
      <c r="A15" s="1619">
        <v>2010</v>
      </c>
      <c r="B15" s="1303">
        <v>7.5640000000000001</v>
      </c>
      <c r="C15" s="1304">
        <v>364.0335801163406</v>
      </c>
      <c r="D15" s="1303">
        <v>275.35500000000002</v>
      </c>
      <c r="E15" s="1224">
        <v>133.75</v>
      </c>
      <c r="F15" s="1226">
        <v>368287.31250000006</v>
      </c>
    </row>
    <row r="16" spans="1:6">
      <c r="A16" s="1619">
        <v>2011</v>
      </c>
      <c r="B16" s="1303">
        <v>6.8959999999999999</v>
      </c>
      <c r="C16" s="1304">
        <v>381.22969837587004</v>
      </c>
      <c r="D16" s="1303">
        <v>262.89600000000002</v>
      </c>
      <c r="E16" s="1224">
        <v>131.08000000000001</v>
      </c>
      <c r="F16" s="1226">
        <v>344604.07680000004</v>
      </c>
    </row>
    <row r="17" spans="1:6">
      <c r="A17" s="1619">
        <v>2012</v>
      </c>
      <c r="B17" s="1303">
        <v>7.6449999999999996</v>
      </c>
      <c r="C17" s="1304">
        <v>380.43557880967961</v>
      </c>
      <c r="D17" s="1303">
        <v>290.84300000000002</v>
      </c>
      <c r="E17" s="1224">
        <v>111.45</v>
      </c>
      <c r="F17" s="1226">
        <v>324144.52350000001</v>
      </c>
    </row>
    <row r="18" spans="1:6">
      <c r="A18" s="1619">
        <v>2013</v>
      </c>
      <c r="B18" s="1303">
        <v>7.9720000000000004</v>
      </c>
      <c r="C18" s="1304">
        <v>391.95434019066732</v>
      </c>
      <c r="D18" s="1303">
        <v>312.46600000000001</v>
      </c>
      <c r="E18" s="1224">
        <v>97.42</v>
      </c>
      <c r="F18" s="1226">
        <v>304404.37719999999</v>
      </c>
    </row>
    <row r="19" spans="1:6">
      <c r="A19" s="1619">
        <v>2014</v>
      </c>
      <c r="B19" s="1492">
        <v>7.7910000000000004</v>
      </c>
      <c r="C19" s="1493">
        <v>374.9210627647285</v>
      </c>
      <c r="D19" s="1492">
        <v>292.101</v>
      </c>
      <c r="E19" s="1381">
        <v>91.73</v>
      </c>
      <c r="F19" s="1382">
        <v>267944.24730000005</v>
      </c>
    </row>
    <row r="20" spans="1:6" ht="13.5" thickBot="1">
      <c r="A20" s="1620">
        <v>2015</v>
      </c>
      <c r="B20" s="1303">
        <v>7.2670000000000003</v>
      </c>
      <c r="C20" s="1304">
        <f>D20/B20*10</f>
        <v>549.35599284436489</v>
      </c>
      <c r="D20" s="1303">
        <v>399.21699999999998</v>
      </c>
      <c r="E20" s="1592">
        <v>114.72</v>
      </c>
      <c r="F20" s="1560">
        <v>457982</v>
      </c>
    </row>
    <row r="21" spans="1:6">
      <c r="A21" s="384"/>
      <c r="B21" s="384"/>
      <c r="C21" s="384"/>
      <c r="D21" s="384"/>
      <c r="E21" s="384"/>
      <c r="F21" s="384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Hoja161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1406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1421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30.75" customHeight="1">
      <c r="A5" s="1854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859" t="s">
        <v>379</v>
      </c>
    </row>
    <row r="6" spans="1:11" s="681" customFormat="1" ht="30.75" customHeight="1">
      <c r="A6" s="1855"/>
      <c r="B6" s="1856" t="s">
        <v>385</v>
      </c>
      <c r="C6" s="230" t="s">
        <v>386</v>
      </c>
      <c r="D6" s="231"/>
      <c r="E6" s="1856" t="s">
        <v>387</v>
      </c>
      <c r="F6" s="1856" t="s">
        <v>385</v>
      </c>
      <c r="G6" s="230" t="s">
        <v>386</v>
      </c>
      <c r="H6" s="232"/>
      <c r="I6" s="1860"/>
    </row>
    <row r="7" spans="1:11" s="681" customFormat="1" ht="30.75" customHeight="1" thickBot="1">
      <c r="A7" s="1855"/>
      <c r="B7" s="1857"/>
      <c r="C7" s="1114" t="s">
        <v>868</v>
      </c>
      <c r="D7" s="1114" t="s">
        <v>869</v>
      </c>
      <c r="E7" s="1858"/>
      <c r="F7" s="1857"/>
      <c r="G7" s="1114" t="s">
        <v>868</v>
      </c>
      <c r="H7" s="1114" t="s">
        <v>869</v>
      </c>
      <c r="I7" s="1860"/>
    </row>
    <row r="8" spans="1:11" ht="18" customHeight="1">
      <c r="A8" s="72" t="s">
        <v>450</v>
      </c>
      <c r="B8" s="122" t="s">
        <v>391</v>
      </c>
      <c r="C8" s="122">
        <v>19</v>
      </c>
      <c r="D8" s="200">
        <v>23</v>
      </c>
      <c r="E8" s="42">
        <v>42</v>
      </c>
      <c r="F8" s="122" t="s">
        <v>391</v>
      </c>
      <c r="G8" s="122">
        <v>25920</v>
      </c>
      <c r="H8" s="200">
        <v>31240</v>
      </c>
      <c r="I8" s="131">
        <v>1211</v>
      </c>
      <c r="J8" s="215"/>
      <c r="K8" s="215"/>
    </row>
    <row r="9" spans="1:11">
      <c r="A9" s="63" t="s">
        <v>451</v>
      </c>
      <c r="B9" s="11" t="s">
        <v>391</v>
      </c>
      <c r="C9" s="11">
        <v>2</v>
      </c>
      <c r="D9" s="82">
        <v>5</v>
      </c>
      <c r="E9" s="45">
        <v>7</v>
      </c>
      <c r="F9" s="11" t="s">
        <v>391</v>
      </c>
      <c r="G9" s="11">
        <v>23710</v>
      </c>
      <c r="H9" s="82">
        <v>29000</v>
      </c>
      <c r="I9" s="12">
        <v>192</v>
      </c>
      <c r="J9" s="215"/>
      <c r="K9" s="215"/>
    </row>
    <row r="10" spans="1:11">
      <c r="A10" s="63" t="s">
        <v>452</v>
      </c>
      <c r="B10" s="45" t="s">
        <v>391</v>
      </c>
      <c r="C10" s="45">
        <v>6</v>
      </c>
      <c r="D10" s="82">
        <v>6</v>
      </c>
      <c r="E10" s="45">
        <v>12</v>
      </c>
      <c r="F10" s="11" t="s">
        <v>391</v>
      </c>
      <c r="G10" s="11">
        <v>22360</v>
      </c>
      <c r="H10" s="82">
        <v>25030</v>
      </c>
      <c r="I10" s="46">
        <v>284</v>
      </c>
      <c r="J10" s="215"/>
      <c r="K10" s="215"/>
    </row>
    <row r="11" spans="1:11">
      <c r="A11" s="63" t="s">
        <v>453</v>
      </c>
      <c r="B11" s="11" t="s">
        <v>391</v>
      </c>
      <c r="C11" s="11">
        <v>10</v>
      </c>
      <c r="D11" s="82">
        <v>13</v>
      </c>
      <c r="E11" s="45">
        <v>23</v>
      </c>
      <c r="F11" s="11" t="s">
        <v>391</v>
      </c>
      <c r="G11" s="11">
        <v>24580</v>
      </c>
      <c r="H11" s="82">
        <v>28320</v>
      </c>
      <c r="I11" s="12">
        <v>614</v>
      </c>
      <c r="J11" s="215"/>
      <c r="K11" s="215"/>
    </row>
    <row r="12" spans="1:11">
      <c r="A12" s="73" t="s">
        <v>454</v>
      </c>
      <c r="B12" s="74" t="s">
        <v>391</v>
      </c>
      <c r="C12" s="74">
        <v>37</v>
      </c>
      <c r="D12" s="289">
        <v>47</v>
      </c>
      <c r="E12" s="74">
        <v>84</v>
      </c>
      <c r="F12" s="78" t="s">
        <v>391</v>
      </c>
      <c r="G12" s="78">
        <v>24861</v>
      </c>
      <c r="H12" s="289">
        <v>29401</v>
      </c>
      <c r="I12" s="75">
        <v>2301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2</v>
      </c>
      <c r="C14" s="74">
        <v>1</v>
      </c>
      <c r="D14" s="289" t="s">
        <v>391</v>
      </c>
      <c r="E14" s="74">
        <v>3</v>
      </c>
      <c r="F14" s="78">
        <v>4000</v>
      </c>
      <c r="G14" s="78">
        <v>8000</v>
      </c>
      <c r="H14" s="289" t="s">
        <v>391</v>
      </c>
      <c r="I14" s="75">
        <v>16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289" t="s">
        <v>391</v>
      </c>
      <c r="E16" s="74" t="s">
        <v>391</v>
      </c>
      <c r="F16" s="78" t="s">
        <v>391</v>
      </c>
      <c r="G16" s="78" t="s">
        <v>391</v>
      </c>
      <c r="H16" s="289" t="s">
        <v>391</v>
      </c>
      <c r="I16" s="75" t="s">
        <v>391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1</v>
      </c>
      <c r="D18" s="45" t="s">
        <v>391</v>
      </c>
      <c r="E18" s="45">
        <v>1</v>
      </c>
      <c r="F18" s="11" t="s">
        <v>391</v>
      </c>
      <c r="G18" s="11">
        <v>6150</v>
      </c>
      <c r="H18" s="45" t="s">
        <v>391</v>
      </c>
      <c r="I18" s="12">
        <v>6</v>
      </c>
      <c r="J18" s="215"/>
      <c r="K18" s="215"/>
    </row>
    <row r="19" spans="1:11">
      <c r="A19" s="63" t="s">
        <v>458</v>
      </c>
      <c r="B19" s="11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45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11">
        <v>2</v>
      </c>
      <c r="C20" s="11" t="s">
        <v>391</v>
      </c>
      <c r="D20" s="45" t="s">
        <v>391</v>
      </c>
      <c r="E20" s="45">
        <v>2</v>
      </c>
      <c r="F20" s="11">
        <v>4850</v>
      </c>
      <c r="G20" s="11" t="s">
        <v>391</v>
      </c>
      <c r="H20" s="45" t="s">
        <v>391</v>
      </c>
      <c r="I20" s="12">
        <v>10</v>
      </c>
      <c r="J20" s="215"/>
      <c r="K20" s="215"/>
    </row>
    <row r="21" spans="1:11">
      <c r="A21" s="73" t="s">
        <v>460</v>
      </c>
      <c r="B21" s="74">
        <v>2</v>
      </c>
      <c r="C21" s="74">
        <v>1</v>
      </c>
      <c r="D21" s="289" t="s">
        <v>391</v>
      </c>
      <c r="E21" s="74">
        <v>3</v>
      </c>
      <c r="F21" s="78">
        <v>4850</v>
      </c>
      <c r="G21" s="78">
        <v>6150</v>
      </c>
      <c r="H21" s="289" t="s">
        <v>391</v>
      </c>
      <c r="I21" s="75">
        <v>16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 t="s">
        <v>391</v>
      </c>
      <c r="D23" s="289" t="s">
        <v>391</v>
      </c>
      <c r="E23" s="74" t="s">
        <v>391</v>
      </c>
      <c r="F23" s="78" t="s">
        <v>391</v>
      </c>
      <c r="G23" s="78" t="s">
        <v>391</v>
      </c>
      <c r="H23" s="289" t="s">
        <v>391</v>
      </c>
      <c r="I23" s="75" t="s">
        <v>391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</v>
      </c>
      <c r="D25" s="289" t="s">
        <v>391</v>
      </c>
      <c r="E25" s="74">
        <v>1</v>
      </c>
      <c r="F25" s="78" t="s">
        <v>391</v>
      </c>
      <c r="G25" s="78">
        <v>3000</v>
      </c>
      <c r="H25" s="289" t="s">
        <v>391</v>
      </c>
      <c r="I25" s="75">
        <v>3</v>
      </c>
    </row>
    <row r="26" spans="1:11">
      <c r="A26" s="63"/>
      <c r="B26" s="45"/>
      <c r="C26" s="45"/>
      <c r="D26" s="45"/>
      <c r="E26" s="45"/>
      <c r="F26" s="45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11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11" t="s">
        <v>391</v>
      </c>
      <c r="C28" s="11" t="s">
        <v>391</v>
      </c>
      <c r="D28" s="82" t="s">
        <v>391</v>
      </c>
      <c r="E28" s="45" t="s">
        <v>391</v>
      </c>
      <c r="F28" s="11" t="s">
        <v>391</v>
      </c>
      <c r="G28" s="11" t="s">
        <v>391</v>
      </c>
      <c r="H28" s="82" t="s">
        <v>391</v>
      </c>
      <c r="I28" s="12" t="s">
        <v>391</v>
      </c>
      <c r="J28" s="215"/>
      <c r="K28" s="215"/>
    </row>
    <row r="29" spans="1:11">
      <c r="A29" s="63" t="s">
        <v>465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11" t="s">
        <v>391</v>
      </c>
      <c r="G29" s="11" t="s">
        <v>391</v>
      </c>
      <c r="H29" s="45" t="s">
        <v>391</v>
      </c>
      <c r="I29" s="46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289" t="s">
        <v>391</v>
      </c>
      <c r="E30" s="74" t="s">
        <v>391</v>
      </c>
      <c r="F30" s="78" t="s">
        <v>391</v>
      </c>
      <c r="G30" s="78" t="s">
        <v>391</v>
      </c>
      <c r="H30" s="289" t="s">
        <v>391</v>
      </c>
      <c r="I30" s="75" t="s">
        <v>391</v>
      </c>
    </row>
    <row r="31" spans="1:11">
      <c r="A31" s="63"/>
      <c r="B31" s="80"/>
      <c r="C31" s="80"/>
      <c r="D31" s="45"/>
      <c r="E31" s="45"/>
      <c r="F31" s="80"/>
      <c r="G31" s="80"/>
      <c r="H31" s="45"/>
      <c r="I31" s="12"/>
      <c r="J31" s="215"/>
      <c r="K31" s="215"/>
    </row>
    <row r="32" spans="1:11">
      <c r="A32" s="63" t="s">
        <v>467</v>
      </c>
      <c r="B32" s="80" t="s">
        <v>391</v>
      </c>
      <c r="C32" s="80">
        <v>16</v>
      </c>
      <c r="D32" s="45">
        <v>41</v>
      </c>
      <c r="E32" s="45">
        <v>57</v>
      </c>
      <c r="F32" s="80" t="s">
        <v>391</v>
      </c>
      <c r="G32" s="80">
        <v>28070</v>
      </c>
      <c r="H32" s="45">
        <v>34966</v>
      </c>
      <c r="I32" s="12">
        <v>1883</v>
      </c>
      <c r="J32" s="215"/>
      <c r="K32" s="215"/>
    </row>
    <row r="33" spans="1:11">
      <c r="A33" s="63" t="s">
        <v>468</v>
      </c>
      <c r="B33" s="80" t="s">
        <v>391</v>
      </c>
      <c r="C33" s="80">
        <v>3</v>
      </c>
      <c r="D33" s="45">
        <v>12</v>
      </c>
      <c r="E33" s="45">
        <v>15</v>
      </c>
      <c r="F33" s="80" t="s">
        <v>391</v>
      </c>
      <c r="G33" s="80">
        <v>21667</v>
      </c>
      <c r="H33" s="45">
        <v>34500</v>
      </c>
      <c r="I33" s="12">
        <v>479</v>
      </c>
      <c r="J33" s="215"/>
      <c r="K33" s="215"/>
    </row>
    <row r="34" spans="1:11">
      <c r="A34" s="63" t="s">
        <v>469</v>
      </c>
      <c r="B34" s="11" t="s">
        <v>391</v>
      </c>
      <c r="C34" s="11">
        <v>3</v>
      </c>
      <c r="D34" s="82" t="s">
        <v>391</v>
      </c>
      <c r="E34" s="45">
        <v>3</v>
      </c>
      <c r="F34" s="11" t="s">
        <v>391</v>
      </c>
      <c r="G34" s="11">
        <v>11860</v>
      </c>
      <c r="H34" s="82" t="s">
        <v>391</v>
      </c>
      <c r="I34" s="12">
        <v>36</v>
      </c>
      <c r="J34" s="215"/>
      <c r="K34" s="215"/>
    </row>
    <row r="35" spans="1:11">
      <c r="A35" s="63" t="s">
        <v>470</v>
      </c>
      <c r="B35" s="45" t="s">
        <v>391</v>
      </c>
      <c r="C35" s="45" t="s">
        <v>391</v>
      </c>
      <c r="D35" s="45" t="s">
        <v>391</v>
      </c>
      <c r="E35" s="45" t="s">
        <v>391</v>
      </c>
      <c r="F35" s="11" t="s">
        <v>391</v>
      </c>
      <c r="G35" s="11" t="s">
        <v>391</v>
      </c>
      <c r="H35" s="11" t="s">
        <v>391</v>
      </c>
      <c r="I35" s="46" t="s">
        <v>391</v>
      </c>
      <c r="J35" s="215"/>
      <c r="K35" s="215"/>
    </row>
    <row r="36" spans="1:11">
      <c r="A36" s="73" t="s">
        <v>471</v>
      </c>
      <c r="B36" s="74" t="s">
        <v>391</v>
      </c>
      <c r="C36" s="74">
        <v>22</v>
      </c>
      <c r="D36" s="289">
        <v>53</v>
      </c>
      <c r="E36" s="74">
        <v>75</v>
      </c>
      <c r="F36" s="78" t="s">
        <v>391</v>
      </c>
      <c r="G36" s="78">
        <v>24986</v>
      </c>
      <c r="H36" s="289">
        <v>34860</v>
      </c>
      <c r="I36" s="75">
        <v>2398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18</v>
      </c>
      <c r="D38" s="289">
        <v>6</v>
      </c>
      <c r="E38" s="74">
        <v>24</v>
      </c>
      <c r="F38" s="78" t="s">
        <v>391</v>
      </c>
      <c r="G38" s="78">
        <v>9400</v>
      </c>
      <c r="H38" s="289">
        <v>20000</v>
      </c>
      <c r="I38" s="75">
        <v>289</v>
      </c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5"/>
      <c r="K39" s="215"/>
    </row>
    <row r="40" spans="1:11">
      <c r="A40" s="63" t="s">
        <v>536</v>
      </c>
      <c r="B40" s="11" t="s">
        <v>391</v>
      </c>
      <c r="C40" s="11" t="s">
        <v>391</v>
      </c>
      <c r="D40" s="45">
        <v>15</v>
      </c>
      <c r="E40" s="45">
        <v>15</v>
      </c>
      <c r="F40" s="11" t="s">
        <v>391</v>
      </c>
      <c r="G40" s="11" t="s">
        <v>391</v>
      </c>
      <c r="H40" s="45">
        <v>16500</v>
      </c>
      <c r="I40" s="12">
        <v>248</v>
      </c>
      <c r="J40" s="215"/>
      <c r="K40" s="215"/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11" t="s">
        <v>391</v>
      </c>
      <c r="C42" s="11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45" t="s">
        <v>391</v>
      </c>
      <c r="C43" s="11" t="s">
        <v>391</v>
      </c>
      <c r="D43" s="82" t="s">
        <v>391</v>
      </c>
      <c r="E43" s="45" t="s">
        <v>391</v>
      </c>
      <c r="F43" s="45" t="s">
        <v>391</v>
      </c>
      <c r="G43" s="11" t="s">
        <v>391</v>
      </c>
      <c r="H43" s="82" t="s">
        <v>391</v>
      </c>
      <c r="I43" s="12" t="s">
        <v>391</v>
      </c>
    </row>
    <row r="44" spans="1:11">
      <c r="A44" s="63" t="s">
        <v>477</v>
      </c>
      <c r="B44" s="11" t="s">
        <v>391</v>
      </c>
      <c r="C44" s="11">
        <v>4</v>
      </c>
      <c r="D44" s="45" t="s">
        <v>391</v>
      </c>
      <c r="E44" s="45">
        <v>4</v>
      </c>
      <c r="F44" s="11" t="s">
        <v>391</v>
      </c>
      <c r="G44" s="11">
        <v>13000</v>
      </c>
      <c r="H44" s="45" t="s">
        <v>391</v>
      </c>
      <c r="I44" s="12">
        <v>52</v>
      </c>
    </row>
    <row r="45" spans="1:11">
      <c r="A45" s="63" t="s">
        <v>478</v>
      </c>
      <c r="B45" s="45" t="s">
        <v>391</v>
      </c>
      <c r="C45" s="11" t="s">
        <v>391</v>
      </c>
      <c r="D45" s="45">
        <v>68</v>
      </c>
      <c r="E45" s="45">
        <v>68</v>
      </c>
      <c r="F45" s="45" t="s">
        <v>391</v>
      </c>
      <c r="G45" s="11" t="s">
        <v>391</v>
      </c>
      <c r="H45" s="45">
        <v>16000</v>
      </c>
      <c r="I45" s="12">
        <v>1088</v>
      </c>
    </row>
    <row r="46" spans="1:11">
      <c r="A46" s="63" t="s">
        <v>479</v>
      </c>
      <c r="B46" s="11" t="s">
        <v>391</v>
      </c>
      <c r="C46" s="11" t="s">
        <v>391</v>
      </c>
      <c r="D46" s="45">
        <v>5</v>
      </c>
      <c r="E46" s="45">
        <v>5</v>
      </c>
      <c r="F46" s="11" t="s">
        <v>391</v>
      </c>
      <c r="G46" s="11" t="s">
        <v>391</v>
      </c>
      <c r="H46" s="45">
        <v>28000</v>
      </c>
      <c r="I46" s="12">
        <v>140</v>
      </c>
    </row>
    <row r="47" spans="1:11">
      <c r="A47" s="63" t="s">
        <v>480</v>
      </c>
      <c r="B47" s="11" t="s">
        <v>391</v>
      </c>
      <c r="C47" s="11" t="s">
        <v>391</v>
      </c>
      <c r="D47" s="82" t="s">
        <v>391</v>
      </c>
      <c r="E47" s="45" t="s">
        <v>391</v>
      </c>
      <c r="F47" s="11" t="s">
        <v>391</v>
      </c>
      <c r="G47" s="11" t="s">
        <v>391</v>
      </c>
      <c r="H47" s="82" t="s">
        <v>391</v>
      </c>
      <c r="I47" s="12" t="s">
        <v>391</v>
      </c>
      <c r="J47" s="215"/>
      <c r="K47" s="215"/>
    </row>
    <row r="48" spans="1:11">
      <c r="A48" s="63" t="s">
        <v>481</v>
      </c>
      <c r="B48" s="45" t="s">
        <v>391</v>
      </c>
      <c r="C48" s="45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11" t="s">
        <v>391</v>
      </c>
      <c r="I48" s="46" t="s">
        <v>391</v>
      </c>
    </row>
    <row r="49" spans="1:9">
      <c r="A49" s="73" t="s">
        <v>482</v>
      </c>
      <c r="B49" s="74" t="s">
        <v>391</v>
      </c>
      <c r="C49" s="74">
        <v>4</v>
      </c>
      <c r="D49" s="289">
        <v>88</v>
      </c>
      <c r="E49" s="74">
        <v>92</v>
      </c>
      <c r="F49" s="78" t="s">
        <v>391</v>
      </c>
      <c r="G49" s="78">
        <v>13000</v>
      </c>
      <c r="H49" s="289">
        <v>16767</v>
      </c>
      <c r="I49" s="75">
        <v>1528</v>
      </c>
    </row>
    <row r="50" spans="1:9">
      <c r="A50" s="63"/>
      <c r="B50" s="45"/>
      <c r="C50" s="45"/>
      <c r="D50" s="45"/>
      <c r="E50" s="45"/>
      <c r="F50" s="11"/>
      <c r="G50" s="11"/>
      <c r="H50" s="11"/>
      <c r="I50" s="46"/>
    </row>
    <row r="51" spans="1:9">
      <c r="A51" s="73" t="s">
        <v>483</v>
      </c>
      <c r="B51" s="74" t="s">
        <v>391</v>
      </c>
      <c r="C51" s="74">
        <v>15</v>
      </c>
      <c r="D51" s="289" t="s">
        <v>391</v>
      </c>
      <c r="E51" s="74">
        <v>15</v>
      </c>
      <c r="F51" s="78" t="s">
        <v>391</v>
      </c>
      <c r="G51" s="78">
        <v>14000</v>
      </c>
      <c r="H51" s="289" t="s">
        <v>391</v>
      </c>
      <c r="I51" s="75">
        <v>210</v>
      </c>
    </row>
    <row r="52" spans="1:9">
      <c r="A52" s="63"/>
      <c r="B52" s="11"/>
      <c r="C52" s="11"/>
      <c r="D52" s="82"/>
      <c r="E52" s="45"/>
      <c r="F52" s="11"/>
      <c r="G52" s="11"/>
      <c r="H52" s="82"/>
      <c r="I52" s="12"/>
    </row>
    <row r="53" spans="1:9">
      <c r="A53" s="63" t="s">
        <v>484</v>
      </c>
      <c r="B53" s="45" t="s">
        <v>391</v>
      </c>
      <c r="C53" s="11" t="s">
        <v>391</v>
      </c>
      <c r="D53" s="82" t="s">
        <v>391</v>
      </c>
      <c r="E53" s="45" t="s">
        <v>391</v>
      </c>
      <c r="F53" s="45" t="s">
        <v>391</v>
      </c>
      <c r="G53" s="11" t="s">
        <v>391</v>
      </c>
      <c r="H53" s="82" t="s">
        <v>391</v>
      </c>
      <c r="I53" s="12" t="s">
        <v>391</v>
      </c>
    </row>
    <row r="54" spans="1:9">
      <c r="A54" s="63" t="s">
        <v>485</v>
      </c>
      <c r="B54" s="82" t="s">
        <v>391</v>
      </c>
      <c r="C54" s="11" t="s">
        <v>391</v>
      </c>
      <c r="D54" s="45" t="s">
        <v>391</v>
      </c>
      <c r="E54" s="45" t="s">
        <v>391</v>
      </c>
      <c r="F54" s="82" t="s">
        <v>391</v>
      </c>
      <c r="G54" s="11" t="s">
        <v>391</v>
      </c>
      <c r="H54" s="45" t="s">
        <v>391</v>
      </c>
      <c r="I54" s="12" t="s">
        <v>391</v>
      </c>
    </row>
    <row r="55" spans="1:9">
      <c r="A55" s="63" t="s">
        <v>486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11" t="s">
        <v>391</v>
      </c>
      <c r="I55" s="46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82" t="s">
        <v>391</v>
      </c>
      <c r="E56" s="45" t="s">
        <v>391</v>
      </c>
      <c r="F56" s="45" t="s">
        <v>391</v>
      </c>
      <c r="G56" s="11" t="s">
        <v>391</v>
      </c>
      <c r="H56" s="82" t="s">
        <v>391</v>
      </c>
      <c r="I56" s="12" t="s">
        <v>391</v>
      </c>
    </row>
    <row r="57" spans="1:9">
      <c r="A57" s="63" t="s">
        <v>488</v>
      </c>
      <c r="B57" s="45" t="s">
        <v>391</v>
      </c>
      <c r="C57" s="11" t="s">
        <v>391</v>
      </c>
      <c r="D57" s="82" t="s">
        <v>391</v>
      </c>
      <c r="E57" s="45" t="s">
        <v>391</v>
      </c>
      <c r="F57" s="45" t="s">
        <v>391</v>
      </c>
      <c r="G57" s="11" t="s">
        <v>391</v>
      </c>
      <c r="H57" s="82" t="s">
        <v>391</v>
      </c>
      <c r="I57" s="12" t="s">
        <v>391</v>
      </c>
    </row>
    <row r="58" spans="1:9">
      <c r="A58" s="73" t="s">
        <v>562</v>
      </c>
      <c r="B58" s="74" t="s">
        <v>391</v>
      </c>
      <c r="C58" s="74" t="s">
        <v>391</v>
      </c>
      <c r="D58" s="289" t="s">
        <v>391</v>
      </c>
      <c r="E58" s="74" t="s">
        <v>391</v>
      </c>
      <c r="F58" s="78" t="s">
        <v>391</v>
      </c>
      <c r="G58" s="78" t="s">
        <v>391</v>
      </c>
      <c r="H58" s="289" t="s">
        <v>391</v>
      </c>
      <c r="I58" s="75" t="s">
        <v>391</v>
      </c>
    </row>
    <row r="59" spans="1:9">
      <c r="A59" s="63"/>
      <c r="B59" s="45"/>
      <c r="C59" s="45"/>
      <c r="D59" s="45"/>
      <c r="E59" s="45"/>
      <c r="F59" s="11"/>
      <c r="G59" s="11"/>
      <c r="H59" s="11"/>
      <c r="I59" s="46"/>
    </row>
    <row r="60" spans="1:9">
      <c r="A60" s="63" t="s">
        <v>490</v>
      </c>
      <c r="B60" s="45" t="s">
        <v>391</v>
      </c>
      <c r="C60" s="11" t="s">
        <v>391</v>
      </c>
      <c r="D60" s="11" t="s">
        <v>391</v>
      </c>
      <c r="E60" s="45" t="s">
        <v>391</v>
      </c>
      <c r="F60" s="45" t="s">
        <v>391</v>
      </c>
      <c r="G60" s="11" t="s">
        <v>391</v>
      </c>
      <c r="H60" s="11" t="s">
        <v>391</v>
      </c>
      <c r="I60" s="12" t="s">
        <v>391</v>
      </c>
    </row>
    <row r="61" spans="1:9">
      <c r="A61" s="63" t="s">
        <v>491</v>
      </c>
      <c r="B61" s="45" t="s">
        <v>391</v>
      </c>
      <c r="C61" s="11" t="s">
        <v>391</v>
      </c>
      <c r="D61" s="82" t="s">
        <v>391</v>
      </c>
      <c r="E61" s="45" t="s">
        <v>391</v>
      </c>
      <c r="F61" s="45" t="s">
        <v>391</v>
      </c>
      <c r="G61" s="11" t="s">
        <v>391</v>
      </c>
      <c r="H61" s="82" t="s">
        <v>391</v>
      </c>
      <c r="I61" s="12" t="s">
        <v>391</v>
      </c>
    </row>
    <row r="62" spans="1:9">
      <c r="A62" s="63" t="s">
        <v>492</v>
      </c>
      <c r="B62" s="11" t="s">
        <v>391</v>
      </c>
      <c r="C62" s="11">
        <v>2</v>
      </c>
      <c r="D62" s="45">
        <v>2</v>
      </c>
      <c r="E62" s="45">
        <v>4</v>
      </c>
      <c r="F62" s="11" t="s">
        <v>391</v>
      </c>
      <c r="G62" s="11">
        <v>28000</v>
      </c>
      <c r="H62" s="45">
        <v>30000</v>
      </c>
      <c r="I62" s="12">
        <v>116</v>
      </c>
    </row>
    <row r="63" spans="1:9">
      <c r="A63" s="73" t="s">
        <v>493</v>
      </c>
      <c r="B63" s="74" t="s">
        <v>391</v>
      </c>
      <c r="C63" s="74">
        <v>2</v>
      </c>
      <c r="D63" s="289">
        <v>2</v>
      </c>
      <c r="E63" s="74">
        <v>4</v>
      </c>
      <c r="F63" s="78" t="s">
        <v>391</v>
      </c>
      <c r="G63" s="78">
        <v>28000</v>
      </c>
      <c r="H63" s="289">
        <v>30000</v>
      </c>
      <c r="I63" s="75">
        <v>116</v>
      </c>
    </row>
    <row r="64" spans="1:9">
      <c r="A64" s="63"/>
      <c r="B64" s="11"/>
      <c r="C64" s="11"/>
      <c r="D64" s="82"/>
      <c r="E64" s="45"/>
      <c r="F64" s="11"/>
      <c r="G64" s="11"/>
      <c r="H64" s="82"/>
      <c r="I64" s="12"/>
    </row>
    <row r="65" spans="1:11">
      <c r="A65" s="73" t="s">
        <v>494</v>
      </c>
      <c r="B65" s="74" t="s">
        <v>391</v>
      </c>
      <c r="C65" s="74" t="s">
        <v>391</v>
      </c>
      <c r="D65" s="289" t="s">
        <v>391</v>
      </c>
      <c r="E65" s="74" t="s">
        <v>391</v>
      </c>
      <c r="F65" s="78" t="s">
        <v>391</v>
      </c>
      <c r="G65" s="78" t="s">
        <v>391</v>
      </c>
      <c r="H65" s="289" t="s">
        <v>391</v>
      </c>
      <c r="I65" s="75" t="s">
        <v>391</v>
      </c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495</v>
      </c>
      <c r="B67" s="82" t="s">
        <v>391</v>
      </c>
      <c r="C67" s="11" t="s">
        <v>391</v>
      </c>
      <c r="D67" s="45">
        <v>2</v>
      </c>
      <c r="E67" s="45">
        <v>2</v>
      </c>
      <c r="F67" s="82" t="s">
        <v>391</v>
      </c>
      <c r="G67" s="11" t="s">
        <v>391</v>
      </c>
      <c r="H67" s="45">
        <v>40000</v>
      </c>
      <c r="I67" s="12">
        <v>80</v>
      </c>
    </row>
    <row r="68" spans="1:11">
      <c r="A68" s="63" t="s">
        <v>496</v>
      </c>
      <c r="B68" s="11" t="s">
        <v>391</v>
      </c>
      <c r="C68" s="11" t="s">
        <v>391</v>
      </c>
      <c r="D68" s="82">
        <v>8</v>
      </c>
      <c r="E68" s="45">
        <v>8</v>
      </c>
      <c r="F68" s="11" t="s">
        <v>391</v>
      </c>
      <c r="G68" s="11" t="s">
        <v>391</v>
      </c>
      <c r="H68" s="82">
        <v>18100</v>
      </c>
      <c r="I68" s="12">
        <v>145</v>
      </c>
      <c r="J68" s="215"/>
      <c r="K68" s="215"/>
    </row>
    <row r="69" spans="1:11">
      <c r="A69" s="73" t="s">
        <v>497</v>
      </c>
      <c r="B69" s="74" t="s">
        <v>391</v>
      </c>
      <c r="C69" s="74" t="s">
        <v>391</v>
      </c>
      <c r="D69" s="289">
        <v>10</v>
      </c>
      <c r="E69" s="74">
        <v>10</v>
      </c>
      <c r="F69" s="78" t="s">
        <v>391</v>
      </c>
      <c r="G69" s="78" t="s">
        <v>391</v>
      </c>
      <c r="H69" s="289">
        <v>22480</v>
      </c>
      <c r="I69" s="75">
        <v>225</v>
      </c>
    </row>
    <row r="70" spans="1:11">
      <c r="A70" s="63"/>
      <c r="B70" s="82"/>
      <c r="C70" s="11"/>
      <c r="D70" s="45"/>
      <c r="E70" s="45"/>
      <c r="F70" s="82"/>
      <c r="G70" s="11"/>
      <c r="H70" s="45"/>
      <c r="I70" s="12"/>
    </row>
    <row r="71" spans="1:11">
      <c r="A71" s="63" t="s">
        <v>498</v>
      </c>
      <c r="B71" s="11" t="s">
        <v>391</v>
      </c>
      <c r="C71" s="11" t="s">
        <v>391</v>
      </c>
      <c r="D71" s="82" t="s">
        <v>391</v>
      </c>
      <c r="E71" s="45" t="s">
        <v>391</v>
      </c>
      <c r="F71" s="11" t="s">
        <v>391</v>
      </c>
      <c r="G71" s="11" t="s">
        <v>391</v>
      </c>
      <c r="H71" s="82" t="s">
        <v>391</v>
      </c>
      <c r="I71" s="12" t="s">
        <v>391</v>
      </c>
    </row>
    <row r="72" spans="1:11">
      <c r="A72" s="63" t="s">
        <v>499</v>
      </c>
      <c r="B72" s="11" t="s">
        <v>391</v>
      </c>
      <c r="C72" s="11">
        <v>8</v>
      </c>
      <c r="D72" s="82">
        <v>2</v>
      </c>
      <c r="E72" s="45">
        <v>10</v>
      </c>
      <c r="F72" s="11" t="s">
        <v>391</v>
      </c>
      <c r="G72" s="11">
        <v>32500</v>
      </c>
      <c r="H72" s="82">
        <v>42500</v>
      </c>
      <c r="I72" s="12">
        <v>345</v>
      </c>
      <c r="J72" s="215"/>
      <c r="K72" s="215"/>
    </row>
    <row r="73" spans="1:11">
      <c r="A73" s="63" t="s">
        <v>500</v>
      </c>
      <c r="B73" s="45" t="s">
        <v>391</v>
      </c>
      <c r="C73" s="45" t="s">
        <v>391</v>
      </c>
      <c r="D73" s="45" t="s">
        <v>391</v>
      </c>
      <c r="E73" s="45" t="s">
        <v>391</v>
      </c>
      <c r="F73" s="11" t="s">
        <v>391</v>
      </c>
      <c r="G73" s="11" t="s">
        <v>391</v>
      </c>
      <c r="H73" s="11" t="s">
        <v>391</v>
      </c>
      <c r="I73" s="12" t="s">
        <v>391</v>
      </c>
    </row>
    <row r="74" spans="1:11">
      <c r="A74" s="63" t="s">
        <v>501</v>
      </c>
      <c r="B74" s="11" t="s">
        <v>391</v>
      </c>
      <c r="C74" s="11">
        <v>23</v>
      </c>
      <c r="D74" s="82" t="s">
        <v>391</v>
      </c>
      <c r="E74" s="45">
        <v>23</v>
      </c>
      <c r="F74" s="11" t="s">
        <v>391</v>
      </c>
      <c r="G74" s="11">
        <v>11635</v>
      </c>
      <c r="H74" s="82" t="s">
        <v>391</v>
      </c>
      <c r="I74" s="12">
        <v>268</v>
      </c>
      <c r="J74" s="215"/>
      <c r="K74" s="215"/>
    </row>
    <row r="75" spans="1:11">
      <c r="A75" s="63" t="s">
        <v>502</v>
      </c>
      <c r="B75" s="82" t="s">
        <v>391</v>
      </c>
      <c r="C75" s="11" t="s">
        <v>391</v>
      </c>
      <c r="D75" s="45">
        <v>6835</v>
      </c>
      <c r="E75" s="45">
        <v>6835</v>
      </c>
      <c r="F75" s="82" t="s">
        <v>391</v>
      </c>
      <c r="G75" s="11" t="s">
        <v>391</v>
      </c>
      <c r="H75" s="45">
        <v>56897</v>
      </c>
      <c r="I75" s="12">
        <v>388891</v>
      </c>
    </row>
    <row r="76" spans="1:11">
      <c r="A76" s="63" t="s">
        <v>503</v>
      </c>
      <c r="B76" s="82" t="s">
        <v>391</v>
      </c>
      <c r="C76" s="11">
        <v>7</v>
      </c>
      <c r="D76" s="45" t="s">
        <v>391</v>
      </c>
      <c r="E76" s="45">
        <v>7</v>
      </c>
      <c r="F76" s="82" t="s">
        <v>391</v>
      </c>
      <c r="G76" s="11">
        <v>6000</v>
      </c>
      <c r="H76" s="45" t="s">
        <v>391</v>
      </c>
      <c r="I76" s="12">
        <v>42</v>
      </c>
    </row>
    <row r="77" spans="1:11">
      <c r="A77" s="63" t="s">
        <v>504</v>
      </c>
      <c r="B77" s="82" t="s">
        <v>391</v>
      </c>
      <c r="C77" s="11">
        <v>9</v>
      </c>
      <c r="D77" s="45" t="s">
        <v>391</v>
      </c>
      <c r="E77" s="45">
        <v>9</v>
      </c>
      <c r="F77" s="82" t="s">
        <v>391</v>
      </c>
      <c r="G77" s="11">
        <v>10000</v>
      </c>
      <c r="H77" s="45" t="s">
        <v>391</v>
      </c>
      <c r="I77" s="12">
        <v>90</v>
      </c>
    </row>
    <row r="78" spans="1:11">
      <c r="A78" s="63" t="s">
        <v>505</v>
      </c>
      <c r="B78" s="82" t="s">
        <v>391</v>
      </c>
      <c r="C78" s="11">
        <v>6</v>
      </c>
      <c r="D78" s="45" t="s">
        <v>391</v>
      </c>
      <c r="E78" s="45">
        <v>6</v>
      </c>
      <c r="F78" s="82" t="s">
        <v>391</v>
      </c>
      <c r="G78" s="11">
        <v>37500</v>
      </c>
      <c r="H78" s="45" t="s">
        <v>391</v>
      </c>
      <c r="I78" s="12">
        <v>225</v>
      </c>
    </row>
    <row r="79" spans="1:11">
      <c r="A79" s="73" t="s">
        <v>506</v>
      </c>
      <c r="B79" s="74" t="s">
        <v>391</v>
      </c>
      <c r="C79" s="74">
        <v>53</v>
      </c>
      <c r="D79" s="289">
        <v>6837</v>
      </c>
      <c r="E79" s="74">
        <v>6890</v>
      </c>
      <c r="F79" s="78" t="s">
        <v>391</v>
      </c>
      <c r="G79" s="78">
        <v>16691</v>
      </c>
      <c r="H79" s="289">
        <v>56893</v>
      </c>
      <c r="I79" s="75">
        <v>389861</v>
      </c>
    </row>
    <row r="80" spans="1:11">
      <c r="A80" s="63"/>
      <c r="B80" s="82"/>
      <c r="C80" s="11"/>
      <c r="D80" s="45"/>
      <c r="E80" s="45"/>
      <c r="F80" s="82"/>
      <c r="G80" s="11"/>
      <c r="H80" s="45"/>
      <c r="I80" s="12"/>
    </row>
    <row r="81" spans="1:9">
      <c r="A81" s="63" t="s">
        <v>507</v>
      </c>
      <c r="B81" s="82" t="s">
        <v>391</v>
      </c>
      <c r="C81" s="11">
        <v>9</v>
      </c>
      <c r="D81" s="45">
        <v>23</v>
      </c>
      <c r="E81" s="45">
        <v>32</v>
      </c>
      <c r="F81" s="82" t="s">
        <v>391</v>
      </c>
      <c r="G81" s="11">
        <v>21703</v>
      </c>
      <c r="H81" s="45">
        <v>46889</v>
      </c>
      <c r="I81" s="12">
        <v>1253</v>
      </c>
    </row>
    <row r="82" spans="1:9">
      <c r="A82" s="63" t="s">
        <v>508</v>
      </c>
      <c r="B82" s="82" t="s">
        <v>391</v>
      </c>
      <c r="C82" s="11">
        <v>13</v>
      </c>
      <c r="D82" s="45">
        <v>21</v>
      </c>
      <c r="E82" s="45">
        <v>34</v>
      </c>
      <c r="F82" s="82" t="s">
        <v>391</v>
      </c>
      <c r="G82" s="11">
        <v>12778</v>
      </c>
      <c r="H82" s="45">
        <v>40000</v>
      </c>
      <c r="I82" s="12">
        <v>1001</v>
      </c>
    </row>
    <row r="83" spans="1:9">
      <c r="A83" s="73" t="s">
        <v>509</v>
      </c>
      <c r="B83" s="74" t="s">
        <v>391</v>
      </c>
      <c r="C83" s="74">
        <v>22</v>
      </c>
      <c r="D83" s="289">
        <v>44</v>
      </c>
      <c r="E83" s="74">
        <v>66</v>
      </c>
      <c r="F83" s="78" t="s">
        <v>391</v>
      </c>
      <c r="G83" s="78">
        <v>16429</v>
      </c>
      <c r="H83" s="289">
        <v>43601</v>
      </c>
      <c r="I83" s="75">
        <v>2254</v>
      </c>
    </row>
    <row r="84" spans="1:9">
      <c r="A84" s="63"/>
      <c r="B84" s="82"/>
      <c r="C84" s="11"/>
      <c r="D84" s="45"/>
      <c r="E84" s="45"/>
      <c r="F84" s="82"/>
      <c r="G84" s="11"/>
      <c r="H84" s="45"/>
      <c r="I84" s="12"/>
    </row>
    <row r="85" spans="1:9" ht="13.5" thickBot="1">
      <c r="A85" s="66" t="s">
        <v>510</v>
      </c>
      <c r="B85" s="52">
        <v>4</v>
      </c>
      <c r="C85" s="52">
        <v>176</v>
      </c>
      <c r="D85" s="290">
        <v>7087</v>
      </c>
      <c r="E85" s="52">
        <v>7267</v>
      </c>
      <c r="F85" s="175">
        <v>4425</v>
      </c>
      <c r="G85" s="175">
        <v>18295</v>
      </c>
      <c r="H85" s="290">
        <v>55878</v>
      </c>
      <c r="I85" s="53">
        <v>399217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Hoja162">
    <tabColor theme="0"/>
    <pageSetUpPr fitToPage="1"/>
  </sheetPr>
  <dimension ref="B1:K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23.85546875" style="347" customWidth="1"/>
    <col min="3" max="7" width="23.4257812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11" s="377" customFormat="1" ht="18">
      <c r="B1" s="1696" t="s">
        <v>367</v>
      </c>
      <c r="C1" s="1696"/>
      <c r="D1" s="1696"/>
      <c r="E1" s="1696"/>
      <c r="F1" s="1696"/>
      <c r="G1" s="1696"/>
    </row>
    <row r="2" spans="2:11" s="378" customFormat="1" ht="12.75" customHeight="1"/>
    <row r="3" spans="2:11" s="378" customFormat="1" ht="15">
      <c r="B3" s="1704" t="s">
        <v>991</v>
      </c>
      <c r="C3" s="1704"/>
      <c r="D3" s="1704"/>
      <c r="E3" s="1704"/>
      <c r="F3" s="1704"/>
      <c r="G3" s="1704"/>
      <c r="H3" s="222"/>
      <c r="I3" s="222"/>
      <c r="J3" s="222"/>
      <c r="K3" s="222"/>
    </row>
    <row r="4" spans="2:11" s="378" customFormat="1" ht="15">
      <c r="B4" s="1704" t="s">
        <v>660</v>
      </c>
      <c r="C4" s="1704"/>
      <c r="D4" s="1704"/>
      <c r="E4" s="1704"/>
      <c r="F4" s="1704"/>
      <c r="G4" s="1704"/>
      <c r="H4" s="257"/>
      <c r="I4" s="222"/>
      <c r="J4" s="222"/>
      <c r="K4" s="222"/>
    </row>
    <row r="5" spans="2:11" s="378" customFormat="1" ht="13.5" customHeight="1" thickBot="1">
      <c r="B5" s="379"/>
      <c r="C5" s="380"/>
      <c r="D5" s="380"/>
      <c r="E5" s="380"/>
      <c r="F5" s="380"/>
      <c r="G5" s="380"/>
    </row>
    <row r="6" spans="2:11" s="1103" customFormat="1" ht="18" customHeight="1">
      <c r="B6" s="1809" t="s">
        <v>370</v>
      </c>
      <c r="C6" s="1052"/>
      <c r="D6" s="1052"/>
      <c r="E6" s="1052"/>
      <c r="F6" s="761" t="s">
        <v>512</v>
      </c>
      <c r="G6" s="688"/>
    </row>
    <row r="7" spans="2:11" s="1103" customFormat="1" ht="18" customHeight="1">
      <c r="B7" s="1810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11" s="1103" customFormat="1" ht="18" customHeight="1">
      <c r="B8" s="1810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11" s="1103" customFormat="1" ht="18" customHeight="1" thickBot="1">
      <c r="B9" s="1811"/>
      <c r="C9" s="692"/>
      <c r="D9" s="692"/>
      <c r="E9" s="692"/>
      <c r="F9" s="727" t="s">
        <v>517</v>
      </c>
      <c r="G9" s="945"/>
    </row>
    <row r="10" spans="2:11">
      <c r="B10" s="1617">
        <v>2005</v>
      </c>
      <c r="C10" s="1303">
        <v>18.792000000000002</v>
      </c>
      <c r="D10" s="1304">
        <v>106.50010642826734</v>
      </c>
      <c r="E10" s="1303">
        <v>200.13499999999999</v>
      </c>
      <c r="F10" s="1224">
        <v>62.48</v>
      </c>
      <c r="G10" s="1226">
        <v>125044.34799999998</v>
      </c>
    </row>
    <row r="11" spans="2:11">
      <c r="B11" s="1617">
        <v>2006</v>
      </c>
      <c r="C11" s="1303">
        <v>18.097000000000001</v>
      </c>
      <c r="D11" s="1304">
        <v>126.10874730618333</v>
      </c>
      <c r="E11" s="1303">
        <v>228.21899999999999</v>
      </c>
      <c r="F11" s="1224">
        <v>57.75</v>
      </c>
      <c r="G11" s="1226">
        <v>131796.4725</v>
      </c>
    </row>
    <row r="12" spans="2:11">
      <c r="B12" s="1619">
        <v>2007</v>
      </c>
      <c r="C12" s="1303">
        <v>17.277000000000001</v>
      </c>
      <c r="D12" s="1304">
        <v>130.97239104011112</v>
      </c>
      <c r="E12" s="1303">
        <v>226.28100000000001</v>
      </c>
      <c r="F12" s="1224">
        <v>59</v>
      </c>
      <c r="G12" s="1226">
        <v>133505.79</v>
      </c>
    </row>
    <row r="13" spans="2:11">
      <c r="B13" s="1619">
        <v>2008</v>
      </c>
      <c r="C13" s="1303">
        <v>16.042000000000002</v>
      </c>
      <c r="D13" s="1304">
        <v>126.73045754893403</v>
      </c>
      <c r="E13" s="1303">
        <v>203.30099999999999</v>
      </c>
      <c r="F13" s="1224">
        <v>47.13</v>
      </c>
      <c r="G13" s="1226">
        <v>95815.761299999998</v>
      </c>
    </row>
    <row r="14" spans="2:11">
      <c r="B14" s="1619">
        <v>2009</v>
      </c>
      <c r="C14" s="1303">
        <v>15.19</v>
      </c>
      <c r="D14" s="1304">
        <v>127.78077682685976</v>
      </c>
      <c r="E14" s="1303">
        <v>194.09899999999999</v>
      </c>
      <c r="F14" s="1224">
        <v>51.04</v>
      </c>
      <c r="G14" s="1226">
        <v>99068.129599999986</v>
      </c>
    </row>
    <row r="15" spans="2:11">
      <c r="B15" s="1619">
        <v>2010</v>
      </c>
      <c r="C15" s="1303">
        <v>14.726000000000001</v>
      </c>
      <c r="D15" s="1304">
        <v>113.17533614016027</v>
      </c>
      <c r="E15" s="1303">
        <v>166.66200000000001</v>
      </c>
      <c r="F15" s="1224">
        <v>85.73</v>
      </c>
      <c r="G15" s="1226">
        <v>142879.33260000002</v>
      </c>
    </row>
    <row r="16" spans="2:11">
      <c r="B16" s="1619">
        <v>2011</v>
      </c>
      <c r="C16" s="1303">
        <v>15.1</v>
      </c>
      <c r="D16" s="1304">
        <v>120</v>
      </c>
      <c r="E16" s="1303">
        <v>182.1</v>
      </c>
      <c r="F16" s="1224">
        <v>66.12</v>
      </c>
      <c r="G16" s="1226">
        <v>120418</v>
      </c>
    </row>
    <row r="17" spans="2:9">
      <c r="B17" s="1619">
        <v>2012</v>
      </c>
      <c r="C17" s="1303">
        <v>15.638</v>
      </c>
      <c r="D17" s="1304">
        <v>124.91495076096689</v>
      </c>
      <c r="E17" s="1303">
        <v>195.34200000000001</v>
      </c>
      <c r="F17" s="1224">
        <v>59.97</v>
      </c>
      <c r="G17" s="1226">
        <v>117146.59740000001</v>
      </c>
    </row>
    <row r="18" spans="2:9">
      <c r="B18" s="1619">
        <v>2013</v>
      </c>
      <c r="C18" s="1303">
        <v>15.375999999999999</v>
      </c>
      <c r="D18" s="1304">
        <v>130.03707075962541</v>
      </c>
      <c r="E18" s="1303">
        <v>199.94499999999999</v>
      </c>
      <c r="F18" s="1224">
        <v>44.91</v>
      </c>
      <c r="G18" s="1226">
        <v>89795.299499999979</v>
      </c>
    </row>
    <row r="19" spans="2:9">
      <c r="B19" s="1619">
        <v>2014</v>
      </c>
      <c r="C19" s="1492">
        <v>15.678000000000001</v>
      </c>
      <c r="D19" s="1493">
        <v>136.02372751626484</v>
      </c>
      <c r="E19" s="1492">
        <v>213.25800000000001</v>
      </c>
      <c r="F19" s="1381">
        <v>47.48</v>
      </c>
      <c r="G19" s="1382">
        <v>101254.89840000001</v>
      </c>
    </row>
    <row r="20" spans="2:9" ht="13.5" thickBot="1">
      <c r="B20" s="1620">
        <v>2015</v>
      </c>
      <c r="C20" s="1303">
        <v>15.002000000000001</v>
      </c>
      <c r="D20" s="1304">
        <f>E20/C20*10</f>
        <v>136.05585921877082</v>
      </c>
      <c r="E20" s="1303">
        <v>204.11099999999999</v>
      </c>
      <c r="F20" s="1592">
        <v>65.11</v>
      </c>
      <c r="G20" s="1560">
        <v>132897</v>
      </c>
      <c r="I20" s="426"/>
    </row>
    <row r="21" spans="2:9">
      <c r="B21" s="384"/>
      <c r="C21" s="384"/>
      <c r="D21" s="384"/>
      <c r="E21" s="384"/>
      <c r="F21" s="384"/>
      <c r="G21" s="384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Hoja163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1422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25"/>
    </row>
    <row r="5" spans="1:11" s="681" customFormat="1" ht="27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  <c r="J5" s="747"/>
    </row>
    <row r="6" spans="1:11" s="681" customFormat="1" ht="24.7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  <c r="J6" s="747"/>
    </row>
    <row r="7" spans="1:11" s="681" customFormat="1" ht="30.75" customHeight="1">
      <c r="A7" s="1688"/>
      <c r="B7" s="1838"/>
      <c r="C7" s="1114" t="s">
        <v>868</v>
      </c>
      <c r="D7" s="1114" t="s">
        <v>869</v>
      </c>
      <c r="E7" s="1838" t="s">
        <v>387</v>
      </c>
      <c r="F7" s="1838"/>
      <c r="G7" s="1114" t="s">
        <v>868</v>
      </c>
      <c r="H7" s="1114" t="s">
        <v>869</v>
      </c>
      <c r="I7" s="1682"/>
      <c r="J7" s="747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11" t="s">
        <v>391</v>
      </c>
      <c r="C10" s="11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12" t="s">
        <v>391</v>
      </c>
      <c r="J10" s="215"/>
      <c r="K10" s="215"/>
    </row>
    <row r="11" spans="1:11">
      <c r="A11" s="63" t="s">
        <v>453</v>
      </c>
      <c r="B11" s="11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45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8" t="s">
        <v>391</v>
      </c>
      <c r="D12" s="74" t="s">
        <v>391</v>
      </c>
      <c r="E12" s="74" t="s">
        <v>391</v>
      </c>
      <c r="F12" s="74" t="s">
        <v>391</v>
      </c>
      <c r="G12" s="78" t="s">
        <v>391</v>
      </c>
      <c r="H12" s="74" t="s">
        <v>391</v>
      </c>
      <c r="I12" s="79" t="s">
        <v>391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1</v>
      </c>
      <c r="C14" s="78" t="s">
        <v>391</v>
      </c>
      <c r="D14" s="74" t="s">
        <v>391</v>
      </c>
      <c r="E14" s="74">
        <v>1</v>
      </c>
      <c r="F14" s="74">
        <v>10000</v>
      </c>
      <c r="G14" s="78" t="s">
        <v>391</v>
      </c>
      <c r="H14" s="74" t="s">
        <v>391</v>
      </c>
      <c r="I14" s="79">
        <v>10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2</v>
      </c>
      <c r="C16" s="78" t="s">
        <v>391</v>
      </c>
      <c r="D16" s="74" t="s">
        <v>391</v>
      </c>
      <c r="E16" s="74">
        <v>2</v>
      </c>
      <c r="F16" s="74">
        <v>15000</v>
      </c>
      <c r="G16" s="78" t="s">
        <v>391</v>
      </c>
      <c r="H16" s="74" t="s">
        <v>391</v>
      </c>
      <c r="I16" s="79">
        <v>30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45" t="s">
        <v>391</v>
      </c>
      <c r="C18" s="45">
        <v>1</v>
      </c>
      <c r="D18" s="45" t="s">
        <v>391</v>
      </c>
      <c r="E18" s="45">
        <v>1</v>
      </c>
      <c r="F18" s="11" t="s">
        <v>391</v>
      </c>
      <c r="G18" s="11">
        <v>10550</v>
      </c>
      <c r="H18" s="45" t="s">
        <v>391</v>
      </c>
      <c r="I18" s="46">
        <v>11</v>
      </c>
      <c r="J18" s="215"/>
      <c r="K18" s="215"/>
    </row>
    <row r="19" spans="1:11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45" t="s">
        <v>391</v>
      </c>
      <c r="G19" s="11" t="s">
        <v>391</v>
      </c>
      <c r="H19" s="45" t="s">
        <v>391</v>
      </c>
      <c r="I19" s="46" t="s">
        <v>391</v>
      </c>
      <c r="J19" s="215"/>
      <c r="K19" s="215"/>
    </row>
    <row r="20" spans="1:11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45" t="s">
        <v>391</v>
      </c>
      <c r="G20" s="11" t="s">
        <v>391</v>
      </c>
      <c r="H20" s="45" t="s">
        <v>391</v>
      </c>
      <c r="I20" s="46" t="s">
        <v>391</v>
      </c>
      <c r="J20" s="215"/>
      <c r="K20" s="215"/>
    </row>
    <row r="21" spans="1:11">
      <c r="A21" s="73" t="s">
        <v>460</v>
      </c>
      <c r="B21" s="74" t="s">
        <v>391</v>
      </c>
      <c r="C21" s="78">
        <v>1</v>
      </c>
      <c r="D21" s="74" t="s">
        <v>391</v>
      </c>
      <c r="E21" s="74">
        <v>1</v>
      </c>
      <c r="F21" s="74" t="s">
        <v>391</v>
      </c>
      <c r="G21" s="78">
        <v>10550</v>
      </c>
      <c r="H21" s="74" t="s">
        <v>391</v>
      </c>
      <c r="I21" s="79">
        <v>11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8">
        <v>1114</v>
      </c>
      <c r="D23" s="74" t="s">
        <v>391</v>
      </c>
      <c r="E23" s="74">
        <v>1114</v>
      </c>
      <c r="F23" s="74" t="s">
        <v>391</v>
      </c>
      <c r="G23" s="78">
        <v>13373</v>
      </c>
      <c r="H23" s="74" t="s">
        <v>391</v>
      </c>
      <c r="I23" s="79">
        <v>14898</v>
      </c>
      <c r="J23" s="215"/>
      <c r="K23" s="215"/>
    </row>
    <row r="24" spans="1:11">
      <c r="A24" s="63"/>
      <c r="B24" s="80"/>
      <c r="C24" s="80"/>
      <c r="D24" s="45"/>
      <c r="E24" s="45"/>
      <c r="F24" s="80"/>
      <c r="G24" s="80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8">
        <v>180</v>
      </c>
      <c r="D25" s="74" t="s">
        <v>391</v>
      </c>
      <c r="E25" s="74">
        <v>180</v>
      </c>
      <c r="F25" s="74" t="s">
        <v>391</v>
      </c>
      <c r="G25" s="78">
        <v>12850</v>
      </c>
      <c r="H25" s="74" t="s">
        <v>391</v>
      </c>
      <c r="I25" s="79">
        <v>2313</v>
      </c>
      <c r="J25" s="215"/>
      <c r="K25" s="215"/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  <c r="J26" s="215"/>
      <c r="K26" s="215"/>
    </row>
    <row r="27" spans="1:11">
      <c r="A27" s="63" t="s">
        <v>463</v>
      </c>
      <c r="B27" s="80" t="s">
        <v>391</v>
      </c>
      <c r="C27" s="80">
        <v>4</v>
      </c>
      <c r="D27" s="45" t="s">
        <v>391</v>
      </c>
      <c r="E27" s="45">
        <v>4</v>
      </c>
      <c r="F27" s="80" t="s">
        <v>391</v>
      </c>
      <c r="G27" s="80">
        <v>13500</v>
      </c>
      <c r="H27" s="45" t="s">
        <v>391</v>
      </c>
      <c r="I27" s="12">
        <v>54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45">
        <v>27</v>
      </c>
      <c r="D29" s="45" t="s">
        <v>391</v>
      </c>
      <c r="E29" s="45">
        <v>27</v>
      </c>
      <c r="F29" s="11" t="s">
        <v>391</v>
      </c>
      <c r="G29" s="11">
        <v>25000</v>
      </c>
      <c r="H29" s="11" t="s">
        <v>391</v>
      </c>
      <c r="I29" s="46">
        <v>675</v>
      </c>
      <c r="J29" s="215"/>
      <c r="K29" s="215"/>
    </row>
    <row r="30" spans="1:11">
      <c r="A30" s="73" t="s">
        <v>466</v>
      </c>
      <c r="B30" s="74" t="s">
        <v>391</v>
      </c>
      <c r="C30" s="78">
        <v>31</v>
      </c>
      <c r="D30" s="74" t="s">
        <v>391</v>
      </c>
      <c r="E30" s="74">
        <v>31</v>
      </c>
      <c r="F30" s="74" t="s">
        <v>391</v>
      </c>
      <c r="G30" s="78">
        <v>23516</v>
      </c>
      <c r="H30" s="74" t="s">
        <v>391</v>
      </c>
      <c r="I30" s="79">
        <v>729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11"/>
      <c r="I31" s="46"/>
      <c r="J31" s="215"/>
      <c r="K31" s="215"/>
    </row>
    <row r="32" spans="1:11">
      <c r="A32" s="63" t="s">
        <v>467</v>
      </c>
      <c r="B32" s="45" t="s">
        <v>391</v>
      </c>
      <c r="C32" s="11">
        <v>241</v>
      </c>
      <c r="D32" s="45" t="s">
        <v>391</v>
      </c>
      <c r="E32" s="45">
        <v>241</v>
      </c>
      <c r="F32" s="45" t="s">
        <v>391</v>
      </c>
      <c r="G32" s="11">
        <v>11486</v>
      </c>
      <c r="H32" s="45" t="s">
        <v>391</v>
      </c>
      <c r="I32" s="12">
        <v>2768</v>
      </c>
      <c r="J32" s="215"/>
      <c r="K32" s="215"/>
    </row>
    <row r="33" spans="1:11">
      <c r="A33" s="63" t="s">
        <v>468</v>
      </c>
      <c r="B33" s="11" t="s">
        <v>391</v>
      </c>
      <c r="C33" s="11">
        <v>16</v>
      </c>
      <c r="D33" s="45" t="s">
        <v>391</v>
      </c>
      <c r="E33" s="45">
        <v>16</v>
      </c>
      <c r="F33" s="11" t="s">
        <v>391</v>
      </c>
      <c r="G33" s="11">
        <v>10188</v>
      </c>
      <c r="H33" s="45" t="s">
        <v>391</v>
      </c>
      <c r="I33" s="12">
        <v>163</v>
      </c>
      <c r="J33" s="215"/>
      <c r="K33" s="215"/>
    </row>
    <row r="34" spans="1:11">
      <c r="A34" s="63" t="s">
        <v>469</v>
      </c>
      <c r="B34" s="11" t="s">
        <v>391</v>
      </c>
      <c r="C34" s="11">
        <v>11</v>
      </c>
      <c r="D34" s="45" t="s">
        <v>391</v>
      </c>
      <c r="E34" s="45">
        <v>11</v>
      </c>
      <c r="F34" s="11" t="s">
        <v>391</v>
      </c>
      <c r="G34" s="11">
        <v>11613</v>
      </c>
      <c r="H34" s="45" t="s">
        <v>391</v>
      </c>
      <c r="I34" s="12">
        <v>128</v>
      </c>
      <c r="J34" s="215"/>
      <c r="K34" s="215"/>
    </row>
    <row r="35" spans="1:11">
      <c r="A35" s="63" t="s">
        <v>470</v>
      </c>
      <c r="B35" s="45" t="s">
        <v>391</v>
      </c>
      <c r="C35" s="11">
        <v>488</v>
      </c>
      <c r="D35" s="45" t="s">
        <v>391</v>
      </c>
      <c r="E35" s="45">
        <v>488</v>
      </c>
      <c r="F35" s="45" t="s">
        <v>391</v>
      </c>
      <c r="G35" s="11">
        <v>15000</v>
      </c>
      <c r="H35" s="45" t="s">
        <v>391</v>
      </c>
      <c r="I35" s="12">
        <v>7320</v>
      </c>
      <c r="J35" s="215"/>
      <c r="K35" s="215"/>
    </row>
    <row r="36" spans="1:11">
      <c r="A36" s="73" t="s">
        <v>471</v>
      </c>
      <c r="B36" s="74" t="s">
        <v>391</v>
      </c>
      <c r="C36" s="78">
        <v>756</v>
      </c>
      <c r="D36" s="74" t="s">
        <v>391</v>
      </c>
      <c r="E36" s="74">
        <v>756</v>
      </c>
      <c r="F36" s="74" t="s">
        <v>391</v>
      </c>
      <c r="G36" s="78">
        <v>13729</v>
      </c>
      <c r="H36" s="74" t="s">
        <v>391</v>
      </c>
      <c r="I36" s="79">
        <v>10379</v>
      </c>
      <c r="J36" s="215"/>
      <c r="K36" s="215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8">
        <v>75</v>
      </c>
      <c r="D38" s="74" t="s">
        <v>391</v>
      </c>
      <c r="E38" s="74">
        <v>75</v>
      </c>
      <c r="F38" s="74" t="s">
        <v>391</v>
      </c>
      <c r="G38" s="78">
        <v>13220</v>
      </c>
      <c r="H38" s="74" t="s">
        <v>391</v>
      </c>
      <c r="I38" s="79">
        <v>995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11" t="s">
        <v>391</v>
      </c>
      <c r="C40" s="11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45" t="s">
        <v>391</v>
      </c>
      <c r="C41" s="45">
        <v>1</v>
      </c>
      <c r="D41" s="45" t="s">
        <v>391</v>
      </c>
      <c r="E41" s="45">
        <v>1</v>
      </c>
      <c r="F41" s="11" t="s">
        <v>391</v>
      </c>
      <c r="G41" s="11">
        <v>15000</v>
      </c>
      <c r="H41" s="45" t="s">
        <v>391</v>
      </c>
      <c r="I41" s="46">
        <v>15</v>
      </c>
      <c r="J41" s="215"/>
      <c r="K41" s="215"/>
    </row>
    <row r="42" spans="1:11">
      <c r="A42" s="63" t="s">
        <v>475</v>
      </c>
      <c r="B42" s="45" t="s">
        <v>391</v>
      </c>
      <c r="C42" s="45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11" t="s">
        <v>391</v>
      </c>
      <c r="I42" s="46" t="s">
        <v>391</v>
      </c>
      <c r="J42" s="215"/>
      <c r="K42" s="215"/>
    </row>
    <row r="43" spans="1:11">
      <c r="A43" s="63" t="s">
        <v>476</v>
      </c>
      <c r="B43" s="45" t="s">
        <v>391</v>
      </c>
      <c r="C43" s="45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46" t="s">
        <v>391</v>
      </c>
      <c r="J43" s="215"/>
      <c r="K43" s="215"/>
    </row>
    <row r="44" spans="1:11">
      <c r="A44" s="63" t="s">
        <v>477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11" t="s">
        <v>391</v>
      </c>
      <c r="I44" s="46" t="s">
        <v>391</v>
      </c>
    </row>
    <row r="45" spans="1:11">
      <c r="A45" s="63" t="s">
        <v>478</v>
      </c>
      <c r="B45" s="45" t="s">
        <v>391</v>
      </c>
      <c r="C45" s="11">
        <v>5</v>
      </c>
      <c r="D45" s="45" t="s">
        <v>391</v>
      </c>
      <c r="E45" s="45">
        <v>5</v>
      </c>
      <c r="F45" s="45" t="s">
        <v>391</v>
      </c>
      <c r="G45" s="11">
        <v>10000</v>
      </c>
      <c r="H45" s="45" t="s">
        <v>391</v>
      </c>
      <c r="I45" s="12">
        <v>50</v>
      </c>
    </row>
    <row r="46" spans="1:11">
      <c r="A46" s="63" t="s">
        <v>479</v>
      </c>
      <c r="B46" s="45" t="s">
        <v>391</v>
      </c>
      <c r="C46" s="11" t="s">
        <v>391</v>
      </c>
      <c r="D46" s="45" t="s">
        <v>391</v>
      </c>
      <c r="E46" s="45" t="s">
        <v>391</v>
      </c>
      <c r="F46" s="45" t="s">
        <v>391</v>
      </c>
      <c r="G46" s="11" t="s">
        <v>391</v>
      </c>
      <c r="H46" s="45" t="s">
        <v>391</v>
      </c>
      <c r="I46" s="12" t="s">
        <v>391</v>
      </c>
    </row>
    <row r="47" spans="1:11">
      <c r="A47" s="63" t="s">
        <v>480</v>
      </c>
      <c r="B47" s="45" t="s">
        <v>391</v>
      </c>
      <c r="C47" s="11" t="s">
        <v>391</v>
      </c>
      <c r="D47" s="45" t="s">
        <v>391</v>
      </c>
      <c r="E47" s="45" t="s">
        <v>391</v>
      </c>
      <c r="F47" s="45" t="s">
        <v>391</v>
      </c>
      <c r="G47" s="11" t="s">
        <v>391</v>
      </c>
      <c r="H47" s="45" t="s">
        <v>391</v>
      </c>
      <c r="I47" s="12" t="s">
        <v>391</v>
      </c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</row>
    <row r="49" spans="1:11">
      <c r="A49" s="73" t="s">
        <v>482</v>
      </c>
      <c r="B49" s="74" t="s">
        <v>391</v>
      </c>
      <c r="C49" s="78">
        <v>6</v>
      </c>
      <c r="D49" s="74" t="s">
        <v>391</v>
      </c>
      <c r="E49" s="74">
        <v>6</v>
      </c>
      <c r="F49" s="74" t="s">
        <v>391</v>
      </c>
      <c r="G49" s="78">
        <v>10833</v>
      </c>
      <c r="H49" s="74" t="s">
        <v>391</v>
      </c>
      <c r="I49" s="79">
        <v>65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45"/>
      <c r="I50" s="46"/>
      <c r="J50" s="215"/>
      <c r="K50" s="215"/>
    </row>
    <row r="51" spans="1:11">
      <c r="A51" s="73" t="s">
        <v>483</v>
      </c>
      <c r="B51" s="74" t="s">
        <v>391</v>
      </c>
      <c r="C51" s="78">
        <v>28</v>
      </c>
      <c r="D51" s="74" t="s">
        <v>391</v>
      </c>
      <c r="E51" s="74">
        <v>28</v>
      </c>
      <c r="F51" s="74" t="s">
        <v>391</v>
      </c>
      <c r="G51" s="78">
        <v>12000</v>
      </c>
      <c r="H51" s="74" t="s">
        <v>391</v>
      </c>
      <c r="I51" s="79">
        <v>336</v>
      </c>
      <c r="J51" s="215"/>
      <c r="K51" s="215"/>
    </row>
    <row r="52" spans="1:11">
      <c r="A52" s="63"/>
      <c r="B52" s="45"/>
      <c r="C52" s="11"/>
      <c r="D52" s="11"/>
      <c r="E52" s="45"/>
      <c r="F52" s="45"/>
      <c r="G52" s="11"/>
      <c r="H52" s="11"/>
      <c r="I52" s="12"/>
    </row>
    <row r="53" spans="1:11">
      <c r="A53" s="63" t="s">
        <v>484</v>
      </c>
      <c r="B53" s="11" t="s">
        <v>391</v>
      </c>
      <c r="C53" s="11">
        <v>216</v>
      </c>
      <c r="D53" s="45" t="s">
        <v>391</v>
      </c>
      <c r="E53" s="45">
        <v>216</v>
      </c>
      <c r="F53" s="11" t="s">
        <v>391</v>
      </c>
      <c r="G53" s="11">
        <v>12000</v>
      </c>
      <c r="H53" s="45" t="s">
        <v>391</v>
      </c>
      <c r="I53" s="12">
        <v>2592</v>
      </c>
    </row>
    <row r="54" spans="1:11">
      <c r="A54" s="63" t="s">
        <v>485</v>
      </c>
      <c r="B54" s="45" t="s">
        <v>391</v>
      </c>
      <c r="C54" s="11">
        <v>14</v>
      </c>
      <c r="D54" s="45" t="s">
        <v>391</v>
      </c>
      <c r="E54" s="45">
        <v>14</v>
      </c>
      <c r="F54" s="45" t="s">
        <v>391</v>
      </c>
      <c r="G54" s="11">
        <v>10000</v>
      </c>
      <c r="H54" s="45" t="s">
        <v>391</v>
      </c>
      <c r="I54" s="12">
        <v>140</v>
      </c>
    </row>
    <row r="55" spans="1:11">
      <c r="A55" s="63" t="s">
        <v>486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46" t="s">
        <v>391</v>
      </c>
      <c r="J55" s="215"/>
      <c r="K55" s="215"/>
    </row>
    <row r="56" spans="1:11">
      <c r="A56" s="63" t="s">
        <v>487</v>
      </c>
      <c r="B56" s="45" t="s">
        <v>391</v>
      </c>
      <c r="C56" s="45">
        <v>3</v>
      </c>
      <c r="D56" s="45" t="s">
        <v>391</v>
      </c>
      <c r="E56" s="45">
        <v>3</v>
      </c>
      <c r="F56" s="11" t="s">
        <v>391</v>
      </c>
      <c r="G56" s="11">
        <v>17000</v>
      </c>
      <c r="H56" s="11" t="s">
        <v>391</v>
      </c>
      <c r="I56" s="46">
        <v>51</v>
      </c>
    </row>
    <row r="57" spans="1:11">
      <c r="A57" s="63" t="s">
        <v>488</v>
      </c>
      <c r="B57" s="45" t="s">
        <v>391</v>
      </c>
      <c r="C57" s="45">
        <v>24</v>
      </c>
      <c r="D57" s="45" t="s">
        <v>391</v>
      </c>
      <c r="E57" s="45">
        <v>24</v>
      </c>
      <c r="F57" s="11" t="s">
        <v>391</v>
      </c>
      <c r="G57" s="11">
        <v>10500</v>
      </c>
      <c r="H57" s="45" t="s">
        <v>391</v>
      </c>
      <c r="I57" s="46">
        <v>252</v>
      </c>
      <c r="J57" s="215"/>
      <c r="K57" s="215"/>
    </row>
    <row r="58" spans="1:11">
      <c r="A58" s="73" t="s">
        <v>562</v>
      </c>
      <c r="B58" s="74" t="s">
        <v>391</v>
      </c>
      <c r="C58" s="78">
        <v>257</v>
      </c>
      <c r="D58" s="74" t="s">
        <v>391</v>
      </c>
      <c r="E58" s="74">
        <v>257</v>
      </c>
      <c r="F58" s="74" t="s">
        <v>391</v>
      </c>
      <c r="G58" s="78">
        <v>11809</v>
      </c>
      <c r="H58" s="74" t="s">
        <v>391</v>
      </c>
      <c r="I58" s="79">
        <v>3035</v>
      </c>
      <c r="J58" s="215"/>
      <c r="K58" s="215"/>
    </row>
    <row r="59" spans="1:11">
      <c r="A59" s="63"/>
      <c r="B59" s="45"/>
      <c r="C59" s="11"/>
      <c r="D59" s="11"/>
      <c r="E59" s="45"/>
      <c r="F59" s="45"/>
      <c r="G59" s="11"/>
      <c r="H59" s="11"/>
      <c r="I59" s="12"/>
    </row>
    <row r="60" spans="1:11">
      <c r="A60" s="63" t="s">
        <v>490</v>
      </c>
      <c r="B60" s="45" t="s">
        <v>391</v>
      </c>
      <c r="C60" s="11">
        <v>1959</v>
      </c>
      <c r="D60" s="45" t="s">
        <v>391</v>
      </c>
      <c r="E60" s="45">
        <v>1959</v>
      </c>
      <c r="F60" s="45" t="s">
        <v>391</v>
      </c>
      <c r="G60" s="11">
        <v>14000</v>
      </c>
      <c r="H60" s="45" t="s">
        <v>391</v>
      </c>
      <c r="I60" s="12">
        <v>27426</v>
      </c>
    </row>
    <row r="61" spans="1:11">
      <c r="A61" s="63" t="s">
        <v>491</v>
      </c>
      <c r="B61" s="11" t="s">
        <v>391</v>
      </c>
      <c r="C61" s="11">
        <v>955</v>
      </c>
      <c r="D61" s="45" t="s">
        <v>391</v>
      </c>
      <c r="E61" s="45">
        <v>955</v>
      </c>
      <c r="F61" s="11" t="s">
        <v>391</v>
      </c>
      <c r="G61" s="11">
        <v>15500</v>
      </c>
      <c r="H61" s="45" t="s">
        <v>391</v>
      </c>
      <c r="I61" s="12">
        <v>14803</v>
      </c>
    </row>
    <row r="62" spans="1:11">
      <c r="A62" s="63" t="s">
        <v>492</v>
      </c>
      <c r="B62" s="82" t="s">
        <v>391</v>
      </c>
      <c r="C62" s="11">
        <v>942</v>
      </c>
      <c r="D62" s="45" t="s">
        <v>391</v>
      </c>
      <c r="E62" s="45">
        <v>942</v>
      </c>
      <c r="F62" s="82" t="s">
        <v>391</v>
      </c>
      <c r="G62" s="11">
        <v>15710</v>
      </c>
      <c r="H62" s="45" t="s">
        <v>391</v>
      </c>
      <c r="I62" s="12">
        <v>14799</v>
      </c>
    </row>
    <row r="63" spans="1:11">
      <c r="A63" s="73" t="s">
        <v>493</v>
      </c>
      <c r="B63" s="74" t="s">
        <v>391</v>
      </c>
      <c r="C63" s="78">
        <v>3856</v>
      </c>
      <c r="D63" s="74" t="s">
        <v>391</v>
      </c>
      <c r="E63" s="74">
        <v>3856</v>
      </c>
      <c r="F63" s="74" t="s">
        <v>391</v>
      </c>
      <c r="G63" s="78">
        <v>14789</v>
      </c>
      <c r="H63" s="74" t="s">
        <v>391</v>
      </c>
      <c r="I63" s="79">
        <v>57028</v>
      </c>
      <c r="J63" s="215"/>
      <c r="K63" s="215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</row>
    <row r="65" spans="1:11">
      <c r="A65" s="73" t="s">
        <v>494</v>
      </c>
      <c r="B65" s="74" t="s">
        <v>391</v>
      </c>
      <c r="C65" s="78">
        <v>6893</v>
      </c>
      <c r="D65" s="74" t="s">
        <v>391</v>
      </c>
      <c r="E65" s="74">
        <v>6893</v>
      </c>
      <c r="F65" s="74" t="s">
        <v>391</v>
      </c>
      <c r="G65" s="78">
        <v>13061</v>
      </c>
      <c r="H65" s="74" t="s">
        <v>391</v>
      </c>
      <c r="I65" s="79">
        <v>90029</v>
      </c>
      <c r="J65" s="215"/>
      <c r="K65" s="215"/>
    </row>
    <row r="66" spans="1:11">
      <c r="A66" s="63"/>
      <c r="B66" s="82"/>
      <c r="C66" s="11"/>
      <c r="D66" s="45"/>
      <c r="E66" s="45"/>
      <c r="F66" s="82"/>
      <c r="G66" s="11"/>
      <c r="H66" s="45"/>
      <c r="I66" s="12"/>
    </row>
    <row r="67" spans="1:11">
      <c r="A67" s="63" t="s">
        <v>495</v>
      </c>
      <c r="B67" s="45" t="s">
        <v>391</v>
      </c>
      <c r="C67" s="45" t="s">
        <v>391</v>
      </c>
      <c r="D67" s="45" t="s">
        <v>391</v>
      </c>
      <c r="E67" s="45" t="s">
        <v>391</v>
      </c>
      <c r="F67" s="11" t="s">
        <v>391</v>
      </c>
      <c r="G67" s="11" t="s">
        <v>391</v>
      </c>
      <c r="H67" s="45" t="s">
        <v>391</v>
      </c>
      <c r="I67" s="46" t="s">
        <v>391</v>
      </c>
      <c r="J67" s="215"/>
      <c r="K67" s="215"/>
    </row>
    <row r="68" spans="1:11">
      <c r="A68" s="63" t="s">
        <v>496</v>
      </c>
      <c r="B68" s="45" t="s">
        <v>391</v>
      </c>
      <c r="C68" s="45" t="s">
        <v>391</v>
      </c>
      <c r="D68" s="45" t="s">
        <v>391</v>
      </c>
      <c r="E68" s="45" t="s">
        <v>391</v>
      </c>
      <c r="F68" s="11" t="s">
        <v>391</v>
      </c>
      <c r="G68" s="11" t="s">
        <v>391</v>
      </c>
      <c r="H68" s="11" t="s">
        <v>391</v>
      </c>
      <c r="I68" s="46" t="s">
        <v>391</v>
      </c>
    </row>
    <row r="69" spans="1:11">
      <c r="A69" s="73" t="s">
        <v>497</v>
      </c>
      <c r="B69" s="74" t="s">
        <v>391</v>
      </c>
      <c r="C69" s="78" t="s">
        <v>391</v>
      </c>
      <c r="D69" s="74" t="s">
        <v>391</v>
      </c>
      <c r="E69" s="74" t="s">
        <v>391</v>
      </c>
      <c r="F69" s="74" t="s">
        <v>391</v>
      </c>
      <c r="G69" s="78" t="s">
        <v>391</v>
      </c>
      <c r="H69" s="74" t="s">
        <v>391</v>
      </c>
      <c r="I69" s="79" t="s">
        <v>391</v>
      </c>
      <c r="J69" s="215"/>
      <c r="K69" s="215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</row>
    <row r="71" spans="1:11">
      <c r="A71" s="63" t="s">
        <v>498</v>
      </c>
      <c r="B71" s="45" t="s">
        <v>391</v>
      </c>
      <c r="C71" s="45">
        <v>258</v>
      </c>
      <c r="D71" s="45" t="s">
        <v>391</v>
      </c>
      <c r="E71" s="45">
        <v>258</v>
      </c>
      <c r="F71" s="11" t="s">
        <v>391</v>
      </c>
      <c r="G71" s="11">
        <v>11483</v>
      </c>
      <c r="H71" s="45" t="s">
        <v>391</v>
      </c>
      <c r="I71" s="46">
        <v>2963</v>
      </c>
      <c r="J71" s="215"/>
      <c r="K71" s="215"/>
    </row>
    <row r="72" spans="1:11">
      <c r="A72" s="63" t="s">
        <v>499</v>
      </c>
      <c r="B72" s="45" t="s">
        <v>391</v>
      </c>
      <c r="C72" s="45">
        <v>170</v>
      </c>
      <c r="D72" s="45" t="s">
        <v>391</v>
      </c>
      <c r="E72" s="45">
        <v>170</v>
      </c>
      <c r="F72" s="11" t="s">
        <v>391</v>
      </c>
      <c r="G72" s="11">
        <v>18158</v>
      </c>
      <c r="H72" s="11" t="s">
        <v>391</v>
      </c>
      <c r="I72" s="12">
        <v>3087</v>
      </c>
    </row>
    <row r="73" spans="1:11">
      <c r="A73" s="63" t="s">
        <v>500</v>
      </c>
      <c r="B73" s="45" t="s">
        <v>391</v>
      </c>
      <c r="C73" s="45">
        <v>86</v>
      </c>
      <c r="D73" s="45" t="s">
        <v>391</v>
      </c>
      <c r="E73" s="45">
        <v>86</v>
      </c>
      <c r="F73" s="11" t="s">
        <v>391</v>
      </c>
      <c r="G73" s="11">
        <v>13500</v>
      </c>
      <c r="H73" s="45" t="s">
        <v>391</v>
      </c>
      <c r="I73" s="46">
        <v>1161</v>
      </c>
      <c r="J73" s="215"/>
      <c r="K73" s="215"/>
    </row>
    <row r="74" spans="1:11">
      <c r="A74" s="63" t="s">
        <v>501</v>
      </c>
      <c r="B74" s="45" t="s">
        <v>391</v>
      </c>
      <c r="C74" s="45">
        <v>771</v>
      </c>
      <c r="D74" s="45" t="s">
        <v>391</v>
      </c>
      <c r="E74" s="45">
        <v>771</v>
      </c>
      <c r="F74" s="11" t="s">
        <v>391</v>
      </c>
      <c r="G74" s="11">
        <v>11898</v>
      </c>
      <c r="H74" s="11" t="s">
        <v>391</v>
      </c>
      <c r="I74" s="46">
        <v>9173</v>
      </c>
    </row>
    <row r="75" spans="1:11">
      <c r="A75" s="63" t="s">
        <v>502</v>
      </c>
      <c r="B75" s="45" t="s">
        <v>391</v>
      </c>
      <c r="C75" s="45">
        <v>15</v>
      </c>
      <c r="D75" s="45" t="s">
        <v>391</v>
      </c>
      <c r="E75" s="45">
        <v>15</v>
      </c>
      <c r="F75" s="11" t="s">
        <v>391</v>
      </c>
      <c r="G75" s="11">
        <v>12500</v>
      </c>
      <c r="H75" s="11" t="s">
        <v>391</v>
      </c>
      <c r="I75" s="46">
        <v>188</v>
      </c>
    </row>
    <row r="76" spans="1:11">
      <c r="A76" s="63" t="s">
        <v>503</v>
      </c>
      <c r="B76" s="45">
        <v>8</v>
      </c>
      <c r="C76" s="45">
        <v>36</v>
      </c>
      <c r="D76" s="45" t="s">
        <v>391</v>
      </c>
      <c r="E76" s="45">
        <v>44</v>
      </c>
      <c r="F76" s="11">
        <v>5000</v>
      </c>
      <c r="G76" s="11">
        <v>16000</v>
      </c>
      <c r="H76" s="11" t="s">
        <v>391</v>
      </c>
      <c r="I76" s="46">
        <v>616</v>
      </c>
    </row>
    <row r="77" spans="1:11">
      <c r="A77" s="63" t="s">
        <v>504</v>
      </c>
      <c r="B77" s="45">
        <v>6</v>
      </c>
      <c r="C77" s="45">
        <v>261</v>
      </c>
      <c r="D77" s="45" t="s">
        <v>391</v>
      </c>
      <c r="E77" s="45">
        <v>267</v>
      </c>
      <c r="F77" s="11">
        <v>5000</v>
      </c>
      <c r="G77" s="11">
        <v>17000</v>
      </c>
      <c r="H77" s="11" t="s">
        <v>391</v>
      </c>
      <c r="I77" s="46">
        <v>4467</v>
      </c>
    </row>
    <row r="78" spans="1:11">
      <c r="A78" s="63" t="s">
        <v>505</v>
      </c>
      <c r="B78" s="45">
        <v>10</v>
      </c>
      <c r="C78" s="45">
        <v>170</v>
      </c>
      <c r="D78" s="45" t="s">
        <v>391</v>
      </c>
      <c r="E78" s="45">
        <v>180</v>
      </c>
      <c r="F78" s="11">
        <v>5000</v>
      </c>
      <c r="G78" s="11">
        <v>14700</v>
      </c>
      <c r="H78" s="11" t="s">
        <v>391</v>
      </c>
      <c r="I78" s="46">
        <v>2550</v>
      </c>
    </row>
    <row r="79" spans="1:11">
      <c r="A79" s="73" t="s">
        <v>506</v>
      </c>
      <c r="B79" s="74">
        <v>24</v>
      </c>
      <c r="C79" s="78">
        <v>1767</v>
      </c>
      <c r="D79" s="74" t="s">
        <v>391</v>
      </c>
      <c r="E79" s="74">
        <v>1791</v>
      </c>
      <c r="F79" s="74">
        <v>5000</v>
      </c>
      <c r="G79" s="78">
        <v>13630</v>
      </c>
      <c r="H79" s="74" t="s">
        <v>391</v>
      </c>
      <c r="I79" s="79">
        <v>24205</v>
      </c>
      <c r="J79" s="215"/>
      <c r="K79" s="215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11">
      <c r="A81" s="63" t="s">
        <v>507</v>
      </c>
      <c r="B81" s="45" t="s">
        <v>391</v>
      </c>
      <c r="C81" s="45">
        <v>1</v>
      </c>
      <c r="D81" s="45" t="s">
        <v>391</v>
      </c>
      <c r="E81" s="45">
        <v>1</v>
      </c>
      <c r="F81" s="11" t="s">
        <v>391</v>
      </c>
      <c r="G81" s="11">
        <v>25000</v>
      </c>
      <c r="H81" s="11" t="s">
        <v>391</v>
      </c>
      <c r="I81" s="46">
        <v>25</v>
      </c>
    </row>
    <row r="82" spans="1:11">
      <c r="A82" s="63" t="s">
        <v>508</v>
      </c>
      <c r="B82" s="45">
        <v>9</v>
      </c>
      <c r="C82" s="45">
        <v>1</v>
      </c>
      <c r="D82" s="45" t="s">
        <v>391</v>
      </c>
      <c r="E82" s="45">
        <v>10</v>
      </c>
      <c r="F82" s="11">
        <v>2000</v>
      </c>
      <c r="G82" s="11">
        <v>10000</v>
      </c>
      <c r="H82" s="11" t="s">
        <v>391</v>
      </c>
      <c r="I82" s="46">
        <v>23</v>
      </c>
    </row>
    <row r="83" spans="1:11">
      <c r="A83" s="73" t="s">
        <v>509</v>
      </c>
      <c r="B83" s="74">
        <v>9</v>
      </c>
      <c r="C83" s="78">
        <v>2</v>
      </c>
      <c r="D83" s="74" t="s">
        <v>391</v>
      </c>
      <c r="E83" s="74">
        <v>11</v>
      </c>
      <c r="F83" s="74">
        <v>2000</v>
      </c>
      <c r="G83" s="78">
        <v>17500</v>
      </c>
      <c r="H83" s="74" t="s">
        <v>391</v>
      </c>
      <c r="I83" s="79">
        <v>48</v>
      </c>
      <c r="J83" s="215"/>
      <c r="K83" s="215"/>
    </row>
    <row r="84" spans="1:11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>
      <c r="A85" s="66" t="s">
        <v>510</v>
      </c>
      <c r="B85" s="52">
        <v>36</v>
      </c>
      <c r="C85" s="175">
        <v>14966</v>
      </c>
      <c r="D85" s="52" t="s">
        <v>391</v>
      </c>
      <c r="E85" s="52">
        <v>15002</v>
      </c>
      <c r="F85" s="52">
        <v>4944</v>
      </c>
      <c r="G85" s="175">
        <v>13626</v>
      </c>
      <c r="H85" s="52" t="s">
        <v>391</v>
      </c>
      <c r="I85" s="185">
        <v>204111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Hoja241">
    <tabColor theme="0"/>
    <pageSetUpPr fitToPage="1"/>
  </sheetPr>
  <dimension ref="B1:G22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22.85546875" style="347" customWidth="1"/>
    <col min="3" max="7" width="23.14062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7" s="377" customFormat="1" ht="18">
      <c r="B1" s="1696" t="s">
        <v>367</v>
      </c>
      <c r="C1" s="1696"/>
      <c r="D1" s="1696"/>
      <c r="E1" s="1696"/>
      <c r="F1" s="1696"/>
      <c r="G1" s="1696"/>
    </row>
    <row r="2" spans="2:7" s="378" customFormat="1" ht="12.75" customHeight="1"/>
    <row r="3" spans="2:7" s="378" customFormat="1" ht="15">
      <c r="B3" s="1704" t="s">
        <v>992</v>
      </c>
      <c r="C3" s="1704"/>
      <c r="D3" s="1704"/>
      <c r="E3" s="1704"/>
      <c r="F3" s="1704"/>
      <c r="G3" s="1704"/>
    </row>
    <row r="4" spans="2:7" s="378" customFormat="1" ht="15">
      <c r="B4" s="1704" t="s">
        <v>993</v>
      </c>
      <c r="C4" s="1704"/>
      <c r="D4" s="1704"/>
      <c r="E4" s="1704"/>
      <c r="F4" s="1704"/>
      <c r="G4" s="1704"/>
    </row>
    <row r="5" spans="2:7" s="378" customFormat="1" ht="13.5" customHeight="1" thickBot="1">
      <c r="B5" s="379"/>
      <c r="C5" s="380"/>
      <c r="D5" s="380"/>
      <c r="E5" s="380"/>
      <c r="F5" s="380"/>
      <c r="G5" s="380"/>
    </row>
    <row r="6" spans="2:7" s="1103" customFormat="1" ht="21.75" customHeight="1">
      <c r="B6" s="1809" t="s">
        <v>370</v>
      </c>
      <c r="C6" s="1052"/>
      <c r="D6" s="1052"/>
      <c r="E6" s="1052"/>
      <c r="F6" s="761" t="s">
        <v>512</v>
      </c>
      <c r="G6" s="688"/>
    </row>
    <row r="7" spans="2:7" s="1103" customFormat="1" ht="18.75" customHeight="1">
      <c r="B7" s="1810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7" s="1103" customFormat="1" ht="13.5" customHeight="1">
      <c r="B8" s="1810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7" s="1103" customFormat="1" ht="27.75" customHeight="1" thickBot="1">
      <c r="B9" s="1811"/>
      <c r="C9" s="692"/>
      <c r="D9" s="692"/>
      <c r="E9" s="692"/>
      <c r="F9" s="727" t="s">
        <v>517</v>
      </c>
      <c r="G9" s="945"/>
    </row>
    <row r="10" spans="2:7">
      <c r="B10" s="1617">
        <v>2005</v>
      </c>
      <c r="C10" s="1303">
        <v>25.323</v>
      </c>
      <c r="D10" s="1304">
        <v>174.46590056470401</v>
      </c>
      <c r="E10" s="1303">
        <v>441.8</v>
      </c>
      <c r="F10" s="1224">
        <v>44.56</v>
      </c>
      <c r="G10" s="1226">
        <v>196866.08</v>
      </c>
    </row>
    <row r="11" spans="2:7">
      <c r="B11" s="1617">
        <v>2006</v>
      </c>
      <c r="C11" s="1303">
        <v>24.9</v>
      </c>
      <c r="D11" s="1304">
        <v>184.7389558232932</v>
      </c>
      <c r="E11" s="1303">
        <v>460</v>
      </c>
      <c r="F11" s="1224">
        <v>46.7</v>
      </c>
      <c r="G11" s="1226">
        <v>214820</v>
      </c>
    </row>
    <row r="12" spans="2:7">
      <c r="B12" s="1619">
        <v>2007</v>
      </c>
      <c r="C12" s="1303">
        <v>24.768000000000001</v>
      </c>
      <c r="D12" s="1304">
        <v>177.75113049095609</v>
      </c>
      <c r="E12" s="1303">
        <v>440.25400000000002</v>
      </c>
      <c r="F12" s="1224">
        <v>43.99</v>
      </c>
      <c r="G12" s="1226">
        <v>193667.7346</v>
      </c>
    </row>
    <row r="13" spans="2:7">
      <c r="B13" s="1619">
        <v>2008</v>
      </c>
      <c r="C13" s="1303">
        <v>23.856999999999999</v>
      </c>
      <c r="D13" s="1304">
        <v>181.04162300373054</v>
      </c>
      <c r="E13" s="1303">
        <v>431.911</v>
      </c>
      <c r="F13" s="1224">
        <v>37.5</v>
      </c>
      <c r="G13" s="1226">
        <v>161966.625</v>
      </c>
    </row>
    <row r="14" spans="2:7">
      <c r="B14" s="1619" t="s">
        <v>994</v>
      </c>
      <c r="C14" s="1303">
        <v>6.9649999999999999</v>
      </c>
      <c r="D14" s="1304">
        <v>225.32232591529078</v>
      </c>
      <c r="E14" s="1303">
        <v>156.93700000000001</v>
      </c>
      <c r="F14" s="1224">
        <v>40.28</v>
      </c>
      <c r="G14" s="1226">
        <v>63214.223600000005</v>
      </c>
    </row>
    <row r="15" spans="2:7">
      <c r="B15" s="1619">
        <v>2010</v>
      </c>
      <c r="C15" s="1303">
        <v>6.8259999999999996</v>
      </c>
      <c r="D15" s="1304">
        <v>222.05244652798129</v>
      </c>
      <c r="E15" s="1303">
        <v>151.57300000000001</v>
      </c>
      <c r="F15" s="1224">
        <v>54.71</v>
      </c>
      <c r="G15" s="1226">
        <v>82925.588300000003</v>
      </c>
    </row>
    <row r="16" spans="2:7">
      <c r="B16" s="1619">
        <v>2011</v>
      </c>
      <c r="C16" s="1303">
        <v>6.7590000000000003</v>
      </c>
      <c r="D16" s="1304">
        <v>217.93164669329784</v>
      </c>
      <c r="E16" s="1303">
        <v>147.30000000000001</v>
      </c>
      <c r="F16" s="1224">
        <v>32.53</v>
      </c>
      <c r="G16" s="1226">
        <v>47916.69</v>
      </c>
    </row>
    <row r="17" spans="2:7">
      <c r="B17" s="1619">
        <v>2012</v>
      </c>
      <c r="C17" s="1303">
        <v>6.5869999999999997</v>
      </c>
      <c r="D17" s="1304">
        <v>220.53742219523303</v>
      </c>
      <c r="E17" s="1303">
        <v>145.268</v>
      </c>
      <c r="F17" s="1224">
        <v>41.37</v>
      </c>
      <c r="G17" s="1226">
        <v>60097.371599999999</v>
      </c>
    </row>
    <row r="18" spans="2:7">
      <c r="B18" s="1619">
        <v>2013</v>
      </c>
      <c r="C18" s="1303">
        <v>6.4180000000000001</v>
      </c>
      <c r="D18" s="1304">
        <v>228.61327516360234</v>
      </c>
      <c r="E18" s="1303">
        <v>146.72399999999999</v>
      </c>
      <c r="F18" s="1224">
        <v>51.25</v>
      </c>
      <c r="G18" s="1226">
        <v>75196.049999999988</v>
      </c>
    </row>
    <row r="19" spans="2:7">
      <c r="B19" s="1619">
        <v>2014</v>
      </c>
      <c r="C19" s="1492">
        <v>6.61</v>
      </c>
      <c r="D19" s="1493">
        <v>229.42662632375189</v>
      </c>
      <c r="E19" s="1492">
        <v>151.65100000000001</v>
      </c>
      <c r="F19" s="1381">
        <v>38.409999999999997</v>
      </c>
      <c r="G19" s="1382">
        <v>58249.149099999995</v>
      </c>
    </row>
    <row r="20" spans="2:7" ht="13.5" thickBot="1">
      <c r="B20" s="1620">
        <v>2015</v>
      </c>
      <c r="C20" s="1305">
        <v>6.6639999999999997</v>
      </c>
      <c r="D20" s="1306">
        <f>E20/C20*10</f>
        <v>237.60504201680675</v>
      </c>
      <c r="E20" s="1305">
        <v>158.34</v>
      </c>
      <c r="F20" s="1559">
        <v>37.869999999999997</v>
      </c>
      <c r="G20" s="1560">
        <v>59963</v>
      </c>
    </row>
    <row r="21" spans="2:7">
      <c r="B21" s="1864" t="s">
        <v>995</v>
      </c>
      <c r="C21" s="1864"/>
      <c r="D21" s="1864"/>
    </row>
    <row r="22" spans="2:7" ht="13.5" customHeight="1"/>
  </sheetData>
  <mergeCells count="5">
    <mergeCell ref="B21:D21"/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Hoja243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7.5703125" style="208" customWidth="1"/>
    <col min="2" max="8" width="12.7109375" style="208" customWidth="1"/>
    <col min="9" max="9" width="1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1423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1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1.7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1.75" customHeight="1" thickBot="1">
      <c r="A7" s="1688"/>
      <c r="B7" s="1838"/>
      <c r="C7" s="1114" t="s">
        <v>868</v>
      </c>
      <c r="D7" s="1114" t="s">
        <v>869</v>
      </c>
      <c r="E7" s="1838" t="s">
        <v>387</v>
      </c>
      <c r="F7" s="1838"/>
      <c r="G7" s="1114" t="s">
        <v>868</v>
      </c>
      <c r="H7" s="1114" t="s">
        <v>869</v>
      </c>
      <c r="I7" s="1682"/>
    </row>
    <row r="8" spans="1:11" ht="21" customHeight="1">
      <c r="A8" s="72" t="s">
        <v>450</v>
      </c>
      <c r="B8" s="122">
        <v>34</v>
      </c>
      <c r="C8" s="122">
        <v>3</v>
      </c>
      <c r="D8" s="42" t="s">
        <v>391</v>
      </c>
      <c r="E8" s="42">
        <v>37</v>
      </c>
      <c r="F8" s="122">
        <v>24080</v>
      </c>
      <c r="G8" s="122">
        <v>25610</v>
      </c>
      <c r="H8" s="42" t="s">
        <v>391</v>
      </c>
      <c r="I8" s="131">
        <v>896</v>
      </c>
      <c r="J8" s="215"/>
      <c r="K8" s="215"/>
    </row>
    <row r="9" spans="1:11">
      <c r="A9" s="63" t="s">
        <v>451</v>
      </c>
      <c r="B9" s="11">
        <v>7</v>
      </c>
      <c r="C9" s="11" t="s">
        <v>391</v>
      </c>
      <c r="D9" s="45" t="s">
        <v>391</v>
      </c>
      <c r="E9" s="45">
        <v>7</v>
      </c>
      <c r="F9" s="11">
        <v>24500</v>
      </c>
      <c r="G9" s="11" t="s">
        <v>391</v>
      </c>
      <c r="H9" s="45" t="s">
        <v>391</v>
      </c>
      <c r="I9" s="12">
        <v>172</v>
      </c>
      <c r="J9" s="215"/>
      <c r="K9" s="215"/>
    </row>
    <row r="10" spans="1:11">
      <c r="A10" s="63" t="s">
        <v>452</v>
      </c>
      <c r="B10" s="45">
        <v>5</v>
      </c>
      <c r="C10" s="45">
        <v>1</v>
      </c>
      <c r="D10" s="45" t="s">
        <v>391</v>
      </c>
      <c r="E10" s="45">
        <v>6</v>
      </c>
      <c r="F10" s="11">
        <v>15660</v>
      </c>
      <c r="G10" s="11">
        <v>22000</v>
      </c>
      <c r="H10" s="45" t="s">
        <v>391</v>
      </c>
      <c r="I10" s="46">
        <v>100</v>
      </c>
      <c r="J10" s="215"/>
      <c r="K10" s="215"/>
    </row>
    <row r="11" spans="1:11">
      <c r="A11" s="63" t="s">
        <v>453</v>
      </c>
      <c r="B11" s="11">
        <v>41</v>
      </c>
      <c r="C11" s="11">
        <v>4</v>
      </c>
      <c r="D11" s="45" t="s">
        <v>391</v>
      </c>
      <c r="E11" s="45">
        <v>45</v>
      </c>
      <c r="F11" s="11">
        <v>14600</v>
      </c>
      <c r="G11" s="11">
        <v>20790</v>
      </c>
      <c r="H11" s="45" t="s">
        <v>391</v>
      </c>
      <c r="I11" s="12">
        <v>682</v>
      </c>
      <c r="J11" s="215"/>
      <c r="K11" s="215"/>
    </row>
    <row r="12" spans="1:11">
      <c r="A12" s="73" t="s">
        <v>454</v>
      </c>
      <c r="B12" s="74">
        <v>87</v>
      </c>
      <c r="C12" s="74">
        <v>8</v>
      </c>
      <c r="D12" s="74" t="s">
        <v>391</v>
      </c>
      <c r="E12" s="74">
        <v>95</v>
      </c>
      <c r="F12" s="78">
        <v>19162</v>
      </c>
      <c r="G12" s="78">
        <v>22749</v>
      </c>
      <c r="H12" s="74" t="s">
        <v>391</v>
      </c>
      <c r="I12" s="75">
        <v>1850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1</v>
      </c>
      <c r="C14" s="74" t="s">
        <v>391</v>
      </c>
      <c r="D14" s="74" t="s">
        <v>391</v>
      </c>
      <c r="E14" s="74">
        <v>1</v>
      </c>
      <c r="F14" s="78">
        <v>15000</v>
      </c>
      <c r="G14" s="78" t="s">
        <v>391</v>
      </c>
      <c r="H14" s="74" t="s">
        <v>391</v>
      </c>
      <c r="I14" s="75">
        <v>15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8</v>
      </c>
      <c r="C16" s="74" t="s">
        <v>391</v>
      </c>
      <c r="D16" s="74" t="s">
        <v>391</v>
      </c>
      <c r="E16" s="74">
        <v>8</v>
      </c>
      <c r="F16" s="78">
        <v>21200</v>
      </c>
      <c r="G16" s="78" t="s">
        <v>391</v>
      </c>
      <c r="H16" s="74" t="s">
        <v>391</v>
      </c>
      <c r="I16" s="75">
        <v>170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8</v>
      </c>
      <c r="D18" s="45" t="s">
        <v>391</v>
      </c>
      <c r="E18" s="45">
        <v>8</v>
      </c>
      <c r="F18" s="11" t="s">
        <v>391</v>
      </c>
      <c r="G18" s="11">
        <v>23800</v>
      </c>
      <c r="H18" s="45" t="s">
        <v>391</v>
      </c>
      <c r="I18" s="12">
        <v>190</v>
      </c>
      <c r="J18" s="215"/>
      <c r="K18" s="215"/>
    </row>
    <row r="19" spans="1:11">
      <c r="A19" s="63" t="s">
        <v>458</v>
      </c>
      <c r="B19" s="11">
        <v>15</v>
      </c>
      <c r="C19" s="45" t="s">
        <v>391</v>
      </c>
      <c r="D19" s="45" t="s">
        <v>391</v>
      </c>
      <c r="E19" s="45">
        <v>15</v>
      </c>
      <c r="F19" s="11">
        <v>15350</v>
      </c>
      <c r="G19" s="45" t="s">
        <v>391</v>
      </c>
      <c r="H19" s="45" t="s">
        <v>391</v>
      </c>
      <c r="I19" s="12">
        <v>230</v>
      </c>
      <c r="J19" s="215"/>
      <c r="K19" s="215"/>
    </row>
    <row r="20" spans="1:11">
      <c r="A20" s="63" t="s">
        <v>459</v>
      </c>
      <c r="B20" s="11">
        <v>8</v>
      </c>
      <c r="C20" s="11">
        <v>7</v>
      </c>
      <c r="D20" s="45" t="s">
        <v>391</v>
      </c>
      <c r="E20" s="45">
        <v>15</v>
      </c>
      <c r="F20" s="11">
        <v>15700</v>
      </c>
      <c r="G20" s="11">
        <v>23800</v>
      </c>
      <c r="H20" s="45" t="s">
        <v>391</v>
      </c>
      <c r="I20" s="12">
        <v>292</v>
      </c>
      <c r="J20" s="215"/>
      <c r="K20" s="215"/>
    </row>
    <row r="21" spans="1:11">
      <c r="A21" s="73" t="s">
        <v>460</v>
      </c>
      <c r="B21" s="74">
        <v>23</v>
      </c>
      <c r="C21" s="74">
        <v>15</v>
      </c>
      <c r="D21" s="74" t="s">
        <v>391</v>
      </c>
      <c r="E21" s="74">
        <v>38</v>
      </c>
      <c r="F21" s="78">
        <v>15472</v>
      </c>
      <c r="G21" s="78">
        <v>23800</v>
      </c>
      <c r="H21" s="74" t="s">
        <v>391</v>
      </c>
      <c r="I21" s="75">
        <v>712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1572</v>
      </c>
      <c r="D23" s="74" t="s">
        <v>391</v>
      </c>
      <c r="E23" s="74">
        <v>1572</v>
      </c>
      <c r="F23" s="78" t="s">
        <v>391</v>
      </c>
      <c r="G23" s="78">
        <v>22472</v>
      </c>
      <c r="H23" s="74" t="s">
        <v>391</v>
      </c>
      <c r="I23" s="75">
        <v>35326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415</v>
      </c>
      <c r="D25" s="74" t="s">
        <v>391</v>
      </c>
      <c r="E25" s="74">
        <v>415</v>
      </c>
      <c r="F25" s="78" t="s">
        <v>391</v>
      </c>
      <c r="G25" s="78">
        <v>24200</v>
      </c>
      <c r="H25" s="74" t="s">
        <v>391</v>
      </c>
      <c r="I25" s="75">
        <v>10043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1</v>
      </c>
      <c r="D27" s="45" t="s">
        <v>391</v>
      </c>
      <c r="E27" s="45">
        <v>1</v>
      </c>
      <c r="F27" s="45" t="s">
        <v>391</v>
      </c>
      <c r="G27" s="11">
        <v>23000</v>
      </c>
      <c r="H27" s="45" t="s">
        <v>391</v>
      </c>
      <c r="I27" s="46">
        <v>23</v>
      </c>
      <c r="J27" s="215"/>
      <c r="K27" s="215"/>
    </row>
    <row r="28" spans="1:11">
      <c r="A28" s="63" t="s">
        <v>464</v>
      </c>
      <c r="B28" s="45" t="s">
        <v>391</v>
      </c>
      <c r="C28" s="45">
        <v>2</v>
      </c>
      <c r="D28" s="45" t="s">
        <v>391</v>
      </c>
      <c r="E28" s="45">
        <v>2</v>
      </c>
      <c r="F28" s="45" t="s">
        <v>391</v>
      </c>
      <c r="G28" s="11">
        <v>15000</v>
      </c>
      <c r="H28" s="45" t="s">
        <v>391</v>
      </c>
      <c r="I28" s="46">
        <v>30</v>
      </c>
      <c r="J28" s="215"/>
      <c r="K28" s="215"/>
    </row>
    <row r="29" spans="1:11">
      <c r="A29" s="63" t="s">
        <v>465</v>
      </c>
      <c r="B29" s="45" t="s">
        <v>391</v>
      </c>
      <c r="C29" s="11">
        <v>171</v>
      </c>
      <c r="D29" s="45" t="s">
        <v>391</v>
      </c>
      <c r="E29" s="45">
        <v>171</v>
      </c>
      <c r="F29" s="45" t="s">
        <v>391</v>
      </c>
      <c r="G29" s="11">
        <v>30000</v>
      </c>
      <c r="H29" s="45" t="s">
        <v>391</v>
      </c>
      <c r="I29" s="12">
        <v>5130</v>
      </c>
      <c r="J29" s="215"/>
      <c r="K29" s="215"/>
    </row>
    <row r="30" spans="1:11">
      <c r="A30" s="73" t="s">
        <v>466</v>
      </c>
      <c r="B30" s="74" t="s">
        <v>391</v>
      </c>
      <c r="C30" s="74">
        <v>174</v>
      </c>
      <c r="D30" s="74" t="s">
        <v>391</v>
      </c>
      <c r="E30" s="74">
        <v>174</v>
      </c>
      <c r="F30" s="78" t="s">
        <v>391</v>
      </c>
      <c r="G30" s="78">
        <v>29787</v>
      </c>
      <c r="H30" s="74" t="s">
        <v>391</v>
      </c>
      <c r="I30" s="75">
        <v>5183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58</v>
      </c>
      <c r="D32" s="45" t="s">
        <v>391</v>
      </c>
      <c r="E32" s="45">
        <v>58</v>
      </c>
      <c r="F32" s="80" t="s">
        <v>391</v>
      </c>
      <c r="G32" s="80">
        <v>19189</v>
      </c>
      <c r="H32" s="45" t="s">
        <v>391</v>
      </c>
      <c r="I32" s="12">
        <v>1113</v>
      </c>
      <c r="J32" s="215"/>
      <c r="K32" s="215"/>
    </row>
    <row r="33" spans="1:11">
      <c r="A33" s="63" t="s">
        <v>468</v>
      </c>
      <c r="B33" s="80" t="s">
        <v>391</v>
      </c>
      <c r="C33" s="80">
        <v>30</v>
      </c>
      <c r="D33" s="45" t="s">
        <v>391</v>
      </c>
      <c r="E33" s="45">
        <v>30</v>
      </c>
      <c r="F33" s="80" t="s">
        <v>391</v>
      </c>
      <c r="G33" s="80">
        <v>23584</v>
      </c>
      <c r="H33" s="45" t="s">
        <v>391</v>
      </c>
      <c r="I33" s="12">
        <v>698</v>
      </c>
      <c r="J33" s="215"/>
      <c r="K33" s="215"/>
    </row>
    <row r="34" spans="1:11">
      <c r="A34" s="63" t="s">
        <v>469</v>
      </c>
      <c r="B34" s="80" t="s">
        <v>391</v>
      </c>
      <c r="C34" s="80">
        <v>17</v>
      </c>
      <c r="D34" s="45" t="s">
        <v>391</v>
      </c>
      <c r="E34" s="45">
        <v>17</v>
      </c>
      <c r="F34" s="80" t="s">
        <v>391</v>
      </c>
      <c r="G34" s="80">
        <v>20882</v>
      </c>
      <c r="H34" s="45" t="s">
        <v>391</v>
      </c>
      <c r="I34" s="12">
        <v>355</v>
      </c>
      <c r="J34" s="215"/>
      <c r="K34" s="215"/>
    </row>
    <row r="35" spans="1:11">
      <c r="A35" s="63" t="s">
        <v>470</v>
      </c>
      <c r="B35" s="80" t="s">
        <v>391</v>
      </c>
      <c r="C35" s="80">
        <v>244</v>
      </c>
      <c r="D35" s="45" t="s">
        <v>391</v>
      </c>
      <c r="E35" s="45">
        <v>244</v>
      </c>
      <c r="F35" s="80" t="s">
        <v>391</v>
      </c>
      <c r="G35" s="80">
        <v>20000</v>
      </c>
      <c r="H35" s="45" t="s">
        <v>391</v>
      </c>
      <c r="I35" s="12">
        <v>4878</v>
      </c>
      <c r="J35" s="215"/>
      <c r="K35" s="215"/>
    </row>
    <row r="36" spans="1:11">
      <c r="A36" s="73" t="s">
        <v>471</v>
      </c>
      <c r="B36" s="74" t="s">
        <v>391</v>
      </c>
      <c r="C36" s="74">
        <v>349</v>
      </c>
      <c r="D36" s="74" t="s">
        <v>391</v>
      </c>
      <c r="E36" s="74">
        <v>349</v>
      </c>
      <c r="F36" s="78" t="s">
        <v>391</v>
      </c>
      <c r="G36" s="78">
        <v>20216</v>
      </c>
      <c r="H36" s="74" t="s">
        <v>391</v>
      </c>
      <c r="I36" s="75">
        <v>7044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63</v>
      </c>
      <c r="D38" s="74" t="s">
        <v>391</v>
      </c>
      <c r="E38" s="74">
        <v>63</v>
      </c>
      <c r="F38" s="78" t="s">
        <v>391</v>
      </c>
      <c r="G38" s="78">
        <v>18970</v>
      </c>
      <c r="H38" s="74" t="s">
        <v>391</v>
      </c>
      <c r="I38" s="75">
        <v>1195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11" t="s">
        <v>391</v>
      </c>
      <c r="C41" s="11">
        <v>17</v>
      </c>
      <c r="D41" s="45" t="s">
        <v>391</v>
      </c>
      <c r="E41" s="45">
        <v>17</v>
      </c>
      <c r="F41" s="11" t="s">
        <v>391</v>
      </c>
      <c r="G41" s="11">
        <v>20000</v>
      </c>
      <c r="H41" s="45" t="s">
        <v>391</v>
      </c>
      <c r="I41" s="12">
        <v>340</v>
      </c>
      <c r="J41" s="215"/>
      <c r="K41" s="215"/>
    </row>
    <row r="42" spans="1:11">
      <c r="A42" s="63" t="s">
        <v>475</v>
      </c>
      <c r="B42" s="11" t="s">
        <v>391</v>
      </c>
      <c r="C42" s="11">
        <v>20</v>
      </c>
      <c r="D42" s="45" t="s">
        <v>391</v>
      </c>
      <c r="E42" s="45">
        <v>20</v>
      </c>
      <c r="F42" s="11" t="s">
        <v>391</v>
      </c>
      <c r="G42" s="11">
        <v>35000</v>
      </c>
      <c r="H42" s="45" t="s">
        <v>391</v>
      </c>
      <c r="I42" s="12">
        <v>700</v>
      </c>
      <c r="J42" s="215"/>
      <c r="K42" s="215"/>
    </row>
    <row r="43" spans="1:11">
      <c r="A43" s="63" t="s">
        <v>476</v>
      </c>
      <c r="B43" s="45" t="s">
        <v>391</v>
      </c>
      <c r="C43" s="11">
        <v>3</v>
      </c>
      <c r="D43" s="45" t="s">
        <v>391</v>
      </c>
      <c r="E43" s="45">
        <v>3</v>
      </c>
      <c r="F43" s="45" t="s">
        <v>391</v>
      </c>
      <c r="G43" s="11">
        <v>40000</v>
      </c>
      <c r="H43" s="45" t="s">
        <v>391</v>
      </c>
      <c r="I43" s="12">
        <v>120</v>
      </c>
      <c r="J43" s="215"/>
      <c r="K43" s="215"/>
    </row>
    <row r="44" spans="1:11">
      <c r="A44" s="63" t="s">
        <v>477</v>
      </c>
      <c r="B44" s="11" t="s">
        <v>391</v>
      </c>
      <c r="C44" s="11">
        <v>6</v>
      </c>
      <c r="D44" s="45" t="s">
        <v>391</v>
      </c>
      <c r="E44" s="45">
        <v>6</v>
      </c>
      <c r="F44" s="11" t="s">
        <v>391</v>
      </c>
      <c r="G44" s="11">
        <v>24000</v>
      </c>
      <c r="H44" s="45" t="s">
        <v>391</v>
      </c>
      <c r="I44" s="12">
        <v>144</v>
      </c>
      <c r="J44" s="215"/>
      <c r="K44" s="215"/>
    </row>
    <row r="45" spans="1:11">
      <c r="A45" s="63" t="s">
        <v>478</v>
      </c>
      <c r="B45" s="45" t="s">
        <v>391</v>
      </c>
      <c r="C45" s="11">
        <v>25</v>
      </c>
      <c r="D45" s="45" t="s">
        <v>391</v>
      </c>
      <c r="E45" s="45">
        <v>25</v>
      </c>
      <c r="F45" s="45" t="s">
        <v>391</v>
      </c>
      <c r="G45" s="11">
        <v>30000</v>
      </c>
      <c r="H45" s="45" t="s">
        <v>391</v>
      </c>
      <c r="I45" s="12">
        <v>750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>
        <v>13</v>
      </c>
      <c r="D47" s="45" t="s">
        <v>391</v>
      </c>
      <c r="E47" s="45">
        <v>13</v>
      </c>
      <c r="F47" s="45" t="s">
        <v>391</v>
      </c>
      <c r="G47" s="11">
        <v>20000</v>
      </c>
      <c r="H47" s="45" t="s">
        <v>391</v>
      </c>
      <c r="I47" s="12">
        <v>260</v>
      </c>
      <c r="J47" s="215"/>
      <c r="K47" s="215"/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>
        <v>84</v>
      </c>
      <c r="D49" s="74" t="s">
        <v>391</v>
      </c>
      <c r="E49" s="74">
        <v>84</v>
      </c>
      <c r="F49" s="78" t="s">
        <v>391</v>
      </c>
      <c r="G49" s="78">
        <v>27548</v>
      </c>
      <c r="H49" s="74" t="s">
        <v>391</v>
      </c>
      <c r="I49" s="75">
        <v>2314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3</v>
      </c>
      <c r="D51" s="74" t="s">
        <v>391</v>
      </c>
      <c r="E51" s="74">
        <v>3</v>
      </c>
      <c r="F51" s="78" t="s">
        <v>391</v>
      </c>
      <c r="G51" s="78">
        <v>18000</v>
      </c>
      <c r="H51" s="74" t="s">
        <v>391</v>
      </c>
      <c r="I51" s="75">
        <v>54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89</v>
      </c>
      <c r="D53" s="45" t="s">
        <v>391</v>
      </c>
      <c r="E53" s="45">
        <v>89</v>
      </c>
      <c r="F53" s="45" t="s">
        <v>391</v>
      </c>
      <c r="G53" s="11">
        <v>20000</v>
      </c>
      <c r="H53" s="45" t="s">
        <v>391</v>
      </c>
      <c r="I53" s="12">
        <v>1780</v>
      </c>
      <c r="J53" s="215"/>
      <c r="K53" s="215"/>
    </row>
    <row r="54" spans="1:11">
      <c r="A54" s="63" t="s">
        <v>485</v>
      </c>
      <c r="B54" s="45" t="s">
        <v>391</v>
      </c>
      <c r="C54" s="11">
        <v>53</v>
      </c>
      <c r="D54" s="45" t="s">
        <v>391</v>
      </c>
      <c r="E54" s="45">
        <v>53</v>
      </c>
      <c r="F54" s="45" t="s">
        <v>391</v>
      </c>
      <c r="G54" s="11">
        <v>35000</v>
      </c>
      <c r="H54" s="45" t="s">
        <v>391</v>
      </c>
      <c r="I54" s="12">
        <v>1855</v>
      </c>
      <c r="J54" s="215"/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115</v>
      </c>
      <c r="D57" s="45" t="s">
        <v>391</v>
      </c>
      <c r="E57" s="45">
        <v>115</v>
      </c>
      <c r="F57" s="45" t="s">
        <v>391</v>
      </c>
      <c r="G57" s="11">
        <v>27500</v>
      </c>
      <c r="H57" s="45" t="s">
        <v>391</v>
      </c>
      <c r="I57" s="12">
        <v>3163</v>
      </c>
      <c r="J57" s="215"/>
      <c r="K57" s="215"/>
    </row>
    <row r="58" spans="1:11">
      <c r="A58" s="73" t="s">
        <v>562</v>
      </c>
      <c r="B58" s="74" t="s">
        <v>391</v>
      </c>
      <c r="C58" s="74">
        <v>257</v>
      </c>
      <c r="D58" s="74" t="s">
        <v>391</v>
      </c>
      <c r="E58" s="74">
        <v>257</v>
      </c>
      <c r="F58" s="78" t="s">
        <v>391</v>
      </c>
      <c r="G58" s="78">
        <v>26449</v>
      </c>
      <c r="H58" s="74" t="s">
        <v>391</v>
      </c>
      <c r="I58" s="75">
        <v>6798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307</v>
      </c>
      <c r="D60" s="11" t="s">
        <v>391</v>
      </c>
      <c r="E60" s="45">
        <v>307</v>
      </c>
      <c r="F60" s="45" t="s">
        <v>391</v>
      </c>
      <c r="G60" s="11">
        <v>25000</v>
      </c>
      <c r="H60" s="11" t="s">
        <v>391</v>
      </c>
      <c r="I60" s="12">
        <v>7675</v>
      </c>
      <c r="J60" s="215"/>
      <c r="K60" s="215"/>
    </row>
    <row r="61" spans="1:11">
      <c r="A61" s="63" t="s">
        <v>491</v>
      </c>
      <c r="B61" s="11">
        <v>4</v>
      </c>
      <c r="C61" s="11">
        <v>351</v>
      </c>
      <c r="D61" s="45" t="s">
        <v>391</v>
      </c>
      <c r="E61" s="45">
        <v>355</v>
      </c>
      <c r="F61" s="11">
        <v>10000</v>
      </c>
      <c r="G61" s="11">
        <v>25000</v>
      </c>
      <c r="H61" s="45" t="s">
        <v>391</v>
      </c>
      <c r="I61" s="12">
        <v>8815</v>
      </c>
      <c r="J61" s="215"/>
      <c r="K61" s="215"/>
    </row>
    <row r="62" spans="1:11">
      <c r="A62" s="63" t="s">
        <v>492</v>
      </c>
      <c r="B62" s="45" t="s">
        <v>391</v>
      </c>
      <c r="C62" s="11">
        <v>435</v>
      </c>
      <c r="D62" s="45" t="s">
        <v>391</v>
      </c>
      <c r="E62" s="45">
        <v>435</v>
      </c>
      <c r="F62" s="45" t="s">
        <v>391</v>
      </c>
      <c r="G62" s="11">
        <v>24713</v>
      </c>
      <c r="H62" s="45" t="s">
        <v>391</v>
      </c>
      <c r="I62" s="12">
        <v>10750</v>
      </c>
      <c r="J62" s="215"/>
      <c r="K62" s="215"/>
    </row>
    <row r="63" spans="1:11">
      <c r="A63" s="73" t="s">
        <v>493</v>
      </c>
      <c r="B63" s="74">
        <v>4</v>
      </c>
      <c r="C63" s="74">
        <v>1093</v>
      </c>
      <c r="D63" s="74" t="s">
        <v>391</v>
      </c>
      <c r="E63" s="74">
        <v>1097</v>
      </c>
      <c r="F63" s="78">
        <v>10000</v>
      </c>
      <c r="G63" s="78">
        <v>24886</v>
      </c>
      <c r="H63" s="74" t="s">
        <v>391</v>
      </c>
      <c r="I63" s="75">
        <v>27240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982</v>
      </c>
      <c r="D65" s="74" t="s">
        <v>391</v>
      </c>
      <c r="E65" s="74">
        <v>982</v>
      </c>
      <c r="F65" s="78" t="s">
        <v>391</v>
      </c>
      <c r="G65" s="78">
        <v>20986</v>
      </c>
      <c r="H65" s="74" t="s">
        <v>391</v>
      </c>
      <c r="I65" s="75">
        <v>20608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27</v>
      </c>
      <c r="D67" s="45" t="s">
        <v>391</v>
      </c>
      <c r="E67" s="45">
        <v>27</v>
      </c>
      <c r="F67" s="45" t="s">
        <v>391</v>
      </c>
      <c r="G67" s="11">
        <v>20000</v>
      </c>
      <c r="H67" s="45" t="s">
        <v>391</v>
      </c>
      <c r="I67" s="12">
        <v>540</v>
      </c>
      <c r="J67" s="215"/>
      <c r="K67" s="215"/>
    </row>
    <row r="68" spans="1:11">
      <c r="A68" s="63" t="s">
        <v>496</v>
      </c>
      <c r="B68" s="45" t="s">
        <v>391</v>
      </c>
      <c r="C68" s="11">
        <v>2</v>
      </c>
      <c r="D68" s="45" t="s">
        <v>391</v>
      </c>
      <c r="E68" s="45">
        <v>2</v>
      </c>
      <c r="F68" s="45" t="s">
        <v>391</v>
      </c>
      <c r="G68" s="11">
        <v>20000</v>
      </c>
      <c r="H68" s="45" t="s">
        <v>391</v>
      </c>
      <c r="I68" s="12">
        <v>40</v>
      </c>
      <c r="J68" s="215"/>
      <c r="K68" s="215"/>
    </row>
    <row r="69" spans="1:11">
      <c r="A69" s="73" t="s">
        <v>497</v>
      </c>
      <c r="B69" s="74" t="s">
        <v>391</v>
      </c>
      <c r="C69" s="74">
        <v>29</v>
      </c>
      <c r="D69" s="74" t="s">
        <v>391</v>
      </c>
      <c r="E69" s="74">
        <v>29</v>
      </c>
      <c r="F69" s="78" t="s">
        <v>391</v>
      </c>
      <c r="G69" s="78">
        <v>20000</v>
      </c>
      <c r="H69" s="74" t="s">
        <v>391</v>
      </c>
      <c r="I69" s="75">
        <v>580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88</v>
      </c>
      <c r="D71" s="11" t="s">
        <v>391</v>
      </c>
      <c r="E71" s="45">
        <v>88</v>
      </c>
      <c r="F71" s="45" t="s">
        <v>391</v>
      </c>
      <c r="G71" s="11">
        <v>24420</v>
      </c>
      <c r="H71" s="11" t="s">
        <v>391</v>
      </c>
      <c r="I71" s="12">
        <v>2149</v>
      </c>
      <c r="J71" s="215"/>
      <c r="K71" s="215"/>
    </row>
    <row r="72" spans="1:11">
      <c r="A72" s="63" t="s">
        <v>499</v>
      </c>
      <c r="B72" s="45" t="s">
        <v>391</v>
      </c>
      <c r="C72" s="11">
        <v>180</v>
      </c>
      <c r="D72" s="45" t="s">
        <v>391</v>
      </c>
      <c r="E72" s="45">
        <v>180</v>
      </c>
      <c r="F72" s="45" t="s">
        <v>391</v>
      </c>
      <c r="G72" s="11">
        <v>39886</v>
      </c>
      <c r="H72" s="45" t="s">
        <v>391</v>
      </c>
      <c r="I72" s="12">
        <v>7179</v>
      </c>
      <c r="J72" s="215"/>
      <c r="K72" s="215"/>
    </row>
    <row r="73" spans="1:11">
      <c r="A73" s="63" t="s">
        <v>500</v>
      </c>
      <c r="B73" s="11" t="s">
        <v>391</v>
      </c>
      <c r="C73" s="11">
        <v>79</v>
      </c>
      <c r="D73" s="45" t="s">
        <v>391</v>
      </c>
      <c r="E73" s="45">
        <v>79</v>
      </c>
      <c r="F73" s="11" t="s">
        <v>391</v>
      </c>
      <c r="G73" s="11">
        <v>25000</v>
      </c>
      <c r="H73" s="45" t="s">
        <v>391</v>
      </c>
      <c r="I73" s="12">
        <v>1975</v>
      </c>
      <c r="J73" s="215"/>
      <c r="K73" s="215"/>
    </row>
    <row r="74" spans="1:11">
      <c r="A74" s="63" t="s">
        <v>501</v>
      </c>
      <c r="B74" s="82" t="s">
        <v>391</v>
      </c>
      <c r="C74" s="11">
        <v>650</v>
      </c>
      <c r="D74" s="45" t="s">
        <v>391</v>
      </c>
      <c r="E74" s="45">
        <v>650</v>
      </c>
      <c r="F74" s="82" t="s">
        <v>391</v>
      </c>
      <c r="G74" s="11">
        <v>25221</v>
      </c>
      <c r="H74" s="45" t="s">
        <v>391</v>
      </c>
      <c r="I74" s="12">
        <v>16404</v>
      </c>
      <c r="J74" s="215"/>
      <c r="K74" s="215"/>
    </row>
    <row r="75" spans="1:11">
      <c r="A75" s="63" t="s">
        <v>502</v>
      </c>
      <c r="B75" s="11" t="s">
        <v>391</v>
      </c>
      <c r="C75" s="11">
        <v>10</v>
      </c>
      <c r="D75" s="45" t="s">
        <v>391</v>
      </c>
      <c r="E75" s="45">
        <v>10</v>
      </c>
      <c r="F75" s="11" t="s">
        <v>391</v>
      </c>
      <c r="G75" s="11">
        <v>25000</v>
      </c>
      <c r="H75" s="45" t="s">
        <v>391</v>
      </c>
      <c r="I75" s="12">
        <v>250</v>
      </c>
      <c r="J75" s="215"/>
      <c r="K75" s="215"/>
    </row>
    <row r="76" spans="1:11">
      <c r="A76" s="63" t="s">
        <v>503</v>
      </c>
      <c r="B76" s="11" t="s">
        <v>391</v>
      </c>
      <c r="C76" s="11">
        <v>29</v>
      </c>
      <c r="D76" s="45" t="s">
        <v>391</v>
      </c>
      <c r="E76" s="45">
        <v>29</v>
      </c>
      <c r="F76" s="11" t="s">
        <v>391</v>
      </c>
      <c r="G76" s="11">
        <v>21750</v>
      </c>
      <c r="H76" s="45" t="s">
        <v>391</v>
      </c>
      <c r="I76" s="12">
        <v>630</v>
      </c>
      <c r="J76" s="215"/>
      <c r="K76" s="215"/>
    </row>
    <row r="77" spans="1:11">
      <c r="A77" s="63" t="s">
        <v>504</v>
      </c>
      <c r="B77" s="45" t="s">
        <v>391</v>
      </c>
      <c r="C77" s="11">
        <v>92</v>
      </c>
      <c r="D77" s="45" t="s">
        <v>391</v>
      </c>
      <c r="E77" s="45">
        <v>92</v>
      </c>
      <c r="F77" s="45" t="s">
        <v>391</v>
      </c>
      <c r="G77" s="11">
        <v>27000</v>
      </c>
      <c r="H77" s="45" t="s">
        <v>391</v>
      </c>
      <c r="I77" s="12">
        <v>2484</v>
      </c>
      <c r="J77" s="215"/>
      <c r="K77" s="215"/>
    </row>
    <row r="78" spans="1:11">
      <c r="A78" s="63" t="s">
        <v>505</v>
      </c>
      <c r="B78" s="45" t="s">
        <v>391</v>
      </c>
      <c r="C78" s="11">
        <v>176</v>
      </c>
      <c r="D78" s="45" t="s">
        <v>391</v>
      </c>
      <c r="E78" s="45">
        <v>176</v>
      </c>
      <c r="F78" s="45" t="s">
        <v>391</v>
      </c>
      <c r="G78" s="11">
        <v>18997</v>
      </c>
      <c r="H78" s="45" t="s">
        <v>391</v>
      </c>
      <c r="I78" s="12">
        <v>3340</v>
      </c>
      <c r="J78" s="215"/>
      <c r="K78" s="215"/>
    </row>
    <row r="79" spans="1:11">
      <c r="A79" s="73" t="s">
        <v>506</v>
      </c>
      <c r="B79" s="74" t="s">
        <v>391</v>
      </c>
      <c r="C79" s="74">
        <v>1304</v>
      </c>
      <c r="D79" s="74" t="s">
        <v>391</v>
      </c>
      <c r="E79" s="74">
        <v>1304</v>
      </c>
      <c r="F79" s="78" t="s">
        <v>391</v>
      </c>
      <c r="G79" s="78">
        <v>26384</v>
      </c>
      <c r="H79" s="74" t="s">
        <v>391</v>
      </c>
      <c r="I79" s="75">
        <v>34411</v>
      </c>
      <c r="J79" s="215"/>
      <c r="K79" s="215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5"/>
      <c r="K80" s="215"/>
    </row>
    <row r="81" spans="1:9">
      <c r="A81" s="63" t="s">
        <v>507</v>
      </c>
      <c r="B81" s="45" t="s">
        <v>391</v>
      </c>
      <c r="C81" s="11">
        <v>110</v>
      </c>
      <c r="D81" s="45" t="s">
        <v>391</v>
      </c>
      <c r="E81" s="45">
        <v>110</v>
      </c>
      <c r="F81" s="45" t="s">
        <v>391</v>
      </c>
      <c r="G81" s="11">
        <v>24636</v>
      </c>
      <c r="H81" s="45" t="s">
        <v>391</v>
      </c>
      <c r="I81" s="12">
        <v>2708</v>
      </c>
    </row>
    <row r="82" spans="1:9">
      <c r="A82" s="63" t="s">
        <v>508</v>
      </c>
      <c r="B82" s="11" t="s">
        <v>391</v>
      </c>
      <c r="C82" s="11">
        <v>81</v>
      </c>
      <c r="D82" s="45">
        <v>2</v>
      </c>
      <c r="E82" s="45">
        <v>83</v>
      </c>
      <c r="F82" s="11" t="s">
        <v>391</v>
      </c>
      <c r="G82" s="11">
        <v>25000</v>
      </c>
      <c r="H82" s="82">
        <v>35000</v>
      </c>
      <c r="I82" s="12">
        <v>2089</v>
      </c>
    </row>
    <row r="83" spans="1:9">
      <c r="A83" s="73" t="s">
        <v>509</v>
      </c>
      <c r="B83" s="74" t="s">
        <v>391</v>
      </c>
      <c r="C83" s="74">
        <v>191</v>
      </c>
      <c r="D83" s="74">
        <v>2</v>
      </c>
      <c r="E83" s="74">
        <v>193</v>
      </c>
      <c r="F83" s="78" t="s">
        <v>391</v>
      </c>
      <c r="G83" s="78">
        <v>24790</v>
      </c>
      <c r="H83" s="74">
        <v>35000</v>
      </c>
      <c r="I83" s="75">
        <v>4797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123</v>
      </c>
      <c r="C85" s="52">
        <v>6539</v>
      </c>
      <c r="D85" s="52">
        <v>2</v>
      </c>
      <c r="E85" s="52">
        <v>6664</v>
      </c>
      <c r="F85" s="175">
        <v>18273</v>
      </c>
      <c r="G85" s="175">
        <v>23862</v>
      </c>
      <c r="H85" s="175">
        <v>35000</v>
      </c>
      <c r="I85" s="53">
        <v>158340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0">
    <tabColor theme="0"/>
    <pageSetUpPr fitToPage="1"/>
  </sheetPr>
  <dimension ref="A1:J52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3" width="11.42578125" style="34"/>
    <col min="4" max="4" width="15.5703125" style="34" bestFit="1" customWidth="1"/>
    <col min="5" max="6" width="15" style="34" bestFit="1" customWidth="1"/>
    <col min="7" max="8" width="11.85546875" style="34" bestFit="1" customWidth="1"/>
    <col min="9" max="9" width="16.7109375" style="34" bestFit="1" customWidth="1"/>
    <col min="10" max="10" width="15.28515625" style="34" bestFit="1" customWidth="1"/>
    <col min="11" max="11" width="4.140625" style="34" customWidth="1"/>
    <col min="12" max="16384" width="11.42578125" style="34"/>
  </cols>
  <sheetData>
    <row r="1" spans="1:10" s="24" customFormat="1" ht="18">
      <c r="A1" s="1666" t="s">
        <v>377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2" spans="1:10" s="25" customFormat="1" ht="12.75" customHeight="1"/>
    <row r="3" spans="1:10" s="25" customFormat="1" ht="27" customHeight="1">
      <c r="A3" s="1667" t="s">
        <v>1328</v>
      </c>
      <c r="B3" s="1667"/>
      <c r="C3" s="1667"/>
      <c r="D3" s="1667"/>
      <c r="E3" s="1667"/>
      <c r="F3" s="1667"/>
      <c r="G3" s="1667"/>
      <c r="H3" s="1667"/>
      <c r="I3" s="1667"/>
      <c r="J3" s="1667"/>
    </row>
    <row r="4" spans="1:10" s="25" customFormat="1" ht="13.5" customHeight="1" thickBot="1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4.75" customHeight="1">
      <c r="A5" s="732"/>
      <c r="B5" s="732"/>
      <c r="C5" s="680"/>
      <c r="D5" s="733" t="s">
        <v>371</v>
      </c>
      <c r="E5" s="734"/>
      <c r="F5" s="735"/>
      <c r="G5" s="733" t="s">
        <v>378</v>
      </c>
      <c r="H5" s="735"/>
      <c r="I5" s="664" t="s">
        <v>379</v>
      </c>
      <c r="J5" s="665"/>
    </row>
    <row r="6" spans="1:10" ht="22.5" customHeight="1">
      <c r="A6" s="736"/>
      <c r="B6" s="670" t="s">
        <v>380</v>
      </c>
      <c r="C6" s="685"/>
      <c r="D6" s="737" t="s">
        <v>381</v>
      </c>
      <c r="E6" s="245"/>
      <c r="F6" s="738"/>
      <c r="G6" s="737" t="s">
        <v>382</v>
      </c>
      <c r="H6" s="245"/>
      <c r="I6" s="1668" t="s">
        <v>383</v>
      </c>
      <c r="J6" s="739" t="s">
        <v>384</v>
      </c>
    </row>
    <row r="7" spans="1:10" ht="37.5" customHeight="1" thickBot="1">
      <c r="A7" s="736"/>
      <c r="B7" s="736"/>
      <c r="C7" s="685"/>
      <c r="D7" s="723" t="s">
        <v>385</v>
      </c>
      <c r="E7" s="723" t="s">
        <v>386</v>
      </c>
      <c r="F7" s="723" t="s">
        <v>387</v>
      </c>
      <c r="G7" s="723" t="s">
        <v>385</v>
      </c>
      <c r="H7" s="723" t="s">
        <v>386</v>
      </c>
      <c r="I7" s="1669"/>
      <c r="J7" s="740" t="s">
        <v>388</v>
      </c>
    </row>
    <row r="8" spans="1:10">
      <c r="A8" s="41" t="s">
        <v>389</v>
      </c>
      <c r="B8" s="41"/>
      <c r="C8" s="41"/>
      <c r="D8" s="42"/>
      <c r="E8" s="42"/>
      <c r="F8" s="42"/>
      <c r="G8" s="42"/>
      <c r="H8" s="42"/>
      <c r="I8" s="42"/>
      <c r="J8" s="43"/>
    </row>
    <row r="9" spans="1:10">
      <c r="A9" s="44"/>
      <c r="B9" s="44"/>
      <c r="C9" s="44"/>
      <c r="D9" s="45"/>
      <c r="E9" s="45"/>
      <c r="F9" s="45"/>
      <c r="G9" s="45"/>
      <c r="H9" s="45"/>
      <c r="I9" s="45"/>
      <c r="J9" s="46"/>
    </row>
    <row r="10" spans="1:10">
      <c r="A10" s="47" t="s">
        <v>390</v>
      </c>
      <c r="B10" s="1176"/>
      <c r="C10" s="1176"/>
      <c r="D10" s="45">
        <v>291425</v>
      </c>
      <c r="E10" s="45">
        <v>56505</v>
      </c>
      <c r="F10" s="45">
        <v>347930</v>
      </c>
      <c r="G10" s="45">
        <v>2324</v>
      </c>
      <c r="H10" s="45">
        <v>4385</v>
      </c>
      <c r="I10" s="45">
        <v>924956</v>
      </c>
      <c r="J10" s="46">
        <v>470670</v>
      </c>
    </row>
    <row r="11" spans="1:10">
      <c r="A11" s="47" t="s">
        <v>392</v>
      </c>
      <c r="B11" s="1176"/>
      <c r="C11" s="1176"/>
      <c r="D11" s="45">
        <v>1583867</v>
      </c>
      <c r="E11" s="45">
        <v>244556</v>
      </c>
      <c r="F11" s="45">
        <v>1828423</v>
      </c>
      <c r="G11" s="45">
        <v>2660</v>
      </c>
      <c r="H11" s="45">
        <v>5006</v>
      </c>
      <c r="I11" s="45">
        <v>5437736</v>
      </c>
      <c r="J11" s="46">
        <v>2852476</v>
      </c>
    </row>
    <row r="12" spans="1:10">
      <c r="A12" s="34" t="s">
        <v>393</v>
      </c>
      <c r="D12" s="45">
        <v>1875292</v>
      </c>
      <c r="E12" s="45">
        <v>301061</v>
      </c>
      <c r="F12" s="45">
        <v>2176353</v>
      </c>
      <c r="G12" s="11">
        <v>2607</v>
      </c>
      <c r="H12" s="11">
        <v>4894</v>
      </c>
      <c r="I12" s="45">
        <v>6362692</v>
      </c>
      <c r="J12" s="46">
        <v>3323146</v>
      </c>
    </row>
    <row r="13" spans="1:10">
      <c r="D13" s="45"/>
      <c r="E13" s="45"/>
      <c r="F13" s="45"/>
      <c r="G13" s="11"/>
      <c r="H13" s="11"/>
      <c r="I13" s="45"/>
      <c r="J13" s="46"/>
    </row>
    <row r="14" spans="1:10">
      <c r="A14" s="47" t="s">
        <v>394</v>
      </c>
      <c r="B14" s="1176"/>
      <c r="C14" s="1176"/>
      <c r="D14" s="45">
        <v>325236</v>
      </c>
      <c r="E14" s="45">
        <v>43198</v>
      </c>
      <c r="F14" s="45">
        <v>368434</v>
      </c>
      <c r="G14" s="45">
        <v>1957</v>
      </c>
      <c r="H14" s="45">
        <v>4003</v>
      </c>
      <c r="I14" s="45">
        <v>809300</v>
      </c>
      <c r="J14" s="46">
        <v>421748</v>
      </c>
    </row>
    <row r="15" spans="1:10">
      <c r="A15" s="47" t="s">
        <v>395</v>
      </c>
      <c r="B15" s="1176"/>
      <c r="C15" s="1176"/>
      <c r="D15" s="45">
        <v>1961328</v>
      </c>
      <c r="E15" s="45">
        <v>269134</v>
      </c>
      <c r="F15" s="45">
        <v>2230462</v>
      </c>
      <c r="G15" s="45">
        <v>2376</v>
      </c>
      <c r="H15" s="45">
        <v>4588</v>
      </c>
      <c r="I15" s="45">
        <v>5895806</v>
      </c>
      <c r="J15" s="46">
        <v>3172625</v>
      </c>
    </row>
    <row r="16" spans="1:10">
      <c r="A16" s="34" t="s">
        <v>396</v>
      </c>
      <c r="D16" s="45">
        <v>2286564</v>
      </c>
      <c r="E16" s="45">
        <v>312332</v>
      </c>
      <c r="F16" s="45">
        <v>2598896</v>
      </c>
      <c r="G16" s="11">
        <v>2317</v>
      </c>
      <c r="H16" s="11">
        <v>4507</v>
      </c>
      <c r="I16" s="45">
        <v>6705106</v>
      </c>
      <c r="J16" s="46">
        <v>3594373</v>
      </c>
    </row>
    <row r="17" spans="1:10">
      <c r="D17" s="45"/>
      <c r="E17" s="45"/>
      <c r="F17" s="45"/>
      <c r="G17" s="11"/>
      <c r="H17" s="11"/>
      <c r="I17" s="45"/>
      <c r="J17" s="46"/>
    </row>
    <row r="18" spans="1:10">
      <c r="A18" s="34" t="s">
        <v>397</v>
      </c>
      <c r="D18" s="45">
        <v>448107</v>
      </c>
      <c r="E18" s="45">
        <v>35620</v>
      </c>
      <c r="F18" s="45">
        <v>483727</v>
      </c>
      <c r="G18" s="11">
        <v>1484</v>
      </c>
      <c r="H18" s="11">
        <v>3263</v>
      </c>
      <c r="I18" s="45">
        <v>781048</v>
      </c>
      <c r="J18" s="46">
        <v>426237</v>
      </c>
    </row>
    <row r="19" spans="1:10">
      <c r="D19" s="45"/>
      <c r="E19" s="45"/>
      <c r="F19" s="45"/>
      <c r="G19" s="11"/>
      <c r="H19" s="11"/>
      <c r="I19" s="45"/>
      <c r="J19" s="46"/>
    </row>
    <row r="20" spans="1:10">
      <c r="A20" s="34" t="s">
        <v>398</v>
      </c>
      <c r="D20" s="45">
        <v>139117</v>
      </c>
      <c r="E20" s="45">
        <v>7508</v>
      </c>
      <c r="F20" s="45">
        <v>146625</v>
      </c>
      <c r="G20" s="11">
        <v>1826</v>
      </c>
      <c r="H20" s="11">
        <v>3646</v>
      </c>
      <c r="I20" s="45">
        <v>281366</v>
      </c>
      <c r="J20" s="46">
        <v>134794</v>
      </c>
    </row>
    <row r="21" spans="1:10">
      <c r="D21" s="45"/>
      <c r="E21" s="45"/>
      <c r="F21" s="45"/>
      <c r="G21" s="11"/>
      <c r="H21" s="11"/>
      <c r="I21" s="45"/>
      <c r="J21" s="46"/>
    </row>
    <row r="22" spans="1:10">
      <c r="A22" s="34" t="s">
        <v>399</v>
      </c>
      <c r="D22" s="45">
        <v>671</v>
      </c>
      <c r="E22" s="45">
        <v>298</v>
      </c>
      <c r="F22" s="45">
        <v>969</v>
      </c>
      <c r="G22" s="11">
        <v>1806</v>
      </c>
      <c r="H22" s="11">
        <v>3110</v>
      </c>
      <c r="I22" s="45">
        <v>2138</v>
      </c>
      <c r="J22" s="46">
        <v>1725</v>
      </c>
    </row>
    <row r="23" spans="1:10">
      <c r="D23" s="45"/>
      <c r="E23" s="45"/>
      <c r="F23" s="45"/>
      <c r="G23" s="11"/>
      <c r="H23" s="11"/>
      <c r="I23" s="45"/>
      <c r="J23" s="46"/>
    </row>
    <row r="24" spans="1:10">
      <c r="A24" s="34" t="s">
        <v>400</v>
      </c>
      <c r="D24" s="45">
        <v>200180</v>
      </c>
      <c r="E24" s="45">
        <v>15440</v>
      </c>
      <c r="F24" s="45">
        <v>215620</v>
      </c>
      <c r="G24" s="45">
        <v>1951</v>
      </c>
      <c r="H24" s="45">
        <v>3848</v>
      </c>
      <c r="I24" s="45">
        <v>449983</v>
      </c>
      <c r="J24" s="46">
        <v>242398</v>
      </c>
    </row>
    <row r="25" spans="1:10">
      <c r="D25" s="45"/>
      <c r="E25" s="45"/>
      <c r="F25" s="45"/>
      <c r="G25" s="11"/>
      <c r="H25" s="11"/>
      <c r="I25" s="45"/>
      <c r="J25" s="46"/>
    </row>
    <row r="26" spans="1:10">
      <c r="A26" s="49" t="s">
        <v>401</v>
      </c>
      <c r="D26" s="45"/>
      <c r="E26" s="45"/>
      <c r="F26" s="45"/>
      <c r="G26" s="11"/>
      <c r="H26" s="11"/>
      <c r="I26" s="45"/>
      <c r="J26" s="46"/>
    </row>
    <row r="27" spans="1:10">
      <c r="A27" s="1176" t="s">
        <v>402</v>
      </c>
      <c r="D27" s="45">
        <v>31644</v>
      </c>
      <c r="E27" s="45">
        <v>778</v>
      </c>
      <c r="F27" s="45">
        <v>32422</v>
      </c>
      <c r="G27" s="11">
        <v>1534</v>
      </c>
      <c r="H27" s="11">
        <v>2582</v>
      </c>
      <c r="I27" s="45">
        <v>50564</v>
      </c>
      <c r="J27" s="46">
        <v>30687</v>
      </c>
    </row>
    <row r="28" spans="1:10">
      <c r="A28" s="1176"/>
      <c r="D28" s="45"/>
      <c r="E28" s="45"/>
      <c r="F28" s="45"/>
      <c r="G28" s="45"/>
      <c r="H28" s="45"/>
      <c r="I28" s="45"/>
      <c r="J28" s="46"/>
    </row>
    <row r="29" spans="1:10">
      <c r="A29" s="47" t="s">
        <v>403</v>
      </c>
      <c r="D29" s="45"/>
      <c r="E29" s="45"/>
      <c r="F29" s="45"/>
      <c r="G29" s="45"/>
      <c r="H29" s="45"/>
      <c r="I29" s="45"/>
      <c r="J29" s="46"/>
    </row>
    <row r="30" spans="1:10">
      <c r="A30" s="1176" t="s">
        <v>404</v>
      </c>
      <c r="D30" s="45">
        <v>6081</v>
      </c>
      <c r="E30" s="45">
        <v>233</v>
      </c>
      <c r="F30" s="45">
        <v>6314</v>
      </c>
      <c r="G30" s="45">
        <v>1440</v>
      </c>
      <c r="H30" s="45">
        <v>2683</v>
      </c>
      <c r="I30" s="45">
        <v>9384</v>
      </c>
      <c r="J30" s="46">
        <v>4381</v>
      </c>
    </row>
    <row r="31" spans="1:10">
      <c r="A31" s="1176"/>
      <c r="D31" s="45"/>
      <c r="E31" s="45"/>
      <c r="F31" s="45"/>
      <c r="G31" s="45"/>
      <c r="H31" s="45"/>
      <c r="I31" s="45"/>
      <c r="J31" s="46"/>
    </row>
    <row r="32" spans="1:10">
      <c r="A32" s="1177" t="s">
        <v>405</v>
      </c>
      <c r="D32" s="45"/>
      <c r="E32" s="45"/>
      <c r="F32" s="45"/>
      <c r="G32" s="45"/>
      <c r="H32" s="45"/>
      <c r="I32" s="45"/>
      <c r="J32" s="46"/>
    </row>
    <row r="33" spans="1:10">
      <c r="A33" s="1176"/>
      <c r="D33" s="45"/>
      <c r="E33" s="45"/>
      <c r="F33" s="45"/>
      <c r="G33" s="45"/>
      <c r="H33" s="45"/>
      <c r="I33" s="45"/>
      <c r="J33" s="46"/>
    </row>
    <row r="34" spans="1:10">
      <c r="A34" s="47" t="s">
        <v>406</v>
      </c>
      <c r="D34" s="45" t="s">
        <v>391</v>
      </c>
      <c r="E34" s="45">
        <v>109290</v>
      </c>
      <c r="F34" s="45">
        <v>109290</v>
      </c>
      <c r="G34" s="45" t="s">
        <v>391</v>
      </c>
      <c r="H34" s="11">
        <v>7750</v>
      </c>
      <c r="I34" s="45">
        <v>847026</v>
      </c>
      <c r="J34" s="46">
        <v>39754</v>
      </c>
    </row>
    <row r="35" spans="1:10">
      <c r="A35" s="47"/>
      <c r="D35" s="45"/>
      <c r="E35" s="45"/>
      <c r="F35" s="45"/>
      <c r="G35" s="45"/>
      <c r="H35" s="11"/>
      <c r="I35" s="45"/>
      <c r="J35" s="46"/>
    </row>
    <row r="36" spans="1:10">
      <c r="A36" s="47" t="s">
        <v>407</v>
      </c>
      <c r="B36" s="1176"/>
      <c r="C36" s="1176"/>
      <c r="D36" s="45">
        <v>21073</v>
      </c>
      <c r="E36" s="45">
        <v>364544</v>
      </c>
      <c r="F36" s="45">
        <v>385617</v>
      </c>
      <c r="G36" s="45">
        <v>7411</v>
      </c>
      <c r="H36" s="45">
        <v>11749</v>
      </c>
      <c r="I36" s="45">
        <v>4439372</v>
      </c>
      <c r="J36" s="46">
        <v>307911</v>
      </c>
    </row>
    <row r="37" spans="1:10">
      <c r="A37" s="47" t="s">
        <v>408</v>
      </c>
      <c r="B37" s="1176"/>
      <c r="C37" s="1176"/>
      <c r="D37" s="45">
        <v>1457</v>
      </c>
      <c r="E37" s="45">
        <v>11183</v>
      </c>
      <c r="F37" s="45">
        <v>12640</v>
      </c>
      <c r="G37" s="45">
        <v>5603</v>
      </c>
      <c r="H37" s="45">
        <v>10452</v>
      </c>
      <c r="I37" s="45">
        <v>125044</v>
      </c>
      <c r="J37" s="46">
        <v>20</v>
      </c>
    </row>
    <row r="38" spans="1:10">
      <c r="A38" s="34" t="s">
        <v>409</v>
      </c>
      <c r="D38" s="45">
        <v>22530</v>
      </c>
      <c r="E38" s="45">
        <v>375727</v>
      </c>
      <c r="F38" s="45">
        <v>398257</v>
      </c>
      <c r="G38" s="11">
        <v>7294</v>
      </c>
      <c r="H38" s="11">
        <v>11711</v>
      </c>
      <c r="I38" s="45">
        <v>4564416</v>
      </c>
      <c r="J38" s="46">
        <v>307931</v>
      </c>
    </row>
    <row r="39" spans="1:10">
      <c r="D39" s="45"/>
      <c r="E39" s="45"/>
      <c r="F39" s="45"/>
      <c r="G39" s="11"/>
      <c r="H39" s="11"/>
      <c r="I39" s="45"/>
      <c r="J39" s="46"/>
    </row>
    <row r="40" spans="1:10">
      <c r="A40" s="34" t="s">
        <v>410</v>
      </c>
      <c r="D40" s="45">
        <v>3491</v>
      </c>
      <c r="E40" s="45">
        <v>4884</v>
      </c>
      <c r="F40" s="45">
        <v>8375</v>
      </c>
      <c r="G40" s="11">
        <v>4812</v>
      </c>
      <c r="H40" s="11">
        <v>6866</v>
      </c>
      <c r="I40" s="45">
        <v>50335</v>
      </c>
      <c r="J40" s="46">
        <v>31776</v>
      </c>
    </row>
    <row r="41" spans="1:10">
      <c r="D41" s="45"/>
      <c r="E41" s="45"/>
      <c r="F41" s="45"/>
      <c r="G41" s="11"/>
      <c r="H41" s="11"/>
      <c r="I41" s="45"/>
      <c r="J41" s="46"/>
    </row>
    <row r="42" spans="1:10">
      <c r="A42" s="34" t="s">
        <v>411</v>
      </c>
      <c r="D42" s="45">
        <v>220</v>
      </c>
      <c r="E42" s="45">
        <v>140</v>
      </c>
      <c r="F42" s="45">
        <v>360</v>
      </c>
      <c r="G42" s="11">
        <v>1433</v>
      </c>
      <c r="H42" s="11">
        <v>3341</v>
      </c>
      <c r="I42" s="45">
        <v>783</v>
      </c>
      <c r="J42" s="46">
        <v>101</v>
      </c>
    </row>
    <row r="43" spans="1:10">
      <c r="D43" s="45"/>
      <c r="E43" s="45"/>
      <c r="F43" s="45"/>
      <c r="G43" s="11"/>
      <c r="H43" s="11"/>
      <c r="I43" s="45"/>
      <c r="J43" s="46"/>
    </row>
    <row r="44" spans="1:10">
      <c r="A44" s="34" t="s">
        <v>412</v>
      </c>
      <c r="D44" s="45">
        <v>2</v>
      </c>
      <c r="E44" s="45" t="s">
        <v>391</v>
      </c>
      <c r="F44" s="45">
        <v>2</v>
      </c>
      <c r="G44" s="11">
        <v>1700</v>
      </c>
      <c r="H44" s="11" t="s">
        <v>391</v>
      </c>
      <c r="I44" s="45">
        <v>3</v>
      </c>
      <c r="J44" s="46" t="s">
        <v>391</v>
      </c>
    </row>
    <row r="45" spans="1:10">
      <c r="D45" s="45"/>
      <c r="E45" s="45"/>
      <c r="F45" s="45"/>
      <c r="G45" s="11"/>
      <c r="H45" s="11"/>
      <c r="I45" s="45"/>
      <c r="J45" s="46"/>
    </row>
    <row r="46" spans="1:10">
      <c r="A46" s="34" t="s">
        <v>413</v>
      </c>
      <c r="D46" s="45">
        <v>5</v>
      </c>
      <c r="E46" s="45">
        <v>22</v>
      </c>
      <c r="F46" s="45">
        <v>27</v>
      </c>
      <c r="G46" s="11">
        <v>748</v>
      </c>
      <c r="H46" s="11">
        <v>2509</v>
      </c>
      <c r="I46" s="45">
        <v>59</v>
      </c>
      <c r="J46" s="46" t="s">
        <v>391</v>
      </c>
    </row>
    <row r="47" spans="1:10">
      <c r="D47" s="45"/>
      <c r="E47" s="45"/>
      <c r="F47" s="45"/>
      <c r="G47" s="11"/>
      <c r="H47" s="11"/>
      <c r="I47" s="45"/>
      <c r="J47" s="46"/>
    </row>
    <row r="48" spans="1:10">
      <c r="A48" s="34" t="s">
        <v>414</v>
      </c>
      <c r="D48" s="45">
        <v>73</v>
      </c>
      <c r="E48" s="45">
        <v>9</v>
      </c>
      <c r="F48" s="45">
        <v>82</v>
      </c>
      <c r="G48" s="11">
        <v>816</v>
      </c>
      <c r="H48" s="11">
        <v>2406</v>
      </c>
      <c r="I48" s="45">
        <v>83</v>
      </c>
      <c r="J48" s="46">
        <v>3</v>
      </c>
    </row>
    <row r="49" spans="1:10">
      <c r="D49" s="45"/>
      <c r="E49" s="45"/>
      <c r="F49" s="45"/>
      <c r="G49" s="11"/>
      <c r="H49" s="11"/>
      <c r="I49" s="45"/>
      <c r="J49" s="46"/>
    </row>
    <row r="50" spans="1:10">
      <c r="A50" s="44" t="s">
        <v>415</v>
      </c>
      <c r="B50" s="44"/>
      <c r="C50" s="44"/>
      <c r="D50" s="45">
        <v>17053</v>
      </c>
      <c r="E50" s="45">
        <v>1487</v>
      </c>
      <c r="F50" s="45">
        <v>18540</v>
      </c>
      <c r="G50" s="11">
        <v>1758</v>
      </c>
      <c r="H50" s="11">
        <v>4018</v>
      </c>
      <c r="I50" s="45">
        <v>35957</v>
      </c>
      <c r="J50" s="46">
        <v>1285</v>
      </c>
    </row>
    <row r="51" spans="1:10">
      <c r="A51" s="44"/>
      <c r="B51" s="44"/>
      <c r="C51" s="44"/>
      <c r="D51" s="45"/>
      <c r="E51" s="45"/>
      <c r="F51" s="45"/>
      <c r="G51" s="11"/>
      <c r="H51" s="11"/>
      <c r="I51" s="45"/>
      <c r="J51" s="46"/>
    </row>
    <row r="52" spans="1:10" ht="13.5" thickBot="1">
      <c r="A52" s="51" t="s">
        <v>416</v>
      </c>
      <c r="B52" s="51"/>
      <c r="C52" s="51"/>
      <c r="D52" s="52">
        <v>5031030</v>
      </c>
      <c r="E52" s="52">
        <v>1164829</v>
      </c>
      <c r="F52" s="52">
        <v>6195859</v>
      </c>
      <c r="G52" s="52" t="s">
        <v>391</v>
      </c>
      <c r="H52" s="52" t="s">
        <v>391</v>
      </c>
      <c r="I52" s="52">
        <v>20140943</v>
      </c>
      <c r="J52" s="53">
        <v>8138591</v>
      </c>
    </row>
  </sheetData>
  <mergeCells count="3">
    <mergeCell ref="A1:J1"/>
    <mergeCell ref="A3:J3"/>
    <mergeCell ref="I6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3" enableFormatConditionsCalculation="0">
    <tabColor theme="0"/>
    <pageSetUpPr fitToPage="1"/>
  </sheetPr>
  <dimension ref="B1:I20"/>
  <sheetViews>
    <sheetView showGridLines="0" tabSelected="1" view="pageBreakPreview" topLeftCell="B1" zoomScaleSheetLayoutView="100" workbookViewId="0">
      <selection activeCell="I37" sqref="I37"/>
    </sheetView>
  </sheetViews>
  <sheetFormatPr baseColWidth="10" defaultRowHeight="12.75"/>
  <cols>
    <col min="1" max="1" width="14.85546875" customWidth="1"/>
    <col min="2" max="8" width="16.7109375" customWidth="1"/>
    <col min="9" max="9" width="11.7109375" bestFit="1" customWidth="1"/>
  </cols>
  <sheetData>
    <row r="1" spans="2:9" s="2" customFormat="1" ht="18">
      <c r="B1" s="1662" t="s">
        <v>367</v>
      </c>
      <c r="C1" s="1662"/>
      <c r="D1" s="1662"/>
      <c r="E1" s="1662"/>
      <c r="F1" s="1662"/>
      <c r="G1" s="1662"/>
      <c r="H1" s="1662"/>
    </row>
    <row r="2" spans="2:9" s="3" customFormat="1" ht="12.75" customHeight="1"/>
    <row r="3" spans="2:9" s="3" customFormat="1" ht="15">
      <c r="B3" s="1704" t="s">
        <v>547</v>
      </c>
      <c r="C3" s="1704"/>
      <c r="D3" s="1704"/>
      <c r="E3" s="1704"/>
      <c r="F3" s="1704"/>
      <c r="G3" s="1704"/>
      <c r="H3" s="1704"/>
      <c r="I3" s="153"/>
    </row>
    <row r="4" spans="2:9" s="3" customFormat="1" ht="13.5" customHeight="1" thickBot="1">
      <c r="B4" s="5"/>
      <c r="C4" s="6"/>
      <c r="D4" s="6"/>
      <c r="E4" s="6"/>
      <c r="F4" s="6"/>
      <c r="G4" s="6"/>
      <c r="H4" s="6"/>
    </row>
    <row r="5" spans="2:9">
      <c r="B5" s="1692" t="s">
        <v>370</v>
      </c>
      <c r="C5" s="89"/>
      <c r="D5" s="89"/>
      <c r="E5" s="89"/>
      <c r="F5" s="90"/>
      <c r="G5" s="90" t="s">
        <v>512</v>
      </c>
      <c r="H5" s="91"/>
    </row>
    <row r="6" spans="2:9" ht="14.25">
      <c r="B6" s="1693"/>
      <c r="C6" s="92" t="s">
        <v>371</v>
      </c>
      <c r="D6" s="92" t="s">
        <v>378</v>
      </c>
      <c r="E6" s="92" t="s">
        <v>372</v>
      </c>
      <c r="F6" s="93" t="s">
        <v>442</v>
      </c>
      <c r="G6" s="92" t="s">
        <v>513</v>
      </c>
      <c r="H6" s="94" t="s">
        <v>514</v>
      </c>
    </row>
    <row r="7" spans="2:9">
      <c r="B7" s="1693"/>
      <c r="C7" s="92" t="s">
        <v>374</v>
      </c>
      <c r="D7" s="92" t="s">
        <v>515</v>
      </c>
      <c r="E7" s="93" t="s">
        <v>375</v>
      </c>
      <c r="F7" s="93" t="s">
        <v>375</v>
      </c>
      <c r="G7" s="93" t="s">
        <v>516</v>
      </c>
      <c r="H7" s="94" t="s">
        <v>376</v>
      </c>
    </row>
    <row r="8" spans="2:9" ht="13.5" thickBot="1">
      <c r="B8" s="1694"/>
      <c r="C8" s="95"/>
      <c r="D8" s="95"/>
      <c r="E8" s="95"/>
      <c r="F8" s="96"/>
      <c r="G8" s="96" t="s">
        <v>517</v>
      </c>
      <c r="H8" s="97"/>
    </row>
    <row r="9" spans="2:9">
      <c r="B9" s="1617">
        <v>2005</v>
      </c>
      <c r="C9" s="1222">
        <v>119.15</v>
      </c>
      <c r="D9" s="1242">
        <v>69.166093159882507</v>
      </c>
      <c r="E9" s="1222">
        <v>824.11400000000003</v>
      </c>
      <c r="F9" s="765"/>
      <c r="G9" s="765">
        <v>19.14</v>
      </c>
      <c r="H9" s="798">
        <v>157735.41959999999</v>
      </c>
    </row>
    <row r="10" spans="2:9">
      <c r="B10" s="1617">
        <v>2006</v>
      </c>
      <c r="C10" s="1222">
        <v>106.535</v>
      </c>
      <c r="D10" s="1242">
        <v>67.991833669686031</v>
      </c>
      <c r="E10" s="1222">
        <v>724.351</v>
      </c>
      <c r="F10" s="765"/>
      <c r="G10" s="765">
        <v>21.82</v>
      </c>
      <c r="H10" s="798">
        <v>158053.38820000002</v>
      </c>
    </row>
    <row r="11" spans="2:9">
      <c r="B11" s="1617">
        <v>2007</v>
      </c>
      <c r="C11" s="1222">
        <v>101.565</v>
      </c>
      <c r="D11" s="1242">
        <v>71.227883621326257</v>
      </c>
      <c r="E11" s="1222">
        <v>723.42600000000004</v>
      </c>
      <c r="F11" s="765"/>
      <c r="G11" s="765">
        <v>27.14</v>
      </c>
      <c r="H11" s="798">
        <v>196337.81640000001</v>
      </c>
    </row>
    <row r="12" spans="2:9">
      <c r="B12" s="1617">
        <v>2008</v>
      </c>
      <c r="C12" s="1222">
        <v>95.27</v>
      </c>
      <c r="D12" s="1242">
        <v>66.546346908785566</v>
      </c>
      <c r="E12" s="1222">
        <v>633.98704700000008</v>
      </c>
      <c r="F12" s="765"/>
      <c r="G12" s="765">
        <v>37.020000000000003</v>
      </c>
      <c r="H12" s="798">
        <v>234702.00479940005</v>
      </c>
    </row>
    <row r="13" spans="2:9">
      <c r="B13" s="1617">
        <v>2009</v>
      </c>
      <c r="C13" s="1222">
        <v>119.202</v>
      </c>
      <c r="D13" s="1242">
        <v>76.655928591802152</v>
      </c>
      <c r="E13" s="1222">
        <v>913.75400000000002</v>
      </c>
      <c r="F13" s="1243" t="s">
        <v>391</v>
      </c>
      <c r="G13" s="765">
        <v>30.13</v>
      </c>
      <c r="H13" s="798">
        <v>275314.08019999997</v>
      </c>
    </row>
    <row r="14" spans="2:9">
      <c r="B14" s="1617">
        <v>2010</v>
      </c>
      <c r="C14" s="1222">
        <v>122.184</v>
      </c>
      <c r="D14" s="1242">
        <v>75.936047272965368</v>
      </c>
      <c r="E14" s="1222">
        <v>927.81700000000001</v>
      </c>
      <c r="F14" s="1243" t="s">
        <v>391</v>
      </c>
      <c r="G14" s="765">
        <v>25.73</v>
      </c>
      <c r="H14" s="798">
        <v>238727.31410000002</v>
      </c>
    </row>
    <row r="15" spans="2:9">
      <c r="B15" s="1617">
        <v>2011</v>
      </c>
      <c r="C15" s="1222">
        <v>122.05800000000001</v>
      </c>
      <c r="D15" s="1242">
        <v>75.516393845548833</v>
      </c>
      <c r="E15" s="1227">
        <v>921.73800000000006</v>
      </c>
      <c r="F15" s="1243" t="s">
        <v>391</v>
      </c>
      <c r="G15" s="765">
        <v>27.61</v>
      </c>
      <c r="H15" s="798">
        <v>254491.86180000001</v>
      </c>
    </row>
    <row r="16" spans="2:9">
      <c r="B16" s="1617">
        <v>2012</v>
      </c>
      <c r="C16" s="1222">
        <v>112.557</v>
      </c>
      <c r="D16" s="1242">
        <v>79.721207921319859</v>
      </c>
      <c r="E16" s="1227">
        <v>897.31799999999998</v>
      </c>
      <c r="F16" s="1243" t="s">
        <v>391</v>
      </c>
      <c r="G16" s="765">
        <v>27.66</v>
      </c>
      <c r="H16" s="798">
        <v>248198.15879999998</v>
      </c>
    </row>
    <row r="17" spans="2:8">
      <c r="B17" s="1617">
        <v>2013</v>
      </c>
      <c r="C17" s="1222">
        <v>111.98399999999999</v>
      </c>
      <c r="D17" s="1242">
        <v>79.721207921319902</v>
      </c>
      <c r="E17" s="1227">
        <v>872.68899999999996</v>
      </c>
      <c r="F17" s="1243" t="s">
        <v>391</v>
      </c>
      <c r="G17" s="1224">
        <v>27.51</v>
      </c>
      <c r="H17" s="798">
        <v>240076.7439</v>
      </c>
    </row>
    <row r="18" spans="2:8">
      <c r="B18" s="1617">
        <v>2014</v>
      </c>
      <c r="C18" s="1379">
        <v>109.88885000000001</v>
      </c>
      <c r="D18" s="1242">
        <v>77.16</v>
      </c>
      <c r="E18" s="1397">
        <v>847.97592999999995</v>
      </c>
      <c r="F18" s="1402" t="s">
        <v>391</v>
      </c>
      <c r="G18" s="1381">
        <v>28.33</v>
      </c>
      <c r="H18" s="1403">
        <v>240232</v>
      </c>
    </row>
    <row r="19" spans="2:8" ht="13.5" thickBot="1">
      <c r="B19" s="1617">
        <v>2015</v>
      </c>
      <c r="C19" s="1222">
        <v>109.29</v>
      </c>
      <c r="D19" s="1242">
        <v>77.58</v>
      </c>
      <c r="E19" s="1227">
        <v>847.02599999999995</v>
      </c>
      <c r="F19" s="1244" t="s">
        <v>391</v>
      </c>
      <c r="G19" s="1559">
        <v>27.68</v>
      </c>
      <c r="H19" s="1562">
        <v>234720</v>
      </c>
    </row>
    <row r="20" spans="2:8" ht="13.15" customHeight="1">
      <c r="B20" s="154" t="s">
        <v>548</v>
      </c>
      <c r="C20" s="106"/>
      <c r="D20" s="106"/>
      <c r="E20" s="106"/>
      <c r="F20" s="106"/>
      <c r="G20" s="106"/>
      <c r="H20" s="758"/>
    </row>
  </sheetData>
  <mergeCells count="3">
    <mergeCell ref="B1:H1"/>
    <mergeCell ref="B3:H3"/>
    <mergeCell ref="B5:B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Hoja30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4.28515625" style="208" customWidth="1"/>
    <col min="2" max="9" width="13.2851562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1424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ht="13.5" thickBot="1"/>
    <row r="5" spans="1:11" s="681" customFormat="1" ht="27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6"/>
      <c r="I5" s="1681" t="s">
        <v>379</v>
      </c>
    </row>
    <row r="6" spans="1:11" s="681" customFormat="1" ht="27.75" customHeight="1">
      <c r="A6" s="1688"/>
      <c r="B6" s="1833" t="s">
        <v>385</v>
      </c>
      <c r="C6" s="230" t="s">
        <v>386</v>
      </c>
      <c r="D6" s="231"/>
      <c r="E6" s="1833" t="s">
        <v>387</v>
      </c>
      <c r="F6" s="1723" t="s">
        <v>385</v>
      </c>
      <c r="G6" s="806" t="s">
        <v>386</v>
      </c>
      <c r="H6" s="806"/>
      <c r="I6" s="1682"/>
    </row>
    <row r="7" spans="1:11" s="681" customFormat="1" ht="27.75" customHeight="1" thickBot="1">
      <c r="A7" s="1689"/>
      <c r="B7" s="1834"/>
      <c r="C7" s="675" t="s">
        <v>868</v>
      </c>
      <c r="D7" s="675" t="s">
        <v>869</v>
      </c>
      <c r="E7" s="1834"/>
      <c r="F7" s="1865"/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</row>
    <row r="10" spans="1:1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46" t="s">
        <v>391</v>
      </c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</row>
    <row r="14" spans="1:11">
      <c r="A14" s="73" t="s">
        <v>455</v>
      </c>
      <c r="B14" s="74">
        <v>1</v>
      </c>
      <c r="C14" s="74" t="s">
        <v>391</v>
      </c>
      <c r="D14" s="74" t="s">
        <v>391</v>
      </c>
      <c r="E14" s="74">
        <v>1</v>
      </c>
      <c r="F14" s="78">
        <v>15000</v>
      </c>
      <c r="G14" s="78" t="s">
        <v>391</v>
      </c>
      <c r="H14" s="74" t="s">
        <v>391</v>
      </c>
      <c r="I14" s="75">
        <v>15</v>
      </c>
    </row>
    <row r="15" spans="1:11">
      <c r="A15" s="63"/>
      <c r="B15" s="80"/>
      <c r="C15" s="80"/>
      <c r="D15" s="45"/>
      <c r="E15" s="45"/>
      <c r="F15" s="80"/>
      <c r="G15" s="80"/>
      <c r="H15" s="45"/>
      <c r="I15" s="12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</row>
    <row r="17" spans="1:9">
      <c r="A17" s="63"/>
      <c r="B17" s="80"/>
      <c r="C17" s="80"/>
      <c r="D17" s="45"/>
      <c r="E17" s="45"/>
      <c r="F17" s="80"/>
      <c r="G17" s="80"/>
      <c r="H17" s="45"/>
      <c r="I17" s="12"/>
    </row>
    <row r="18" spans="1:9">
      <c r="A18" s="63" t="s">
        <v>535</v>
      </c>
      <c r="B18" s="45" t="s">
        <v>391</v>
      </c>
      <c r="C18" s="45" t="s">
        <v>391</v>
      </c>
      <c r="D18" s="45" t="s">
        <v>391</v>
      </c>
      <c r="E18" s="45" t="s">
        <v>391</v>
      </c>
      <c r="F18" s="11" t="s">
        <v>391</v>
      </c>
      <c r="G18" s="11" t="s">
        <v>391</v>
      </c>
      <c r="H18" s="45" t="s">
        <v>391</v>
      </c>
      <c r="I18" s="46" t="s">
        <v>391</v>
      </c>
    </row>
    <row r="19" spans="1:9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11" t="s">
        <v>391</v>
      </c>
      <c r="I19" s="46" t="s">
        <v>391</v>
      </c>
    </row>
    <row r="20" spans="1:9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45" t="s">
        <v>391</v>
      </c>
      <c r="I20" s="46" t="s">
        <v>391</v>
      </c>
    </row>
    <row r="21" spans="1:9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8" t="s">
        <v>391</v>
      </c>
      <c r="G21" s="78" t="s">
        <v>391</v>
      </c>
      <c r="H21" s="74" t="s">
        <v>391</v>
      </c>
      <c r="I21" s="75" t="s">
        <v>391</v>
      </c>
    </row>
    <row r="22" spans="1:9">
      <c r="A22" s="63"/>
      <c r="B22" s="45"/>
      <c r="C22" s="11"/>
      <c r="D22" s="45"/>
      <c r="E22" s="45"/>
      <c r="F22" s="45"/>
      <c r="G22" s="11"/>
      <c r="H22" s="45"/>
      <c r="I22" s="12"/>
    </row>
    <row r="23" spans="1:9">
      <c r="A23" s="73" t="s">
        <v>461</v>
      </c>
      <c r="B23" s="74" t="s">
        <v>391</v>
      </c>
      <c r="C23" s="74">
        <v>5147</v>
      </c>
      <c r="D23" s="74" t="s">
        <v>391</v>
      </c>
      <c r="E23" s="74">
        <v>5147</v>
      </c>
      <c r="F23" s="78" t="s">
        <v>391</v>
      </c>
      <c r="G23" s="78">
        <v>13914</v>
      </c>
      <c r="H23" s="74" t="s">
        <v>391</v>
      </c>
      <c r="I23" s="75">
        <v>71615</v>
      </c>
    </row>
    <row r="24" spans="1:9">
      <c r="A24" s="63"/>
      <c r="B24" s="11"/>
      <c r="C24" s="11"/>
      <c r="D24" s="45"/>
      <c r="E24" s="45"/>
      <c r="F24" s="11"/>
      <c r="G24" s="11"/>
      <c r="H24" s="45"/>
      <c r="I24" s="12"/>
    </row>
    <row r="25" spans="1:9">
      <c r="A25" s="73" t="s">
        <v>462</v>
      </c>
      <c r="B25" s="74" t="s">
        <v>391</v>
      </c>
      <c r="C25" s="74">
        <v>182</v>
      </c>
      <c r="D25" s="74" t="s">
        <v>391</v>
      </c>
      <c r="E25" s="74">
        <v>182</v>
      </c>
      <c r="F25" s="78" t="s">
        <v>391</v>
      </c>
      <c r="G25" s="78">
        <v>12800</v>
      </c>
      <c r="H25" s="74" t="s">
        <v>391</v>
      </c>
      <c r="I25" s="75">
        <v>2330</v>
      </c>
    </row>
    <row r="26" spans="1:9">
      <c r="A26" s="63"/>
      <c r="B26" s="11"/>
      <c r="C26" s="11"/>
      <c r="D26" s="45"/>
      <c r="E26" s="45"/>
      <c r="F26" s="11"/>
      <c r="G26" s="11"/>
      <c r="H26" s="45"/>
      <c r="I26" s="12"/>
    </row>
    <row r="27" spans="1:9">
      <c r="A27" s="63" t="s">
        <v>463</v>
      </c>
      <c r="B27" s="45" t="s">
        <v>391</v>
      </c>
      <c r="C27" s="11" t="s">
        <v>391</v>
      </c>
      <c r="D27" s="45" t="s">
        <v>391</v>
      </c>
      <c r="E27" s="45" t="s">
        <v>391</v>
      </c>
      <c r="F27" s="45" t="s">
        <v>391</v>
      </c>
      <c r="G27" s="11" t="s">
        <v>391</v>
      </c>
      <c r="H27" s="45" t="s">
        <v>391</v>
      </c>
      <c r="I27" s="12" t="s">
        <v>391</v>
      </c>
    </row>
    <row r="28" spans="1:9">
      <c r="A28" s="63" t="s">
        <v>464</v>
      </c>
      <c r="B28" s="11" t="s">
        <v>391</v>
      </c>
      <c r="C28" s="11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45" t="s">
        <v>391</v>
      </c>
      <c r="I28" s="12" t="s">
        <v>391</v>
      </c>
    </row>
    <row r="29" spans="1:9">
      <c r="A29" s="63" t="s">
        <v>465</v>
      </c>
      <c r="B29" s="45" t="s">
        <v>391</v>
      </c>
      <c r="C29" s="11">
        <v>600</v>
      </c>
      <c r="D29" s="45" t="s">
        <v>391</v>
      </c>
      <c r="E29" s="45">
        <v>600</v>
      </c>
      <c r="F29" s="45" t="s">
        <v>391</v>
      </c>
      <c r="G29" s="11">
        <v>29000</v>
      </c>
      <c r="H29" s="45" t="s">
        <v>391</v>
      </c>
      <c r="I29" s="12">
        <v>17400</v>
      </c>
    </row>
    <row r="30" spans="1:9">
      <c r="A30" s="73" t="s">
        <v>466</v>
      </c>
      <c r="B30" s="74" t="s">
        <v>391</v>
      </c>
      <c r="C30" s="74">
        <v>600</v>
      </c>
      <c r="D30" s="74" t="s">
        <v>391</v>
      </c>
      <c r="E30" s="74">
        <v>600</v>
      </c>
      <c r="F30" s="78" t="s">
        <v>391</v>
      </c>
      <c r="G30" s="78">
        <v>29000</v>
      </c>
      <c r="H30" s="74" t="s">
        <v>391</v>
      </c>
      <c r="I30" s="75">
        <v>17400</v>
      </c>
    </row>
    <row r="31" spans="1:9">
      <c r="A31" s="63"/>
      <c r="B31" s="45"/>
      <c r="C31" s="45"/>
      <c r="D31" s="45"/>
      <c r="E31" s="45"/>
      <c r="F31" s="11"/>
      <c r="G31" s="11"/>
      <c r="H31" s="45"/>
      <c r="I31" s="46"/>
    </row>
    <row r="32" spans="1:9">
      <c r="A32" s="63" t="s">
        <v>467</v>
      </c>
      <c r="B32" s="45" t="s">
        <v>391</v>
      </c>
      <c r="C32" s="45">
        <v>58</v>
      </c>
      <c r="D32" s="45" t="s">
        <v>391</v>
      </c>
      <c r="E32" s="45">
        <v>58</v>
      </c>
      <c r="F32" s="11" t="s">
        <v>391</v>
      </c>
      <c r="G32" s="11">
        <v>15689</v>
      </c>
      <c r="H32" s="11" t="s">
        <v>391</v>
      </c>
      <c r="I32" s="46">
        <v>910</v>
      </c>
    </row>
    <row r="33" spans="1:9">
      <c r="A33" s="63" t="s">
        <v>468</v>
      </c>
      <c r="B33" s="45" t="s">
        <v>391</v>
      </c>
      <c r="C33" s="45">
        <v>7</v>
      </c>
      <c r="D33" s="45" t="s">
        <v>391</v>
      </c>
      <c r="E33" s="45">
        <v>7</v>
      </c>
      <c r="F33" s="11" t="s">
        <v>391</v>
      </c>
      <c r="G33" s="11">
        <v>23584</v>
      </c>
      <c r="H33" s="45" t="s">
        <v>391</v>
      </c>
      <c r="I33" s="46">
        <v>175</v>
      </c>
    </row>
    <row r="34" spans="1:9">
      <c r="A34" s="63" t="s">
        <v>469</v>
      </c>
      <c r="B34" s="45" t="s">
        <v>391</v>
      </c>
      <c r="C34" s="45">
        <v>4</v>
      </c>
      <c r="D34" s="45" t="s">
        <v>391</v>
      </c>
      <c r="E34" s="45">
        <v>4</v>
      </c>
      <c r="F34" s="11" t="s">
        <v>391</v>
      </c>
      <c r="G34" s="11">
        <v>22250</v>
      </c>
      <c r="H34" s="11" t="s">
        <v>391</v>
      </c>
      <c r="I34" s="46">
        <v>89</v>
      </c>
    </row>
    <row r="35" spans="1:9">
      <c r="A35" s="63" t="s">
        <v>470</v>
      </c>
      <c r="B35" s="45" t="s">
        <v>391</v>
      </c>
      <c r="C35" s="11">
        <v>27</v>
      </c>
      <c r="D35" s="45" t="s">
        <v>391</v>
      </c>
      <c r="E35" s="45">
        <v>27</v>
      </c>
      <c r="F35" s="45" t="s">
        <v>391</v>
      </c>
      <c r="G35" s="11">
        <v>20000</v>
      </c>
      <c r="H35" s="45" t="s">
        <v>391</v>
      </c>
      <c r="I35" s="12">
        <v>542</v>
      </c>
    </row>
    <row r="36" spans="1:9">
      <c r="A36" s="73" t="s">
        <v>471</v>
      </c>
      <c r="B36" s="74" t="s">
        <v>391</v>
      </c>
      <c r="C36" s="74">
        <v>96</v>
      </c>
      <c r="D36" s="74" t="s">
        <v>391</v>
      </c>
      <c r="E36" s="74">
        <v>96</v>
      </c>
      <c r="F36" s="78" t="s">
        <v>391</v>
      </c>
      <c r="G36" s="78">
        <v>17751</v>
      </c>
      <c r="H36" s="74" t="s">
        <v>391</v>
      </c>
      <c r="I36" s="75">
        <v>1716</v>
      </c>
    </row>
    <row r="37" spans="1:9">
      <c r="A37" s="63"/>
      <c r="B37" s="45"/>
      <c r="C37" s="11"/>
      <c r="D37" s="45"/>
      <c r="E37" s="45"/>
      <c r="F37" s="45"/>
      <c r="G37" s="11"/>
      <c r="H37" s="45"/>
      <c r="I37" s="12"/>
    </row>
    <row r="38" spans="1:9">
      <c r="A38" s="73" t="s">
        <v>472</v>
      </c>
      <c r="B38" s="74" t="s">
        <v>391</v>
      </c>
      <c r="C38" s="74">
        <v>56</v>
      </c>
      <c r="D38" s="74" t="s">
        <v>391</v>
      </c>
      <c r="E38" s="74">
        <v>56</v>
      </c>
      <c r="F38" s="78" t="s">
        <v>391</v>
      </c>
      <c r="G38" s="78">
        <v>17130</v>
      </c>
      <c r="H38" s="74" t="s">
        <v>391</v>
      </c>
      <c r="I38" s="75">
        <v>959</v>
      </c>
    </row>
    <row r="39" spans="1:9">
      <c r="A39" s="63"/>
      <c r="B39" s="45"/>
      <c r="C39" s="11"/>
      <c r="D39" s="45"/>
      <c r="E39" s="45"/>
      <c r="F39" s="45"/>
      <c r="G39" s="11"/>
      <c r="H39" s="45"/>
      <c r="I39" s="12"/>
    </row>
    <row r="40" spans="1:9">
      <c r="A40" s="63" t="s">
        <v>536</v>
      </c>
      <c r="B40" s="45" t="s">
        <v>391</v>
      </c>
      <c r="C40" s="45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46" t="s">
        <v>391</v>
      </c>
    </row>
    <row r="41" spans="1:9">
      <c r="A41" s="63" t="s">
        <v>474</v>
      </c>
      <c r="B41" s="45" t="s">
        <v>391</v>
      </c>
      <c r="C41" s="45">
        <v>10</v>
      </c>
      <c r="D41" s="45" t="s">
        <v>391</v>
      </c>
      <c r="E41" s="45">
        <v>10</v>
      </c>
      <c r="F41" s="11" t="s">
        <v>391</v>
      </c>
      <c r="G41" s="11">
        <v>15000</v>
      </c>
      <c r="H41" s="11" t="s">
        <v>391</v>
      </c>
      <c r="I41" s="46">
        <v>150</v>
      </c>
    </row>
    <row r="42" spans="1:9">
      <c r="A42" s="63" t="s">
        <v>475</v>
      </c>
      <c r="B42" s="45" t="s">
        <v>391</v>
      </c>
      <c r="C42" s="11">
        <v>32</v>
      </c>
      <c r="D42" s="11" t="s">
        <v>391</v>
      </c>
      <c r="E42" s="45">
        <v>32</v>
      </c>
      <c r="F42" s="45" t="s">
        <v>391</v>
      </c>
      <c r="G42" s="11">
        <v>15000</v>
      </c>
      <c r="H42" s="11" t="s">
        <v>391</v>
      </c>
      <c r="I42" s="12">
        <v>480</v>
      </c>
    </row>
    <row r="43" spans="1:9">
      <c r="A43" s="63" t="s">
        <v>476</v>
      </c>
      <c r="B43" s="11" t="s">
        <v>391</v>
      </c>
      <c r="C43" s="11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12" t="s">
        <v>391</v>
      </c>
    </row>
    <row r="44" spans="1:9">
      <c r="A44" s="63" t="s">
        <v>477</v>
      </c>
      <c r="B44" s="45" t="s">
        <v>391</v>
      </c>
      <c r="C44" s="11" t="s">
        <v>391</v>
      </c>
      <c r="D44" s="45" t="s">
        <v>391</v>
      </c>
      <c r="E44" s="45" t="s">
        <v>391</v>
      </c>
      <c r="F44" s="45" t="s">
        <v>391</v>
      </c>
      <c r="G44" s="11" t="s">
        <v>391</v>
      </c>
      <c r="H44" s="45" t="s">
        <v>391</v>
      </c>
      <c r="I44" s="12" t="s">
        <v>391</v>
      </c>
    </row>
    <row r="45" spans="1:9">
      <c r="A45" s="63" t="s">
        <v>478</v>
      </c>
      <c r="B45" s="45" t="s">
        <v>391</v>
      </c>
      <c r="C45" s="45">
        <v>20</v>
      </c>
      <c r="D45" s="45" t="s">
        <v>391</v>
      </c>
      <c r="E45" s="45">
        <v>20</v>
      </c>
      <c r="F45" s="11" t="s">
        <v>391</v>
      </c>
      <c r="G45" s="11">
        <v>18000</v>
      </c>
      <c r="H45" s="45" t="s">
        <v>391</v>
      </c>
      <c r="I45" s="46">
        <v>360</v>
      </c>
    </row>
    <row r="46" spans="1:9">
      <c r="A46" s="63" t="s">
        <v>479</v>
      </c>
      <c r="B46" s="45" t="s">
        <v>391</v>
      </c>
      <c r="C46" s="45">
        <v>19</v>
      </c>
      <c r="D46" s="45" t="s">
        <v>391</v>
      </c>
      <c r="E46" s="45">
        <v>19</v>
      </c>
      <c r="F46" s="11" t="s">
        <v>391</v>
      </c>
      <c r="G46" s="11">
        <v>10000</v>
      </c>
      <c r="H46" s="11" t="s">
        <v>391</v>
      </c>
      <c r="I46" s="46">
        <v>190</v>
      </c>
    </row>
    <row r="47" spans="1:9">
      <c r="A47" s="63" t="s">
        <v>480</v>
      </c>
      <c r="B47" s="45" t="s">
        <v>391</v>
      </c>
      <c r="C47" s="45">
        <v>1</v>
      </c>
      <c r="D47" s="45" t="s">
        <v>391</v>
      </c>
      <c r="E47" s="45">
        <v>1</v>
      </c>
      <c r="F47" s="11" t="s">
        <v>391</v>
      </c>
      <c r="G47" s="11">
        <v>20000</v>
      </c>
      <c r="H47" s="45" t="s">
        <v>391</v>
      </c>
      <c r="I47" s="46">
        <v>20</v>
      </c>
    </row>
    <row r="48" spans="1:9">
      <c r="A48" s="63" t="s">
        <v>481</v>
      </c>
      <c r="B48" s="45" t="s">
        <v>391</v>
      </c>
      <c r="C48" s="45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11" t="s">
        <v>391</v>
      </c>
      <c r="I48" s="46" t="s">
        <v>391</v>
      </c>
    </row>
    <row r="49" spans="1:9">
      <c r="A49" s="73" t="s">
        <v>482</v>
      </c>
      <c r="B49" s="74" t="s">
        <v>391</v>
      </c>
      <c r="C49" s="74">
        <v>82</v>
      </c>
      <c r="D49" s="74" t="s">
        <v>391</v>
      </c>
      <c r="E49" s="74">
        <v>82</v>
      </c>
      <c r="F49" s="78" t="s">
        <v>391</v>
      </c>
      <c r="G49" s="78">
        <v>14634</v>
      </c>
      <c r="H49" s="74" t="s">
        <v>391</v>
      </c>
      <c r="I49" s="75">
        <v>1200</v>
      </c>
    </row>
    <row r="50" spans="1:9">
      <c r="A50" s="63"/>
      <c r="B50" s="45"/>
      <c r="C50" s="11"/>
      <c r="D50" s="45"/>
      <c r="E50" s="45"/>
      <c r="F50" s="45"/>
      <c r="G50" s="11"/>
      <c r="H50" s="45"/>
      <c r="I50" s="12"/>
    </row>
    <row r="51" spans="1:9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8" t="s">
        <v>391</v>
      </c>
      <c r="G51" s="78" t="s">
        <v>391</v>
      </c>
      <c r="H51" s="74" t="s">
        <v>391</v>
      </c>
      <c r="I51" s="75" t="s">
        <v>391</v>
      </c>
    </row>
    <row r="52" spans="1:9">
      <c r="A52" s="63"/>
      <c r="B52" s="45"/>
      <c r="C52" s="45"/>
      <c r="D52" s="45"/>
      <c r="E52" s="45"/>
      <c r="F52" s="11"/>
      <c r="G52" s="11"/>
      <c r="H52" s="11"/>
      <c r="I52" s="46"/>
    </row>
    <row r="53" spans="1:9">
      <c r="A53" s="63" t="s">
        <v>484</v>
      </c>
      <c r="B53" s="45" t="s">
        <v>391</v>
      </c>
      <c r="C53" s="11">
        <v>1800</v>
      </c>
      <c r="D53" s="11" t="s">
        <v>391</v>
      </c>
      <c r="E53" s="45">
        <v>1800</v>
      </c>
      <c r="F53" s="45" t="s">
        <v>391</v>
      </c>
      <c r="G53" s="11">
        <v>14300</v>
      </c>
      <c r="H53" s="11" t="s">
        <v>391</v>
      </c>
      <c r="I53" s="12">
        <v>25740</v>
      </c>
    </row>
    <row r="54" spans="1:9">
      <c r="A54" s="63" t="s">
        <v>485</v>
      </c>
      <c r="B54" s="45" t="s">
        <v>391</v>
      </c>
      <c r="C54" s="11">
        <v>57</v>
      </c>
      <c r="D54" s="45" t="s">
        <v>391</v>
      </c>
      <c r="E54" s="45">
        <v>57</v>
      </c>
      <c r="F54" s="45" t="s">
        <v>391</v>
      </c>
      <c r="G54" s="11">
        <v>12632</v>
      </c>
      <c r="H54" s="45" t="s">
        <v>391</v>
      </c>
      <c r="I54" s="12">
        <v>720</v>
      </c>
    </row>
    <row r="55" spans="1:9">
      <c r="A55" s="63" t="s">
        <v>486</v>
      </c>
      <c r="B55" s="11" t="s">
        <v>391</v>
      </c>
      <c r="C55" s="11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12" t="s">
        <v>391</v>
      </c>
    </row>
    <row r="56" spans="1:9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</row>
    <row r="57" spans="1:9">
      <c r="A57" s="63" t="s">
        <v>488</v>
      </c>
      <c r="B57" s="11" t="s">
        <v>391</v>
      </c>
      <c r="C57" s="11">
        <v>11</v>
      </c>
      <c r="D57" s="45" t="s">
        <v>391</v>
      </c>
      <c r="E57" s="45">
        <v>11</v>
      </c>
      <c r="F57" s="11" t="s">
        <v>391</v>
      </c>
      <c r="G57" s="11">
        <v>12000</v>
      </c>
      <c r="H57" s="45" t="s">
        <v>391</v>
      </c>
      <c r="I57" s="12">
        <v>132</v>
      </c>
    </row>
    <row r="58" spans="1:9">
      <c r="A58" s="73" t="s">
        <v>562</v>
      </c>
      <c r="B58" s="74" t="s">
        <v>391</v>
      </c>
      <c r="C58" s="74">
        <v>1868</v>
      </c>
      <c r="D58" s="74" t="s">
        <v>391</v>
      </c>
      <c r="E58" s="74">
        <v>1868</v>
      </c>
      <c r="F58" s="78" t="s">
        <v>391</v>
      </c>
      <c r="G58" s="78">
        <v>14236</v>
      </c>
      <c r="H58" s="74" t="s">
        <v>391</v>
      </c>
      <c r="I58" s="75">
        <v>26592</v>
      </c>
    </row>
    <row r="59" spans="1:9">
      <c r="A59" s="63"/>
      <c r="B59" s="45"/>
      <c r="C59" s="11"/>
      <c r="D59" s="45"/>
      <c r="E59" s="45"/>
      <c r="F59" s="45"/>
      <c r="G59" s="11"/>
      <c r="H59" s="45"/>
      <c r="I59" s="12"/>
    </row>
    <row r="60" spans="1:9">
      <c r="A60" s="63" t="s">
        <v>490</v>
      </c>
      <c r="B60" s="45" t="s">
        <v>391</v>
      </c>
      <c r="C60" s="11">
        <v>1977</v>
      </c>
      <c r="D60" s="45" t="s">
        <v>391</v>
      </c>
      <c r="E60" s="45">
        <v>1977</v>
      </c>
      <c r="F60" s="45" t="s">
        <v>391</v>
      </c>
      <c r="G60" s="11">
        <v>20500</v>
      </c>
      <c r="H60" s="45" t="s">
        <v>391</v>
      </c>
      <c r="I60" s="12">
        <v>40529</v>
      </c>
    </row>
    <row r="61" spans="1:9">
      <c r="A61" s="63" t="s">
        <v>491</v>
      </c>
      <c r="B61" s="45" t="s">
        <v>391</v>
      </c>
      <c r="C61" s="45">
        <v>75</v>
      </c>
      <c r="D61" s="45" t="s">
        <v>391</v>
      </c>
      <c r="E61" s="45">
        <v>75</v>
      </c>
      <c r="F61" s="11" t="s">
        <v>391</v>
      </c>
      <c r="G61" s="11">
        <v>21000</v>
      </c>
      <c r="H61" s="45" t="s">
        <v>391</v>
      </c>
      <c r="I61" s="46">
        <v>1575</v>
      </c>
    </row>
    <row r="62" spans="1:9">
      <c r="A62" s="63" t="s">
        <v>492</v>
      </c>
      <c r="B62" s="45" t="s">
        <v>391</v>
      </c>
      <c r="C62" s="45" t="s">
        <v>391</v>
      </c>
      <c r="D62" s="45" t="s">
        <v>391</v>
      </c>
      <c r="E62" s="45" t="s">
        <v>391</v>
      </c>
      <c r="F62" s="11" t="s">
        <v>391</v>
      </c>
      <c r="G62" s="11" t="s">
        <v>391</v>
      </c>
      <c r="H62" s="11" t="s">
        <v>391</v>
      </c>
      <c r="I62" s="12" t="s">
        <v>391</v>
      </c>
    </row>
    <row r="63" spans="1:9">
      <c r="A63" s="73" t="s">
        <v>493</v>
      </c>
      <c r="B63" s="74" t="s">
        <v>391</v>
      </c>
      <c r="C63" s="74">
        <v>2052</v>
      </c>
      <c r="D63" s="74" t="s">
        <v>391</v>
      </c>
      <c r="E63" s="74">
        <v>2052</v>
      </c>
      <c r="F63" s="78" t="s">
        <v>391</v>
      </c>
      <c r="G63" s="78">
        <v>20518</v>
      </c>
      <c r="H63" s="74" t="s">
        <v>391</v>
      </c>
      <c r="I63" s="75">
        <v>42104</v>
      </c>
    </row>
    <row r="64" spans="1:9">
      <c r="A64" s="63"/>
      <c r="B64" s="11"/>
      <c r="C64" s="11"/>
      <c r="D64" s="45"/>
      <c r="E64" s="45"/>
      <c r="F64" s="11"/>
      <c r="G64" s="11"/>
      <c r="H64" s="45"/>
      <c r="I64" s="12"/>
    </row>
    <row r="65" spans="1:9">
      <c r="A65" s="73" t="s">
        <v>494</v>
      </c>
      <c r="B65" s="74" t="s">
        <v>391</v>
      </c>
      <c r="C65" s="74">
        <v>11049</v>
      </c>
      <c r="D65" s="74" t="s">
        <v>391</v>
      </c>
      <c r="E65" s="74">
        <v>11049</v>
      </c>
      <c r="F65" s="78" t="s">
        <v>391</v>
      </c>
      <c r="G65" s="78">
        <v>18348</v>
      </c>
      <c r="H65" s="74" t="s">
        <v>391</v>
      </c>
      <c r="I65" s="75">
        <v>202727</v>
      </c>
    </row>
    <row r="66" spans="1:9">
      <c r="A66" s="63"/>
      <c r="B66" s="11"/>
      <c r="C66" s="11"/>
      <c r="D66" s="45"/>
      <c r="E66" s="45"/>
      <c r="F66" s="11"/>
      <c r="G66" s="11"/>
      <c r="H66" s="45"/>
      <c r="I66" s="12"/>
    </row>
    <row r="67" spans="1:9">
      <c r="A67" s="63" t="s">
        <v>495</v>
      </c>
      <c r="B67" s="11" t="s">
        <v>391</v>
      </c>
      <c r="C67" s="11">
        <v>2327</v>
      </c>
      <c r="D67" s="45" t="s">
        <v>391</v>
      </c>
      <c r="E67" s="45">
        <v>2327</v>
      </c>
      <c r="F67" s="11" t="s">
        <v>391</v>
      </c>
      <c r="G67" s="11">
        <v>12390</v>
      </c>
      <c r="H67" s="45" t="s">
        <v>391</v>
      </c>
      <c r="I67" s="12">
        <v>28832</v>
      </c>
    </row>
    <row r="68" spans="1:9">
      <c r="A68" s="63" t="s">
        <v>496</v>
      </c>
      <c r="B68" s="11" t="s">
        <v>391</v>
      </c>
      <c r="C68" s="11">
        <v>1</v>
      </c>
      <c r="D68" s="45" t="s">
        <v>391</v>
      </c>
      <c r="E68" s="45">
        <v>1</v>
      </c>
      <c r="F68" s="11" t="s">
        <v>391</v>
      </c>
      <c r="G68" s="11">
        <v>12000</v>
      </c>
      <c r="H68" s="45" t="s">
        <v>391</v>
      </c>
      <c r="I68" s="12">
        <v>12</v>
      </c>
    </row>
    <row r="69" spans="1:9">
      <c r="A69" s="73" t="s">
        <v>497</v>
      </c>
      <c r="B69" s="74" t="s">
        <v>391</v>
      </c>
      <c r="C69" s="74">
        <v>2328</v>
      </c>
      <c r="D69" s="74" t="s">
        <v>391</v>
      </c>
      <c r="E69" s="74">
        <v>2328</v>
      </c>
      <c r="F69" s="78" t="s">
        <v>391</v>
      </c>
      <c r="G69" s="78">
        <v>12390</v>
      </c>
      <c r="H69" s="74" t="s">
        <v>391</v>
      </c>
      <c r="I69" s="75">
        <v>28844</v>
      </c>
    </row>
    <row r="70" spans="1:9">
      <c r="A70" s="63"/>
      <c r="B70" s="11"/>
      <c r="C70" s="11"/>
      <c r="D70" s="45"/>
      <c r="E70" s="45"/>
      <c r="F70" s="11"/>
      <c r="G70" s="11"/>
      <c r="H70" s="45"/>
      <c r="I70" s="12"/>
    </row>
    <row r="71" spans="1:9">
      <c r="A71" s="63" t="s">
        <v>498</v>
      </c>
      <c r="B71" s="11" t="s">
        <v>391</v>
      </c>
      <c r="C71" s="11">
        <v>410</v>
      </c>
      <c r="D71" s="45" t="s">
        <v>391</v>
      </c>
      <c r="E71" s="45">
        <v>410</v>
      </c>
      <c r="F71" s="11" t="s">
        <v>391</v>
      </c>
      <c r="G71" s="11">
        <v>25341</v>
      </c>
      <c r="H71" s="45" t="s">
        <v>391</v>
      </c>
      <c r="I71" s="12">
        <v>10390</v>
      </c>
    </row>
    <row r="72" spans="1:9">
      <c r="A72" s="63" t="s">
        <v>499</v>
      </c>
      <c r="B72" s="11" t="s">
        <v>391</v>
      </c>
      <c r="C72" s="11">
        <v>350</v>
      </c>
      <c r="D72" s="45" t="s">
        <v>391</v>
      </c>
      <c r="E72" s="45">
        <v>350</v>
      </c>
      <c r="F72" s="11" t="s">
        <v>391</v>
      </c>
      <c r="G72" s="11">
        <v>49286</v>
      </c>
      <c r="H72" s="45" t="s">
        <v>391</v>
      </c>
      <c r="I72" s="12">
        <v>17250</v>
      </c>
    </row>
    <row r="73" spans="1:9">
      <c r="A73" s="63" t="s">
        <v>500</v>
      </c>
      <c r="B73" s="11" t="s">
        <v>391</v>
      </c>
      <c r="C73" s="11" t="s">
        <v>391</v>
      </c>
      <c r="D73" s="45" t="s">
        <v>391</v>
      </c>
      <c r="E73" s="45" t="s">
        <v>391</v>
      </c>
      <c r="F73" s="11" t="s">
        <v>391</v>
      </c>
      <c r="G73" s="11" t="s">
        <v>391</v>
      </c>
      <c r="H73" s="45" t="s">
        <v>391</v>
      </c>
      <c r="I73" s="12" t="s">
        <v>391</v>
      </c>
    </row>
    <row r="74" spans="1:9">
      <c r="A74" s="63" t="s">
        <v>501</v>
      </c>
      <c r="B74" s="11" t="s">
        <v>391</v>
      </c>
      <c r="C74" s="11">
        <v>1325</v>
      </c>
      <c r="D74" s="45" t="s">
        <v>391</v>
      </c>
      <c r="E74" s="45">
        <v>1325</v>
      </c>
      <c r="F74" s="11" t="s">
        <v>391</v>
      </c>
      <c r="G74" s="11">
        <v>18917</v>
      </c>
      <c r="H74" s="45" t="s">
        <v>391</v>
      </c>
      <c r="I74" s="12">
        <v>25065</v>
      </c>
    </row>
    <row r="75" spans="1:9">
      <c r="A75" s="63" t="s">
        <v>502</v>
      </c>
      <c r="B75" s="11" t="s">
        <v>391</v>
      </c>
      <c r="C75" s="11">
        <v>3</v>
      </c>
      <c r="D75" s="45" t="s">
        <v>391</v>
      </c>
      <c r="E75" s="45">
        <v>3</v>
      </c>
      <c r="F75" s="11" t="s">
        <v>391</v>
      </c>
      <c r="G75" s="11">
        <v>13000</v>
      </c>
      <c r="H75" s="45" t="s">
        <v>391</v>
      </c>
      <c r="I75" s="12">
        <v>39</v>
      </c>
    </row>
    <row r="76" spans="1:9">
      <c r="A76" s="63" t="s">
        <v>503</v>
      </c>
      <c r="B76" s="11" t="s">
        <v>391</v>
      </c>
      <c r="C76" s="11" t="s">
        <v>391</v>
      </c>
      <c r="D76" s="45" t="s">
        <v>391</v>
      </c>
      <c r="E76" s="45" t="s">
        <v>391</v>
      </c>
      <c r="F76" s="11" t="s">
        <v>391</v>
      </c>
      <c r="G76" s="11" t="s">
        <v>391</v>
      </c>
      <c r="H76" s="45" t="s">
        <v>391</v>
      </c>
      <c r="I76" s="12" t="s">
        <v>391</v>
      </c>
    </row>
    <row r="77" spans="1:9">
      <c r="A77" s="63" t="s">
        <v>504</v>
      </c>
      <c r="B77" s="11" t="s">
        <v>391</v>
      </c>
      <c r="C77" s="11" t="s">
        <v>391</v>
      </c>
      <c r="D77" s="45" t="s">
        <v>391</v>
      </c>
      <c r="E77" s="45" t="s">
        <v>391</v>
      </c>
      <c r="F77" s="11" t="s">
        <v>391</v>
      </c>
      <c r="G77" s="11" t="s">
        <v>391</v>
      </c>
      <c r="H77" s="45" t="s">
        <v>391</v>
      </c>
      <c r="I77" s="12" t="s">
        <v>391</v>
      </c>
    </row>
    <row r="78" spans="1:9">
      <c r="A78" s="63" t="s">
        <v>505</v>
      </c>
      <c r="B78" s="11" t="s">
        <v>391</v>
      </c>
      <c r="C78" s="11">
        <v>50</v>
      </c>
      <c r="D78" s="45" t="s">
        <v>391</v>
      </c>
      <c r="E78" s="45">
        <v>50</v>
      </c>
      <c r="F78" s="11" t="s">
        <v>391</v>
      </c>
      <c r="G78" s="11">
        <v>12000</v>
      </c>
      <c r="H78" s="45" t="s">
        <v>391</v>
      </c>
      <c r="I78" s="12">
        <v>600</v>
      </c>
    </row>
    <row r="79" spans="1:9">
      <c r="A79" s="73" t="s">
        <v>506</v>
      </c>
      <c r="B79" s="74" t="s">
        <v>391</v>
      </c>
      <c r="C79" s="74">
        <v>2138</v>
      </c>
      <c r="D79" s="74" t="s">
        <v>391</v>
      </c>
      <c r="E79" s="74">
        <v>2138</v>
      </c>
      <c r="F79" s="78" t="s">
        <v>391</v>
      </c>
      <c r="G79" s="78">
        <v>24950</v>
      </c>
      <c r="H79" s="74" t="s">
        <v>391</v>
      </c>
      <c r="I79" s="75">
        <v>53344</v>
      </c>
    </row>
    <row r="80" spans="1:9">
      <c r="A80" s="63"/>
      <c r="B80" s="11"/>
      <c r="C80" s="11"/>
      <c r="D80" s="45"/>
      <c r="E80" s="45"/>
      <c r="F80" s="11"/>
      <c r="G80" s="11"/>
      <c r="H80" s="45"/>
      <c r="I80" s="12"/>
    </row>
    <row r="81" spans="1:9">
      <c r="A81" s="63" t="s">
        <v>507</v>
      </c>
      <c r="B81" s="11" t="s">
        <v>391</v>
      </c>
      <c r="C81" s="11" t="s">
        <v>391</v>
      </c>
      <c r="D81" s="45" t="s">
        <v>391</v>
      </c>
      <c r="E81" s="45" t="s">
        <v>391</v>
      </c>
      <c r="F81" s="11" t="s">
        <v>391</v>
      </c>
      <c r="G81" s="11" t="s">
        <v>391</v>
      </c>
      <c r="H81" s="45" t="s">
        <v>391</v>
      </c>
      <c r="I81" s="12" t="s">
        <v>391</v>
      </c>
    </row>
    <row r="82" spans="1:9">
      <c r="A82" s="63" t="s">
        <v>508</v>
      </c>
      <c r="B82" s="11" t="s">
        <v>391</v>
      </c>
      <c r="C82" s="11" t="s">
        <v>391</v>
      </c>
      <c r="D82" s="45" t="s">
        <v>391</v>
      </c>
      <c r="E82" s="45" t="s">
        <v>391</v>
      </c>
      <c r="F82" s="11" t="s">
        <v>391</v>
      </c>
      <c r="G82" s="11" t="s">
        <v>391</v>
      </c>
      <c r="H82" s="45" t="s">
        <v>391</v>
      </c>
      <c r="I82" s="12" t="s">
        <v>391</v>
      </c>
    </row>
    <row r="83" spans="1:9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8" t="s">
        <v>391</v>
      </c>
      <c r="G83" s="78" t="s">
        <v>391</v>
      </c>
      <c r="H83" s="74" t="s">
        <v>391</v>
      </c>
      <c r="I83" s="75" t="s">
        <v>391</v>
      </c>
    </row>
    <row r="84" spans="1:9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>
      <c r="A85" s="66" t="s">
        <v>510</v>
      </c>
      <c r="B85" s="52">
        <v>1</v>
      </c>
      <c r="C85" s="52">
        <v>25598</v>
      </c>
      <c r="D85" s="52" t="s">
        <v>391</v>
      </c>
      <c r="E85" s="52">
        <v>25599</v>
      </c>
      <c r="F85" s="175">
        <v>15000</v>
      </c>
      <c r="G85" s="175">
        <v>17533</v>
      </c>
      <c r="H85" s="175" t="s">
        <v>391</v>
      </c>
      <c r="I85" s="53">
        <v>448846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Hoja166">
    <tabColor theme="0"/>
    <pageSetUpPr fitToPage="1"/>
  </sheetPr>
  <dimension ref="A1:G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8.85546875" style="347" customWidth="1"/>
    <col min="2" max="6" width="18" style="347" customWidth="1"/>
    <col min="7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7" s="377" customFormat="1" ht="18">
      <c r="A1" s="1696" t="s">
        <v>367</v>
      </c>
      <c r="B1" s="1696"/>
      <c r="C1" s="1696"/>
      <c r="D1" s="1696"/>
      <c r="E1" s="1696"/>
      <c r="F1" s="1696"/>
    </row>
    <row r="2" spans="1:7" s="378" customFormat="1" ht="12.75" customHeight="1"/>
    <row r="3" spans="1:7" s="378" customFormat="1" ht="15">
      <c r="A3" s="1704" t="s">
        <v>996</v>
      </c>
      <c r="B3" s="1704"/>
      <c r="C3" s="1704"/>
      <c r="D3" s="1704"/>
      <c r="E3" s="1704"/>
      <c r="F3" s="1704"/>
    </row>
    <row r="4" spans="1:7" s="378" customFormat="1" ht="15">
      <c r="A4" s="1704" t="s">
        <v>653</v>
      </c>
      <c r="B4" s="1704"/>
      <c r="C4" s="1704"/>
      <c r="D4" s="1704"/>
      <c r="E4" s="1704"/>
      <c r="F4" s="1704"/>
    </row>
    <row r="5" spans="1:7" s="378" customFormat="1" ht="14.25" customHeight="1" thickBot="1">
      <c r="A5" s="379"/>
      <c r="B5" s="380"/>
      <c r="C5" s="380"/>
      <c r="D5" s="380"/>
      <c r="E5" s="380"/>
      <c r="F5" s="380"/>
    </row>
    <row r="6" spans="1:7" s="1103" customFormat="1" ht="22.5" customHeight="1">
      <c r="A6" s="1809" t="s">
        <v>370</v>
      </c>
      <c r="B6" s="1052"/>
      <c r="C6" s="1052"/>
      <c r="D6" s="1052"/>
      <c r="E6" s="761" t="s">
        <v>512</v>
      </c>
      <c r="F6" s="688"/>
    </row>
    <row r="7" spans="1:7" s="1103" customFormat="1" ht="22.5" customHeight="1">
      <c r="A7" s="1810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7" s="1103" customFormat="1" ht="22.5" customHeight="1">
      <c r="A8" s="1810"/>
      <c r="B8" s="724" t="s">
        <v>814</v>
      </c>
      <c r="C8" s="724" t="s">
        <v>515</v>
      </c>
      <c r="D8" s="1113" t="s">
        <v>731</v>
      </c>
      <c r="E8" s="724" t="s">
        <v>516</v>
      </c>
      <c r="F8" s="740" t="s">
        <v>376</v>
      </c>
    </row>
    <row r="9" spans="1:7" s="1103" customFormat="1" ht="22.5" customHeight="1" thickBot="1">
      <c r="A9" s="1811"/>
      <c r="B9" s="692"/>
      <c r="C9" s="692"/>
      <c r="D9" s="692"/>
      <c r="E9" s="727" t="s">
        <v>517</v>
      </c>
      <c r="F9" s="945"/>
    </row>
    <row r="10" spans="1:7">
      <c r="A10" s="1617">
        <v>2005</v>
      </c>
      <c r="B10" s="1303">
        <v>17.331</v>
      </c>
      <c r="C10" s="1307">
        <v>78.702902313773009</v>
      </c>
      <c r="D10" s="1303">
        <v>136.4</v>
      </c>
      <c r="E10" s="1308">
        <v>102.74</v>
      </c>
      <c r="F10" s="1309">
        <v>140137.36000000002</v>
      </c>
      <c r="G10" s="428"/>
    </row>
    <row r="11" spans="1:7">
      <c r="A11" s="1617">
        <v>2006</v>
      </c>
      <c r="B11" s="1303">
        <v>15.86</v>
      </c>
      <c r="C11" s="1307">
        <v>91.659520807061796</v>
      </c>
      <c r="D11" s="1303">
        <v>145.37200000000001</v>
      </c>
      <c r="E11" s="1308">
        <v>139.88999999999999</v>
      </c>
      <c r="F11" s="1309">
        <v>203360.89080000002</v>
      </c>
      <c r="G11" s="428"/>
    </row>
    <row r="12" spans="1:7">
      <c r="A12" s="1619">
        <v>2007</v>
      </c>
      <c r="B12" s="1303">
        <v>16.686</v>
      </c>
      <c r="C12" s="1307">
        <v>90.898957209636819</v>
      </c>
      <c r="D12" s="1303">
        <v>151.67400000000001</v>
      </c>
      <c r="E12" s="1308">
        <v>131.91999999999999</v>
      </c>
      <c r="F12" s="1309">
        <v>200088.34080000001</v>
      </c>
      <c r="G12" s="428"/>
    </row>
    <row r="13" spans="1:7">
      <c r="A13" s="1619">
        <v>2008</v>
      </c>
      <c r="B13" s="1303">
        <v>15.473000000000001</v>
      </c>
      <c r="C13" s="1307">
        <v>86.350416855167083</v>
      </c>
      <c r="D13" s="1303">
        <v>133.61000000000001</v>
      </c>
      <c r="E13" s="1308">
        <v>126.03</v>
      </c>
      <c r="F13" s="1309">
        <v>168388.68300000002</v>
      </c>
      <c r="G13" s="428"/>
    </row>
    <row r="14" spans="1:7">
      <c r="A14" s="1619">
        <v>2009</v>
      </c>
      <c r="B14" s="1303">
        <v>15.919</v>
      </c>
      <c r="C14" s="1307">
        <v>97.108486713989564</v>
      </c>
      <c r="D14" s="1303">
        <v>154.58699999999999</v>
      </c>
      <c r="E14" s="1308">
        <v>120.55</v>
      </c>
      <c r="F14" s="1309">
        <v>186354.62849999999</v>
      </c>
      <c r="G14" s="428"/>
    </row>
    <row r="15" spans="1:7">
      <c r="A15" s="1619">
        <v>2010</v>
      </c>
      <c r="B15" s="1303">
        <v>14.85</v>
      </c>
      <c r="C15" s="1307">
        <v>91.960269360269379</v>
      </c>
      <c r="D15" s="1303">
        <v>136.56100000000001</v>
      </c>
      <c r="E15" s="1308">
        <v>169.4</v>
      </c>
      <c r="F15" s="1309">
        <v>231334.33400000003</v>
      </c>
      <c r="G15" s="428"/>
    </row>
    <row r="16" spans="1:7">
      <c r="A16" s="1619">
        <v>2011</v>
      </c>
      <c r="B16" s="1303">
        <v>15.75</v>
      </c>
      <c r="C16" s="1307">
        <v>89.372698412698412</v>
      </c>
      <c r="D16" s="1303">
        <v>140.762</v>
      </c>
      <c r="E16" s="1308">
        <v>187.91</v>
      </c>
      <c r="F16" s="1309">
        <v>264505.87420000002</v>
      </c>
      <c r="G16" s="428"/>
    </row>
    <row r="17" spans="1:7">
      <c r="A17" s="1619">
        <v>2012</v>
      </c>
      <c r="B17" s="1303">
        <v>17.494</v>
      </c>
      <c r="C17" s="1307">
        <v>88.237681490796845</v>
      </c>
      <c r="D17" s="1303">
        <v>154.363</v>
      </c>
      <c r="E17" s="1308">
        <v>134.16</v>
      </c>
      <c r="F17" s="1309">
        <v>207093.40079999997</v>
      </c>
      <c r="G17" s="428"/>
    </row>
    <row r="18" spans="1:7">
      <c r="A18" s="1619">
        <v>2013</v>
      </c>
      <c r="B18" s="1303">
        <v>20.196999999999999</v>
      </c>
      <c r="C18" s="1307">
        <v>93.499034510075759</v>
      </c>
      <c r="D18" s="1303">
        <v>188.84</v>
      </c>
      <c r="E18" s="1308">
        <v>117.39</v>
      </c>
      <c r="F18" s="1309">
        <v>221679.27599999998</v>
      </c>
      <c r="G18" s="428"/>
    </row>
    <row r="19" spans="1:7">
      <c r="A19" s="1619">
        <v>2014</v>
      </c>
      <c r="B19" s="1492">
        <v>20.965</v>
      </c>
      <c r="C19" s="1494">
        <v>84.630097782017643</v>
      </c>
      <c r="D19" s="1492">
        <v>177.42699999999999</v>
      </c>
      <c r="E19" s="1495">
        <v>93.83</v>
      </c>
      <c r="F19" s="1496">
        <v>166479.75409999999</v>
      </c>
      <c r="G19" s="428"/>
    </row>
    <row r="20" spans="1:7" ht="13.5" thickBot="1">
      <c r="A20" s="1620">
        <v>2015</v>
      </c>
      <c r="B20" s="1303">
        <v>19.995999999999999</v>
      </c>
      <c r="C20" s="1307">
        <f>D20/B20*10</f>
        <v>89.225845169033818</v>
      </c>
      <c r="D20" s="1303">
        <v>178.416</v>
      </c>
      <c r="E20" s="1593">
        <v>135.69</v>
      </c>
      <c r="F20" s="1594">
        <v>242093</v>
      </c>
      <c r="G20" s="428"/>
    </row>
    <row r="21" spans="1:7">
      <c r="A21" s="384"/>
      <c r="B21" s="384"/>
      <c r="C21" s="384"/>
      <c r="D21" s="384"/>
      <c r="E21" s="384"/>
      <c r="F21" s="384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Hoja167">
    <tabColor theme="0"/>
    <pageSetUpPr fitToPage="1"/>
  </sheetPr>
  <dimension ref="A1:K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9.285156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1425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5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5.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5.5" customHeight="1" thickBot="1">
      <c r="A7" s="1688"/>
      <c r="B7" s="1838"/>
      <c r="C7" s="1114" t="s">
        <v>868</v>
      </c>
      <c r="D7" s="1114" t="s">
        <v>869</v>
      </c>
      <c r="E7" s="1838" t="s">
        <v>387</v>
      </c>
      <c r="F7" s="1838"/>
      <c r="G7" s="1114" t="s">
        <v>868</v>
      </c>
      <c r="H7" s="1114" t="s">
        <v>869</v>
      </c>
      <c r="I7" s="1682"/>
    </row>
    <row r="8" spans="1:11" ht="24.75" customHeight="1">
      <c r="A8" s="72" t="s">
        <v>450</v>
      </c>
      <c r="B8" s="122">
        <v>7</v>
      </c>
      <c r="C8" s="122">
        <v>10</v>
      </c>
      <c r="D8" s="42" t="s">
        <v>391</v>
      </c>
      <c r="E8" s="42">
        <v>17</v>
      </c>
      <c r="F8" s="122">
        <v>3750</v>
      </c>
      <c r="G8" s="122">
        <v>5230</v>
      </c>
      <c r="H8" s="42" t="s">
        <v>391</v>
      </c>
      <c r="I8" s="131">
        <v>79</v>
      </c>
      <c r="J8" s="215"/>
      <c r="K8" s="215"/>
    </row>
    <row r="9" spans="1:11">
      <c r="A9" s="63" t="s">
        <v>451</v>
      </c>
      <c r="B9" s="11">
        <v>5</v>
      </c>
      <c r="C9" s="11">
        <v>7</v>
      </c>
      <c r="D9" s="45" t="s">
        <v>391</v>
      </c>
      <c r="E9" s="45">
        <v>12</v>
      </c>
      <c r="F9" s="11">
        <v>4260</v>
      </c>
      <c r="G9" s="11">
        <v>5360</v>
      </c>
      <c r="H9" s="45" t="s">
        <v>391</v>
      </c>
      <c r="I9" s="12">
        <v>59</v>
      </c>
      <c r="J9" s="215"/>
      <c r="K9" s="215"/>
    </row>
    <row r="10" spans="1:11">
      <c r="A10" s="63" t="s">
        <v>452</v>
      </c>
      <c r="B10" s="45">
        <v>7</v>
      </c>
      <c r="C10" s="45">
        <v>10</v>
      </c>
      <c r="D10" s="45" t="s">
        <v>391</v>
      </c>
      <c r="E10" s="45">
        <v>17</v>
      </c>
      <c r="F10" s="11">
        <v>4090</v>
      </c>
      <c r="G10" s="11">
        <v>5180</v>
      </c>
      <c r="H10" s="45" t="s">
        <v>391</v>
      </c>
      <c r="I10" s="46">
        <v>80</v>
      </c>
      <c r="J10" s="215"/>
      <c r="K10" s="215"/>
    </row>
    <row r="11" spans="1:11">
      <c r="A11" s="63" t="s">
        <v>453</v>
      </c>
      <c r="B11" s="11">
        <v>3</v>
      </c>
      <c r="C11" s="11">
        <v>5</v>
      </c>
      <c r="D11" s="45" t="s">
        <v>391</v>
      </c>
      <c r="E11" s="45">
        <v>8</v>
      </c>
      <c r="F11" s="11">
        <v>4090</v>
      </c>
      <c r="G11" s="11">
        <v>5090</v>
      </c>
      <c r="H11" s="45" t="s">
        <v>391</v>
      </c>
      <c r="I11" s="12">
        <v>38</v>
      </c>
      <c r="J11" s="215"/>
      <c r="K11" s="215"/>
    </row>
    <row r="12" spans="1:11">
      <c r="A12" s="73" t="s">
        <v>454</v>
      </c>
      <c r="B12" s="74">
        <v>22</v>
      </c>
      <c r="C12" s="74">
        <v>32</v>
      </c>
      <c r="D12" s="74" t="s">
        <v>391</v>
      </c>
      <c r="E12" s="74">
        <v>54</v>
      </c>
      <c r="F12" s="78">
        <v>4020</v>
      </c>
      <c r="G12" s="78">
        <v>5221</v>
      </c>
      <c r="H12" s="74" t="s">
        <v>391</v>
      </c>
      <c r="I12" s="75">
        <v>256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12</v>
      </c>
      <c r="C14" s="74" t="s">
        <v>391</v>
      </c>
      <c r="D14" s="74" t="s">
        <v>391</v>
      </c>
      <c r="E14" s="74">
        <v>12</v>
      </c>
      <c r="F14" s="78">
        <v>8000</v>
      </c>
      <c r="G14" s="78" t="s">
        <v>391</v>
      </c>
      <c r="H14" s="74" t="s">
        <v>391</v>
      </c>
      <c r="I14" s="75">
        <v>96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3</v>
      </c>
      <c r="C16" s="74" t="s">
        <v>391</v>
      </c>
      <c r="D16" s="74" t="s">
        <v>391</v>
      </c>
      <c r="E16" s="74">
        <v>3</v>
      </c>
      <c r="F16" s="78">
        <v>13500</v>
      </c>
      <c r="G16" s="78" t="s">
        <v>391</v>
      </c>
      <c r="H16" s="74" t="s">
        <v>391</v>
      </c>
      <c r="I16" s="75">
        <v>41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9</v>
      </c>
      <c r="D18" s="45" t="s">
        <v>391</v>
      </c>
      <c r="E18" s="45">
        <v>9</v>
      </c>
      <c r="F18" s="11" t="s">
        <v>391</v>
      </c>
      <c r="G18" s="11">
        <v>8450</v>
      </c>
      <c r="H18" s="45" t="s">
        <v>391</v>
      </c>
      <c r="I18" s="12">
        <v>76</v>
      </c>
      <c r="J18" s="215"/>
      <c r="K18" s="215"/>
    </row>
    <row r="19" spans="1:11">
      <c r="A19" s="63" t="s">
        <v>458</v>
      </c>
      <c r="B19" s="11">
        <v>12</v>
      </c>
      <c r="C19" s="45" t="s">
        <v>391</v>
      </c>
      <c r="D19" s="45" t="s">
        <v>391</v>
      </c>
      <c r="E19" s="45">
        <v>12</v>
      </c>
      <c r="F19" s="11">
        <v>6950</v>
      </c>
      <c r="G19" s="45" t="s">
        <v>391</v>
      </c>
      <c r="H19" s="45" t="s">
        <v>391</v>
      </c>
      <c r="I19" s="12">
        <v>83</v>
      </c>
      <c r="J19" s="215"/>
      <c r="K19" s="215"/>
    </row>
    <row r="20" spans="1:11">
      <c r="A20" s="63" t="s">
        <v>459</v>
      </c>
      <c r="B20" s="11">
        <v>19</v>
      </c>
      <c r="C20" s="11">
        <v>6</v>
      </c>
      <c r="D20" s="45" t="s">
        <v>391</v>
      </c>
      <c r="E20" s="45">
        <v>25</v>
      </c>
      <c r="F20" s="11">
        <v>5800</v>
      </c>
      <c r="G20" s="11">
        <v>10600</v>
      </c>
      <c r="H20" s="45" t="s">
        <v>391</v>
      </c>
      <c r="I20" s="12">
        <v>174</v>
      </c>
      <c r="J20" s="215"/>
      <c r="K20" s="215"/>
    </row>
    <row r="21" spans="1:11">
      <c r="A21" s="73" t="s">
        <v>460</v>
      </c>
      <c r="B21" s="74">
        <v>31</v>
      </c>
      <c r="C21" s="74">
        <v>15</v>
      </c>
      <c r="D21" s="74" t="s">
        <v>391</v>
      </c>
      <c r="E21" s="74">
        <v>46</v>
      </c>
      <c r="F21" s="78">
        <v>6245</v>
      </c>
      <c r="G21" s="78">
        <v>9310</v>
      </c>
      <c r="H21" s="74" t="s">
        <v>391</v>
      </c>
      <c r="I21" s="75">
        <v>333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5</v>
      </c>
      <c r="D23" s="74" t="s">
        <v>391</v>
      </c>
      <c r="E23" s="74">
        <v>5</v>
      </c>
      <c r="F23" s="78" t="s">
        <v>391</v>
      </c>
      <c r="G23" s="78">
        <v>10350</v>
      </c>
      <c r="H23" s="74" t="s">
        <v>391</v>
      </c>
      <c r="I23" s="75">
        <v>52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9</v>
      </c>
      <c r="D25" s="74" t="s">
        <v>391</v>
      </c>
      <c r="E25" s="74">
        <v>9</v>
      </c>
      <c r="F25" s="78" t="s">
        <v>391</v>
      </c>
      <c r="G25" s="78">
        <v>5000</v>
      </c>
      <c r="H25" s="74" t="s">
        <v>391</v>
      </c>
      <c r="I25" s="75">
        <v>45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5</v>
      </c>
      <c r="D27" s="45" t="s">
        <v>391</v>
      </c>
      <c r="E27" s="45">
        <v>5</v>
      </c>
      <c r="F27" s="45" t="s">
        <v>391</v>
      </c>
      <c r="G27" s="11">
        <v>19000</v>
      </c>
      <c r="H27" s="45" t="s">
        <v>391</v>
      </c>
      <c r="I27" s="46">
        <v>95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11">
        <v>43</v>
      </c>
      <c r="D29" s="45" t="s">
        <v>391</v>
      </c>
      <c r="E29" s="45">
        <v>43</v>
      </c>
      <c r="F29" s="45" t="s">
        <v>391</v>
      </c>
      <c r="G29" s="11">
        <v>3000</v>
      </c>
      <c r="H29" s="45" t="s">
        <v>391</v>
      </c>
      <c r="I29" s="12">
        <v>129</v>
      </c>
      <c r="J29" s="215"/>
      <c r="K29" s="215"/>
    </row>
    <row r="30" spans="1:11">
      <c r="A30" s="73" t="s">
        <v>466</v>
      </c>
      <c r="B30" s="74" t="s">
        <v>391</v>
      </c>
      <c r="C30" s="74">
        <v>48</v>
      </c>
      <c r="D30" s="74" t="s">
        <v>391</v>
      </c>
      <c r="E30" s="74">
        <v>48</v>
      </c>
      <c r="F30" s="78" t="s">
        <v>391</v>
      </c>
      <c r="G30" s="78">
        <v>4667</v>
      </c>
      <c r="H30" s="74" t="s">
        <v>391</v>
      </c>
      <c r="I30" s="75">
        <v>224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39</v>
      </c>
      <c r="D32" s="45" t="s">
        <v>391</v>
      </c>
      <c r="E32" s="45">
        <v>39</v>
      </c>
      <c r="F32" s="80" t="s">
        <v>391</v>
      </c>
      <c r="G32" s="80">
        <v>11833</v>
      </c>
      <c r="H32" s="45" t="s">
        <v>391</v>
      </c>
      <c r="I32" s="12">
        <v>461</v>
      </c>
      <c r="J32" s="215"/>
      <c r="K32" s="215"/>
    </row>
    <row r="33" spans="1:11">
      <c r="A33" s="63" t="s">
        <v>468</v>
      </c>
      <c r="B33" s="80">
        <v>1</v>
      </c>
      <c r="C33" s="80">
        <v>29</v>
      </c>
      <c r="D33" s="45" t="s">
        <v>391</v>
      </c>
      <c r="E33" s="45">
        <v>30</v>
      </c>
      <c r="F33" s="80">
        <v>11000</v>
      </c>
      <c r="G33" s="80">
        <v>16007</v>
      </c>
      <c r="H33" s="45" t="s">
        <v>391</v>
      </c>
      <c r="I33" s="12">
        <v>475</v>
      </c>
      <c r="J33" s="215"/>
      <c r="K33" s="215"/>
    </row>
    <row r="34" spans="1:11">
      <c r="A34" s="63" t="s">
        <v>469</v>
      </c>
      <c r="B34" s="80" t="s">
        <v>391</v>
      </c>
      <c r="C34" s="80">
        <v>7</v>
      </c>
      <c r="D34" s="45" t="s">
        <v>391</v>
      </c>
      <c r="E34" s="45">
        <v>7</v>
      </c>
      <c r="F34" s="80" t="s">
        <v>391</v>
      </c>
      <c r="G34" s="80">
        <v>8159</v>
      </c>
      <c r="H34" s="45" t="s">
        <v>391</v>
      </c>
      <c r="I34" s="12">
        <v>57</v>
      </c>
      <c r="J34" s="215"/>
      <c r="K34" s="215"/>
    </row>
    <row r="35" spans="1:11">
      <c r="A35" s="63" t="s">
        <v>470</v>
      </c>
      <c r="B35" s="80">
        <v>2</v>
      </c>
      <c r="C35" s="80">
        <v>9</v>
      </c>
      <c r="D35" s="45" t="s">
        <v>391</v>
      </c>
      <c r="E35" s="45">
        <v>11</v>
      </c>
      <c r="F35" s="80">
        <v>8000</v>
      </c>
      <c r="G35" s="80">
        <v>12000</v>
      </c>
      <c r="H35" s="45" t="s">
        <v>391</v>
      </c>
      <c r="I35" s="12">
        <v>124</v>
      </c>
      <c r="J35" s="215"/>
      <c r="K35" s="215"/>
    </row>
    <row r="36" spans="1:11">
      <c r="A36" s="73" t="s">
        <v>471</v>
      </c>
      <c r="B36" s="74">
        <v>3</v>
      </c>
      <c r="C36" s="74">
        <v>84</v>
      </c>
      <c r="D36" s="74" t="s">
        <v>391</v>
      </c>
      <c r="E36" s="74">
        <v>87</v>
      </c>
      <c r="F36" s="78">
        <v>9000</v>
      </c>
      <c r="G36" s="78">
        <v>12986</v>
      </c>
      <c r="H36" s="74" t="s">
        <v>391</v>
      </c>
      <c r="I36" s="75">
        <v>1117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>
        <v>3</v>
      </c>
      <c r="C38" s="74">
        <v>23</v>
      </c>
      <c r="D38" s="74" t="s">
        <v>391</v>
      </c>
      <c r="E38" s="74">
        <v>26</v>
      </c>
      <c r="F38" s="78">
        <v>3000</v>
      </c>
      <c r="G38" s="78">
        <v>9450</v>
      </c>
      <c r="H38" s="74" t="s">
        <v>391</v>
      </c>
      <c r="I38" s="75">
        <v>226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82">
        <v>14</v>
      </c>
      <c r="C40" s="11">
        <v>2</v>
      </c>
      <c r="D40" s="45" t="s">
        <v>391</v>
      </c>
      <c r="E40" s="45">
        <v>16</v>
      </c>
      <c r="F40" s="82">
        <v>4300</v>
      </c>
      <c r="G40" s="11">
        <v>8900</v>
      </c>
      <c r="H40" s="45" t="s">
        <v>391</v>
      </c>
      <c r="I40" s="12">
        <v>78</v>
      </c>
      <c r="J40" s="215"/>
      <c r="K40" s="215"/>
    </row>
    <row r="41" spans="1:11">
      <c r="A41" s="63" t="s">
        <v>474</v>
      </c>
      <c r="B41" s="11">
        <v>10</v>
      </c>
      <c r="C41" s="11">
        <v>11</v>
      </c>
      <c r="D41" s="45" t="s">
        <v>391</v>
      </c>
      <c r="E41" s="45">
        <v>21</v>
      </c>
      <c r="F41" s="11">
        <v>8000</v>
      </c>
      <c r="G41" s="11">
        <v>12000</v>
      </c>
      <c r="H41" s="45" t="s">
        <v>391</v>
      </c>
      <c r="I41" s="12">
        <v>212</v>
      </c>
      <c r="J41" s="215"/>
      <c r="K41" s="215"/>
    </row>
    <row r="42" spans="1:11">
      <c r="A42" s="63" t="s">
        <v>475</v>
      </c>
      <c r="B42" s="11" t="s">
        <v>391</v>
      </c>
      <c r="C42" s="11">
        <v>25</v>
      </c>
      <c r="D42" s="45" t="s">
        <v>391</v>
      </c>
      <c r="E42" s="45">
        <v>25</v>
      </c>
      <c r="F42" s="11" t="s">
        <v>391</v>
      </c>
      <c r="G42" s="11">
        <v>12000</v>
      </c>
      <c r="H42" s="45" t="s">
        <v>391</v>
      </c>
      <c r="I42" s="12">
        <v>300</v>
      </c>
      <c r="J42" s="215"/>
      <c r="K42" s="215"/>
    </row>
    <row r="43" spans="1:11">
      <c r="A43" s="63" t="s">
        <v>476</v>
      </c>
      <c r="B43" s="82">
        <v>2</v>
      </c>
      <c r="C43" s="11">
        <v>32</v>
      </c>
      <c r="D43" s="45" t="s">
        <v>391</v>
      </c>
      <c r="E43" s="45">
        <v>34</v>
      </c>
      <c r="F43" s="82">
        <v>8000</v>
      </c>
      <c r="G43" s="11">
        <v>12000</v>
      </c>
      <c r="H43" s="45" t="s">
        <v>391</v>
      </c>
      <c r="I43" s="12">
        <v>400</v>
      </c>
      <c r="J43" s="215"/>
      <c r="K43" s="215"/>
    </row>
    <row r="44" spans="1:11">
      <c r="A44" s="63" t="s">
        <v>477</v>
      </c>
      <c r="B44" s="11" t="s">
        <v>391</v>
      </c>
      <c r="C44" s="11">
        <v>7</v>
      </c>
      <c r="D44" s="45" t="s">
        <v>391</v>
      </c>
      <c r="E44" s="45">
        <v>7</v>
      </c>
      <c r="F44" s="11" t="s">
        <v>391</v>
      </c>
      <c r="G44" s="11">
        <v>8600</v>
      </c>
      <c r="H44" s="45" t="s">
        <v>391</v>
      </c>
      <c r="I44" s="12">
        <v>60</v>
      </c>
      <c r="J44" s="215"/>
      <c r="K44" s="215"/>
    </row>
    <row r="45" spans="1:11">
      <c r="A45" s="63" t="s">
        <v>478</v>
      </c>
      <c r="B45" s="45" t="s">
        <v>391</v>
      </c>
      <c r="C45" s="11">
        <v>300</v>
      </c>
      <c r="D45" s="45" t="s">
        <v>391</v>
      </c>
      <c r="E45" s="45">
        <v>300</v>
      </c>
      <c r="F45" s="45" t="s">
        <v>391</v>
      </c>
      <c r="G45" s="11">
        <v>10000</v>
      </c>
      <c r="H45" s="45" t="s">
        <v>391</v>
      </c>
      <c r="I45" s="12">
        <v>3000</v>
      </c>
      <c r="J45" s="215"/>
      <c r="K45" s="215"/>
    </row>
    <row r="46" spans="1:11">
      <c r="A46" s="63" t="s">
        <v>479</v>
      </c>
      <c r="B46" s="11">
        <v>4</v>
      </c>
      <c r="C46" s="11">
        <v>1</v>
      </c>
      <c r="D46" s="45" t="s">
        <v>391</v>
      </c>
      <c r="E46" s="45">
        <v>5</v>
      </c>
      <c r="F46" s="11">
        <v>2500</v>
      </c>
      <c r="G46" s="11">
        <v>4400</v>
      </c>
      <c r="H46" s="45" t="s">
        <v>391</v>
      </c>
      <c r="I46" s="12">
        <v>14</v>
      </c>
      <c r="J46" s="215"/>
      <c r="K46" s="215"/>
    </row>
    <row r="47" spans="1:11">
      <c r="A47" s="63" t="s">
        <v>480</v>
      </c>
      <c r="B47" s="82" t="s">
        <v>391</v>
      </c>
      <c r="C47" s="11">
        <v>859</v>
      </c>
      <c r="D47" s="45" t="s">
        <v>391</v>
      </c>
      <c r="E47" s="45">
        <v>859</v>
      </c>
      <c r="F47" s="82" t="s">
        <v>391</v>
      </c>
      <c r="G47" s="11">
        <v>11000</v>
      </c>
      <c r="H47" s="45" t="s">
        <v>391</v>
      </c>
      <c r="I47" s="12">
        <v>9449</v>
      </c>
      <c r="J47" s="215"/>
      <c r="K47" s="215"/>
    </row>
    <row r="48" spans="1:11">
      <c r="A48" s="63" t="s">
        <v>481</v>
      </c>
      <c r="B48" s="11">
        <v>97</v>
      </c>
      <c r="C48" s="11">
        <v>116</v>
      </c>
      <c r="D48" s="45" t="s">
        <v>391</v>
      </c>
      <c r="E48" s="45">
        <v>213</v>
      </c>
      <c r="F48" s="11">
        <v>4510</v>
      </c>
      <c r="G48" s="11">
        <v>9650</v>
      </c>
      <c r="H48" s="45" t="s">
        <v>391</v>
      </c>
      <c r="I48" s="12">
        <v>1557</v>
      </c>
      <c r="J48" s="215"/>
      <c r="K48" s="215"/>
    </row>
    <row r="49" spans="1:11">
      <c r="A49" s="73" t="s">
        <v>482</v>
      </c>
      <c r="B49" s="74">
        <v>127</v>
      </c>
      <c r="C49" s="74">
        <v>1353</v>
      </c>
      <c r="D49" s="74" t="s">
        <v>391</v>
      </c>
      <c r="E49" s="74">
        <v>1480</v>
      </c>
      <c r="F49" s="78">
        <v>4753</v>
      </c>
      <c r="G49" s="78">
        <v>10692</v>
      </c>
      <c r="H49" s="74" t="s">
        <v>391</v>
      </c>
      <c r="I49" s="75">
        <v>15070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510</v>
      </c>
      <c r="D51" s="74" t="s">
        <v>391</v>
      </c>
      <c r="E51" s="74">
        <v>510</v>
      </c>
      <c r="F51" s="78" t="s">
        <v>391</v>
      </c>
      <c r="G51" s="78">
        <v>13000</v>
      </c>
      <c r="H51" s="74" t="s">
        <v>391</v>
      </c>
      <c r="I51" s="75">
        <v>6630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5713</v>
      </c>
      <c r="D53" s="45" t="s">
        <v>391</v>
      </c>
      <c r="E53" s="45">
        <v>5713</v>
      </c>
      <c r="F53" s="45" t="s">
        <v>391</v>
      </c>
      <c r="G53" s="11">
        <v>9500</v>
      </c>
      <c r="H53" s="45" t="s">
        <v>391</v>
      </c>
      <c r="I53" s="12">
        <v>54274</v>
      </c>
      <c r="J53" s="215"/>
      <c r="K53" s="215"/>
    </row>
    <row r="54" spans="1:11">
      <c r="A54" s="63" t="s">
        <v>485</v>
      </c>
      <c r="B54" s="45" t="s">
        <v>391</v>
      </c>
      <c r="C54" s="11">
        <v>2807</v>
      </c>
      <c r="D54" s="45" t="s">
        <v>391</v>
      </c>
      <c r="E54" s="45">
        <v>2807</v>
      </c>
      <c r="F54" s="45" t="s">
        <v>391</v>
      </c>
      <c r="G54" s="11">
        <v>7000</v>
      </c>
      <c r="H54" s="45" t="s">
        <v>391</v>
      </c>
      <c r="I54" s="12">
        <v>19649</v>
      </c>
      <c r="J54" s="215"/>
      <c r="K54" s="215"/>
    </row>
    <row r="55" spans="1:11">
      <c r="A55" s="63" t="s">
        <v>486</v>
      </c>
      <c r="B55" s="45">
        <v>1900</v>
      </c>
      <c r="C55" s="11">
        <v>2025</v>
      </c>
      <c r="D55" s="45" t="s">
        <v>391</v>
      </c>
      <c r="E55" s="45">
        <v>3925</v>
      </c>
      <c r="F55" s="45">
        <v>4200</v>
      </c>
      <c r="G55" s="11">
        <v>8700</v>
      </c>
      <c r="H55" s="45" t="s">
        <v>391</v>
      </c>
      <c r="I55" s="12">
        <v>25598</v>
      </c>
      <c r="J55" s="215"/>
      <c r="K55" s="215"/>
    </row>
    <row r="56" spans="1:11">
      <c r="A56" s="63" t="s">
        <v>487</v>
      </c>
      <c r="B56" s="82" t="s">
        <v>391</v>
      </c>
      <c r="C56" s="11">
        <v>22</v>
      </c>
      <c r="D56" s="45" t="s">
        <v>391</v>
      </c>
      <c r="E56" s="45">
        <v>22</v>
      </c>
      <c r="F56" s="82" t="s">
        <v>391</v>
      </c>
      <c r="G56" s="11">
        <v>22000</v>
      </c>
      <c r="H56" s="45" t="s">
        <v>391</v>
      </c>
      <c r="I56" s="12">
        <v>484</v>
      </c>
      <c r="J56" s="215"/>
      <c r="K56" s="215"/>
    </row>
    <row r="57" spans="1:11">
      <c r="A57" s="63" t="s">
        <v>488</v>
      </c>
      <c r="B57" s="82">
        <v>79</v>
      </c>
      <c r="C57" s="11">
        <v>231</v>
      </c>
      <c r="D57" s="45" t="s">
        <v>391</v>
      </c>
      <c r="E57" s="45">
        <v>310</v>
      </c>
      <c r="F57" s="82">
        <v>1800</v>
      </c>
      <c r="G57" s="11">
        <v>6650</v>
      </c>
      <c r="H57" s="45" t="s">
        <v>391</v>
      </c>
      <c r="I57" s="12">
        <v>1678</v>
      </c>
      <c r="J57" s="215"/>
      <c r="K57" s="215"/>
    </row>
    <row r="58" spans="1:11">
      <c r="A58" s="73" t="s">
        <v>562</v>
      </c>
      <c r="B58" s="74">
        <v>1979</v>
      </c>
      <c r="C58" s="74">
        <v>10798</v>
      </c>
      <c r="D58" s="74" t="s">
        <v>391</v>
      </c>
      <c r="E58" s="74">
        <v>12777</v>
      </c>
      <c r="F58" s="78">
        <v>4104</v>
      </c>
      <c r="G58" s="78">
        <v>8665</v>
      </c>
      <c r="H58" s="74" t="s">
        <v>391</v>
      </c>
      <c r="I58" s="75">
        <v>101683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14</v>
      </c>
      <c r="D60" s="11" t="s">
        <v>391</v>
      </c>
      <c r="E60" s="45">
        <v>14</v>
      </c>
      <c r="F60" s="45" t="s">
        <v>391</v>
      </c>
      <c r="G60" s="11">
        <v>8000</v>
      </c>
      <c r="H60" s="11" t="s">
        <v>391</v>
      </c>
      <c r="I60" s="12">
        <v>112</v>
      </c>
      <c r="J60" s="215"/>
      <c r="K60" s="215"/>
    </row>
    <row r="61" spans="1:11">
      <c r="A61" s="63" t="s">
        <v>491</v>
      </c>
      <c r="B61" s="11" t="s">
        <v>391</v>
      </c>
      <c r="C61" s="11" t="s">
        <v>391</v>
      </c>
      <c r="D61" s="45" t="s">
        <v>391</v>
      </c>
      <c r="E61" s="45" t="s">
        <v>391</v>
      </c>
      <c r="F61" s="11" t="s">
        <v>391</v>
      </c>
      <c r="G61" s="11" t="s">
        <v>391</v>
      </c>
      <c r="H61" s="45" t="s">
        <v>391</v>
      </c>
      <c r="I61" s="12" t="s">
        <v>391</v>
      </c>
      <c r="J61" s="215"/>
      <c r="K61" s="215"/>
    </row>
    <row r="62" spans="1:11">
      <c r="A62" s="63" t="s">
        <v>492</v>
      </c>
      <c r="B62" s="45" t="s">
        <v>391</v>
      </c>
      <c r="C62" s="11" t="s">
        <v>391</v>
      </c>
      <c r="D62" s="45" t="s">
        <v>391</v>
      </c>
      <c r="E62" s="45" t="s">
        <v>391</v>
      </c>
      <c r="F62" s="45" t="s">
        <v>391</v>
      </c>
      <c r="G62" s="11" t="s">
        <v>391</v>
      </c>
      <c r="H62" s="45" t="s">
        <v>391</v>
      </c>
      <c r="I62" s="12" t="s">
        <v>391</v>
      </c>
      <c r="J62" s="215"/>
      <c r="K62" s="215"/>
    </row>
    <row r="63" spans="1:11">
      <c r="A63" s="73" t="s">
        <v>493</v>
      </c>
      <c r="B63" s="74" t="s">
        <v>391</v>
      </c>
      <c r="C63" s="74">
        <v>14</v>
      </c>
      <c r="D63" s="74" t="s">
        <v>391</v>
      </c>
      <c r="E63" s="74">
        <v>14</v>
      </c>
      <c r="F63" s="78" t="s">
        <v>391</v>
      </c>
      <c r="G63" s="78">
        <v>8000</v>
      </c>
      <c r="H63" s="74" t="s">
        <v>391</v>
      </c>
      <c r="I63" s="75">
        <v>112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50</v>
      </c>
      <c r="D65" s="74" t="s">
        <v>391</v>
      </c>
      <c r="E65" s="74">
        <v>50</v>
      </c>
      <c r="F65" s="78" t="s">
        <v>391</v>
      </c>
      <c r="G65" s="78">
        <v>9000</v>
      </c>
      <c r="H65" s="74" t="s">
        <v>391</v>
      </c>
      <c r="I65" s="75">
        <v>450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353</v>
      </c>
      <c r="D67" s="45" t="s">
        <v>391</v>
      </c>
      <c r="E67" s="45">
        <v>353</v>
      </c>
      <c r="F67" s="45" t="s">
        <v>391</v>
      </c>
      <c r="G67" s="11">
        <v>10600</v>
      </c>
      <c r="H67" s="45" t="s">
        <v>391</v>
      </c>
      <c r="I67" s="12">
        <v>3742</v>
      </c>
      <c r="J67" s="215"/>
      <c r="K67" s="215"/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  <c r="J68" s="215"/>
      <c r="K68" s="215"/>
    </row>
    <row r="69" spans="1:11">
      <c r="A69" s="73" t="s">
        <v>497</v>
      </c>
      <c r="B69" s="74" t="s">
        <v>391</v>
      </c>
      <c r="C69" s="74">
        <v>353</v>
      </c>
      <c r="D69" s="74" t="s">
        <v>391</v>
      </c>
      <c r="E69" s="74">
        <v>353</v>
      </c>
      <c r="F69" s="78" t="s">
        <v>391</v>
      </c>
      <c r="G69" s="78">
        <v>10600</v>
      </c>
      <c r="H69" s="74" t="s">
        <v>391</v>
      </c>
      <c r="I69" s="75">
        <v>3742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30</v>
      </c>
      <c r="D71" s="11" t="s">
        <v>391</v>
      </c>
      <c r="E71" s="45">
        <v>30</v>
      </c>
      <c r="F71" s="45" t="s">
        <v>391</v>
      </c>
      <c r="G71" s="11">
        <v>8750</v>
      </c>
      <c r="H71" s="11" t="s">
        <v>391</v>
      </c>
      <c r="I71" s="12">
        <v>263</v>
      </c>
      <c r="J71" s="215"/>
      <c r="K71" s="215"/>
    </row>
    <row r="72" spans="1:11">
      <c r="A72" s="63" t="s">
        <v>499</v>
      </c>
      <c r="B72" s="45" t="s">
        <v>391</v>
      </c>
      <c r="C72" s="11">
        <v>60</v>
      </c>
      <c r="D72" s="45" t="s">
        <v>391</v>
      </c>
      <c r="E72" s="45">
        <v>60</v>
      </c>
      <c r="F72" s="45" t="s">
        <v>391</v>
      </c>
      <c r="G72" s="11">
        <v>12500</v>
      </c>
      <c r="H72" s="45" t="s">
        <v>391</v>
      </c>
      <c r="I72" s="12">
        <v>750</v>
      </c>
      <c r="J72" s="215"/>
      <c r="K72" s="215"/>
    </row>
    <row r="73" spans="1:11">
      <c r="A73" s="63" t="s">
        <v>500</v>
      </c>
      <c r="B73" s="11">
        <v>50</v>
      </c>
      <c r="C73" s="11">
        <v>1822</v>
      </c>
      <c r="D73" s="45" t="s">
        <v>391</v>
      </c>
      <c r="E73" s="45">
        <v>1872</v>
      </c>
      <c r="F73" s="11">
        <v>6000</v>
      </c>
      <c r="G73" s="11">
        <v>10500</v>
      </c>
      <c r="H73" s="45" t="s">
        <v>391</v>
      </c>
      <c r="I73" s="12">
        <v>19431</v>
      </c>
      <c r="J73" s="215"/>
      <c r="K73" s="215"/>
    </row>
    <row r="74" spans="1:11">
      <c r="A74" s="63" t="s">
        <v>501</v>
      </c>
      <c r="B74" s="82" t="s">
        <v>391</v>
      </c>
      <c r="C74" s="11">
        <v>710</v>
      </c>
      <c r="D74" s="45" t="s">
        <v>391</v>
      </c>
      <c r="E74" s="45">
        <v>710</v>
      </c>
      <c r="F74" s="82" t="s">
        <v>391</v>
      </c>
      <c r="G74" s="11">
        <v>12727</v>
      </c>
      <c r="H74" s="45" t="s">
        <v>391</v>
      </c>
      <c r="I74" s="12">
        <v>9036</v>
      </c>
      <c r="J74" s="215"/>
      <c r="K74" s="215"/>
    </row>
    <row r="75" spans="1:11">
      <c r="A75" s="63" t="s">
        <v>502</v>
      </c>
      <c r="B75" s="11" t="s">
        <v>391</v>
      </c>
      <c r="C75" s="11">
        <v>8</v>
      </c>
      <c r="D75" s="45" t="s">
        <v>391</v>
      </c>
      <c r="E75" s="45">
        <v>8</v>
      </c>
      <c r="F75" s="11" t="s">
        <v>391</v>
      </c>
      <c r="G75" s="11">
        <v>9500</v>
      </c>
      <c r="H75" s="45" t="s">
        <v>391</v>
      </c>
      <c r="I75" s="12">
        <v>76</v>
      </c>
      <c r="J75" s="215"/>
      <c r="K75" s="215"/>
    </row>
    <row r="76" spans="1:11">
      <c r="A76" s="63" t="s">
        <v>503</v>
      </c>
      <c r="B76" s="11">
        <v>25</v>
      </c>
      <c r="C76" s="11">
        <v>293</v>
      </c>
      <c r="D76" s="45" t="s">
        <v>391</v>
      </c>
      <c r="E76" s="45">
        <v>318</v>
      </c>
      <c r="F76" s="11">
        <v>9</v>
      </c>
      <c r="G76" s="11">
        <v>13500</v>
      </c>
      <c r="H76" s="45" t="s">
        <v>391</v>
      </c>
      <c r="I76" s="12">
        <v>4180</v>
      </c>
    </row>
    <row r="77" spans="1:11">
      <c r="A77" s="63" t="s">
        <v>504</v>
      </c>
      <c r="B77" s="82">
        <v>56</v>
      </c>
      <c r="C77" s="11">
        <v>590</v>
      </c>
      <c r="D77" s="45" t="s">
        <v>391</v>
      </c>
      <c r="E77" s="45">
        <v>646</v>
      </c>
      <c r="F77" s="82">
        <v>5000</v>
      </c>
      <c r="G77" s="11">
        <v>10000</v>
      </c>
      <c r="H77" s="45" t="s">
        <v>391</v>
      </c>
      <c r="I77" s="12">
        <v>6180</v>
      </c>
    </row>
    <row r="78" spans="1:11">
      <c r="A78" s="63" t="s">
        <v>505</v>
      </c>
      <c r="B78" s="82">
        <v>140</v>
      </c>
      <c r="C78" s="11">
        <v>640</v>
      </c>
      <c r="D78" s="45" t="s">
        <v>391</v>
      </c>
      <c r="E78" s="45">
        <v>780</v>
      </c>
      <c r="F78" s="82">
        <v>6000</v>
      </c>
      <c r="G78" s="11">
        <v>10880</v>
      </c>
      <c r="H78" s="45" t="s">
        <v>391</v>
      </c>
      <c r="I78" s="12">
        <v>7800</v>
      </c>
    </row>
    <row r="79" spans="1:11">
      <c r="A79" s="73" t="s">
        <v>506</v>
      </c>
      <c r="B79" s="74">
        <v>271</v>
      </c>
      <c r="C79" s="74">
        <v>4153</v>
      </c>
      <c r="D79" s="74" t="s">
        <v>391</v>
      </c>
      <c r="E79" s="74">
        <v>4424</v>
      </c>
      <c r="F79" s="78">
        <v>5241</v>
      </c>
      <c r="G79" s="78">
        <v>11094</v>
      </c>
      <c r="H79" s="74" t="s">
        <v>391</v>
      </c>
      <c r="I79" s="75">
        <v>47716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11">
        <v>7</v>
      </c>
      <c r="C81" s="11">
        <v>23</v>
      </c>
      <c r="D81" s="45" t="s">
        <v>391</v>
      </c>
      <c r="E81" s="45">
        <v>30</v>
      </c>
      <c r="F81" s="11">
        <v>8000</v>
      </c>
      <c r="G81" s="11">
        <v>10267</v>
      </c>
      <c r="H81" s="45" t="s">
        <v>391</v>
      </c>
      <c r="I81" s="12">
        <v>287</v>
      </c>
    </row>
    <row r="82" spans="1:9">
      <c r="A82" s="63" t="s">
        <v>508</v>
      </c>
      <c r="B82" s="11">
        <v>2</v>
      </c>
      <c r="C82" s="11">
        <v>66</v>
      </c>
      <c r="D82" s="45" t="s">
        <v>391</v>
      </c>
      <c r="E82" s="45">
        <v>68</v>
      </c>
      <c r="F82" s="11">
        <v>2000</v>
      </c>
      <c r="G82" s="11">
        <v>5000</v>
      </c>
      <c r="H82" s="45" t="s">
        <v>391</v>
      </c>
      <c r="I82" s="12">
        <v>336</v>
      </c>
    </row>
    <row r="83" spans="1:9">
      <c r="A83" s="73" t="s">
        <v>509</v>
      </c>
      <c r="B83" s="74">
        <v>9</v>
      </c>
      <c r="C83" s="74">
        <v>89</v>
      </c>
      <c r="D83" s="74" t="s">
        <v>391</v>
      </c>
      <c r="E83" s="74">
        <v>98</v>
      </c>
      <c r="F83" s="78">
        <v>6667</v>
      </c>
      <c r="G83" s="78">
        <v>6361</v>
      </c>
      <c r="H83" s="74" t="s">
        <v>391</v>
      </c>
      <c r="I83" s="75">
        <v>623</v>
      </c>
    </row>
    <row r="84" spans="1:9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>
      <c r="A85" s="66" t="s">
        <v>510</v>
      </c>
      <c r="B85" s="52">
        <v>2460</v>
      </c>
      <c r="C85" s="52">
        <v>17536</v>
      </c>
      <c r="D85" s="52" t="s">
        <v>391</v>
      </c>
      <c r="E85" s="52">
        <v>19996</v>
      </c>
      <c r="F85" s="175">
        <v>4334</v>
      </c>
      <c r="G85" s="175">
        <v>9554</v>
      </c>
      <c r="H85" s="52" t="s">
        <v>391</v>
      </c>
      <c r="I85" s="53">
        <v>178416</v>
      </c>
    </row>
    <row r="86" spans="1:9" ht="7.5" customHeight="1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Hoja481">
    <tabColor theme="0"/>
    <pageSetUpPr fitToPage="1"/>
  </sheetPr>
  <dimension ref="B1:G21"/>
  <sheetViews>
    <sheetView showGridLines="0" tabSelected="1" topLeftCell="B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18.85546875" style="347" customWidth="1"/>
    <col min="3" max="7" width="18.7109375" style="347" customWidth="1"/>
    <col min="8" max="8" width="14.7109375" style="347" customWidth="1"/>
    <col min="9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7" s="377" customFormat="1" ht="18">
      <c r="B1" s="1696" t="s">
        <v>367</v>
      </c>
      <c r="C1" s="1696"/>
      <c r="D1" s="1696"/>
      <c r="E1" s="1696"/>
      <c r="F1" s="1696"/>
      <c r="G1" s="1696"/>
    </row>
    <row r="2" spans="2:7" s="378" customFormat="1" ht="12.75" customHeight="1"/>
    <row r="3" spans="2:7" s="378" customFormat="1" ht="15">
      <c r="B3" s="1704" t="s">
        <v>1300</v>
      </c>
      <c r="C3" s="1704"/>
      <c r="D3" s="1704"/>
      <c r="E3" s="1704"/>
      <c r="F3" s="1704"/>
      <c r="G3" s="1704"/>
    </row>
    <row r="4" spans="2:7" s="378" customFormat="1" ht="15">
      <c r="B4" s="1704" t="s">
        <v>655</v>
      </c>
      <c r="C4" s="1704"/>
      <c r="D4" s="1704"/>
      <c r="E4" s="1704"/>
      <c r="F4" s="1704"/>
      <c r="G4" s="1704"/>
    </row>
    <row r="5" spans="2:7" s="378" customFormat="1" ht="13.5" customHeight="1" thickBot="1">
      <c r="B5" s="379"/>
      <c r="C5" s="380"/>
      <c r="D5" s="380"/>
      <c r="E5" s="380"/>
      <c r="F5" s="380"/>
      <c r="G5" s="380"/>
    </row>
    <row r="6" spans="2:7" s="1103" customFormat="1" ht="19.5" customHeight="1">
      <c r="B6" s="1809" t="s">
        <v>370</v>
      </c>
      <c r="C6" s="1052"/>
      <c r="D6" s="1052"/>
      <c r="E6" s="1052"/>
      <c r="F6" s="761" t="s">
        <v>512</v>
      </c>
      <c r="G6" s="688"/>
    </row>
    <row r="7" spans="2:7" s="1103" customFormat="1" ht="19.5" customHeight="1">
      <c r="B7" s="1810"/>
      <c r="C7" s="724" t="s">
        <v>371</v>
      </c>
      <c r="D7" s="724" t="s">
        <v>378</v>
      </c>
      <c r="E7" s="724" t="s">
        <v>372</v>
      </c>
      <c r="F7" s="724" t="s">
        <v>513</v>
      </c>
      <c r="G7" s="740" t="s">
        <v>373</v>
      </c>
    </row>
    <row r="8" spans="2:7" s="1103" customFormat="1" ht="19.5" customHeight="1">
      <c r="B8" s="1810"/>
      <c r="C8" s="724" t="s">
        <v>374</v>
      </c>
      <c r="D8" s="724" t="s">
        <v>515</v>
      </c>
      <c r="E8" s="1113" t="s">
        <v>375</v>
      </c>
      <c r="F8" s="724" t="s">
        <v>516</v>
      </c>
      <c r="G8" s="740" t="s">
        <v>376</v>
      </c>
    </row>
    <row r="9" spans="2:7" s="1103" customFormat="1" ht="19.5" customHeight="1" thickBot="1">
      <c r="B9" s="1811"/>
      <c r="C9" s="692"/>
      <c r="D9" s="692"/>
      <c r="E9" s="692"/>
      <c r="F9" s="727" t="s">
        <v>517</v>
      </c>
      <c r="G9" s="945"/>
    </row>
    <row r="10" spans="2:7">
      <c r="B10" s="1617">
        <v>2005</v>
      </c>
      <c r="C10" s="1303">
        <v>21.503</v>
      </c>
      <c r="D10" s="1311">
        <v>467.86541412826119</v>
      </c>
      <c r="E10" s="1303">
        <v>1006.051</v>
      </c>
      <c r="F10" s="1308">
        <v>15.85</v>
      </c>
      <c r="G10" s="1309">
        <v>159459.08350000001</v>
      </c>
    </row>
    <row r="11" spans="2:7">
      <c r="B11" s="1617">
        <v>2006</v>
      </c>
      <c r="C11" s="1303">
        <v>21.108000000000001</v>
      </c>
      <c r="D11" s="1311">
        <v>520.91671404206932</v>
      </c>
      <c r="E11" s="1303">
        <v>1099.5509999999999</v>
      </c>
      <c r="F11" s="1308">
        <v>18.75</v>
      </c>
      <c r="G11" s="1309">
        <v>206165.8125</v>
      </c>
    </row>
    <row r="12" spans="2:7">
      <c r="B12" s="1619">
        <v>2007</v>
      </c>
      <c r="C12" s="1303">
        <v>22.324000000000002</v>
      </c>
      <c r="D12" s="1311">
        <v>530.48288837125961</v>
      </c>
      <c r="E12" s="1303">
        <v>1184.25</v>
      </c>
      <c r="F12" s="1308">
        <v>24.5</v>
      </c>
      <c r="G12" s="1309">
        <v>290141.25</v>
      </c>
    </row>
    <row r="13" spans="2:7">
      <c r="B13" s="1619">
        <v>2008</v>
      </c>
      <c r="C13" s="1303">
        <v>20.867999999999999</v>
      </c>
      <c r="D13" s="1311">
        <v>509.17050028752163</v>
      </c>
      <c r="E13" s="1303">
        <v>1062.537</v>
      </c>
      <c r="F13" s="1308">
        <v>16.36</v>
      </c>
      <c r="G13" s="1309">
        <v>173831.05319999999</v>
      </c>
    </row>
    <row r="14" spans="2:7">
      <c r="B14" s="1619">
        <v>2009</v>
      </c>
      <c r="C14" s="1303">
        <v>23.850999999999999</v>
      </c>
      <c r="D14" s="1311">
        <v>526.72340782357139</v>
      </c>
      <c r="E14" s="1303">
        <v>1256.288</v>
      </c>
      <c r="F14" s="1308">
        <v>13.93</v>
      </c>
      <c r="G14" s="1309">
        <v>175000.91840000002</v>
      </c>
    </row>
    <row r="15" spans="2:7">
      <c r="B15" s="1619">
        <v>2010</v>
      </c>
      <c r="C15" s="1303">
        <v>22.478000000000002</v>
      </c>
      <c r="D15" s="1311">
        <v>491.6500578343269</v>
      </c>
      <c r="E15" s="1303">
        <v>1105.1310000000001</v>
      </c>
      <c r="F15" s="1308">
        <v>24.78</v>
      </c>
      <c r="G15" s="1309">
        <v>273851.46180000005</v>
      </c>
    </row>
    <row r="16" spans="2:7">
      <c r="B16" s="1619">
        <v>2011</v>
      </c>
      <c r="C16" s="1303">
        <v>24.526</v>
      </c>
      <c r="D16" s="1311">
        <v>533.12036206474761</v>
      </c>
      <c r="E16" s="1303">
        <v>1307.5309999999999</v>
      </c>
      <c r="F16" s="1308">
        <v>17.489999999999998</v>
      </c>
      <c r="G16" s="1309">
        <v>228687.17189999996</v>
      </c>
    </row>
    <row r="17" spans="2:7">
      <c r="B17" s="1619">
        <v>2012</v>
      </c>
      <c r="C17" s="1303">
        <v>22.867000000000001</v>
      </c>
      <c r="D17" s="1311">
        <v>511.53233917872916</v>
      </c>
      <c r="E17" s="1303">
        <v>1169.721</v>
      </c>
      <c r="F17" s="1308">
        <v>20.13</v>
      </c>
      <c r="G17" s="1309">
        <v>235464.83730000001</v>
      </c>
    </row>
    <row r="18" spans="2:7">
      <c r="B18" s="1619">
        <v>2013</v>
      </c>
      <c r="C18" s="1303">
        <v>22.007999999999999</v>
      </c>
      <c r="D18" s="1311">
        <v>551.84523809523807</v>
      </c>
      <c r="E18" s="1303">
        <v>1214.501</v>
      </c>
      <c r="F18" s="1308">
        <v>26.26</v>
      </c>
      <c r="G18" s="1309">
        <v>318927.96260000003</v>
      </c>
    </row>
    <row r="19" spans="2:7">
      <c r="B19" s="1619">
        <v>2014</v>
      </c>
      <c r="C19" s="1492">
        <v>24.960999999999999</v>
      </c>
      <c r="D19" s="1497">
        <v>546.49933896879133</v>
      </c>
      <c r="E19" s="1492">
        <v>1364.117</v>
      </c>
      <c r="F19" s="1495">
        <v>18.05</v>
      </c>
      <c r="G19" s="1496">
        <v>246223.11850000001</v>
      </c>
    </row>
    <row r="20" spans="2:7" ht="13.5" thickBot="1">
      <c r="B20" s="1620">
        <v>2015</v>
      </c>
      <c r="C20" s="1303">
        <v>23.48</v>
      </c>
      <c r="D20" s="1311">
        <f>E20/C20*10</f>
        <v>523.78279386712097</v>
      </c>
      <c r="E20" s="1303">
        <v>1229.8420000000001</v>
      </c>
      <c r="F20" s="1593">
        <v>25.55</v>
      </c>
      <c r="G20" s="1595">
        <v>314225</v>
      </c>
    </row>
    <row r="21" spans="2:7">
      <c r="B21" s="384"/>
      <c r="C21" s="384"/>
      <c r="D21" s="384"/>
      <c r="E21" s="384"/>
      <c r="F21" s="384"/>
      <c r="G21" s="384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Hoja168">
    <tabColor theme="0"/>
    <pageSetUpPr fitToPage="1"/>
  </sheetPr>
  <dimension ref="A1:I1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1.140625" style="347" customWidth="1"/>
    <col min="2" max="9" width="20.7109375" style="347" customWidth="1"/>
    <col min="10" max="10" width="11.42578125" style="347"/>
    <col min="11" max="11" width="11.140625" style="347" customWidth="1"/>
    <col min="12" max="19" width="12" style="347" customWidth="1"/>
    <col min="20" max="16384" width="11.42578125" style="347"/>
  </cols>
  <sheetData>
    <row r="1" spans="1:9" s="377" customFormat="1" ht="18">
      <c r="A1" s="1696" t="s">
        <v>367</v>
      </c>
      <c r="B1" s="1696"/>
      <c r="C1" s="1696"/>
      <c r="D1" s="1696"/>
      <c r="E1" s="1696"/>
      <c r="F1" s="1696"/>
      <c r="G1" s="1696"/>
      <c r="H1" s="1696"/>
      <c r="I1" s="1696"/>
    </row>
    <row r="2" spans="1:9" s="378" customFormat="1" ht="12.75" customHeight="1"/>
    <row r="3" spans="1:9" ht="15">
      <c r="A3" s="1704" t="s">
        <v>1301</v>
      </c>
      <c r="B3" s="1704"/>
      <c r="C3" s="1704"/>
      <c r="D3" s="1704"/>
      <c r="E3" s="1704"/>
      <c r="F3" s="1704"/>
      <c r="G3" s="1704"/>
      <c r="H3" s="1704"/>
      <c r="I3" s="1704"/>
    </row>
    <row r="4" spans="1:9" ht="15">
      <c r="A4" s="1704" t="s">
        <v>1048</v>
      </c>
      <c r="B4" s="1704"/>
      <c r="C4" s="1704"/>
      <c r="D4" s="1704"/>
      <c r="E4" s="1704"/>
      <c r="F4" s="1704"/>
      <c r="G4" s="1704"/>
      <c r="H4" s="1704"/>
      <c r="I4" s="1704"/>
    </row>
    <row r="5" spans="1:9" ht="13.5" thickBot="1">
      <c r="A5" s="385"/>
      <c r="B5" s="386"/>
      <c r="C5" s="386"/>
      <c r="D5" s="386"/>
      <c r="E5" s="386"/>
      <c r="F5" s="386"/>
      <c r="G5" s="386"/>
      <c r="H5" s="386"/>
      <c r="I5" s="386"/>
    </row>
    <row r="6" spans="1:9" s="1103" customFormat="1" ht="22.5" customHeight="1">
      <c r="A6" s="680"/>
      <c r="B6" s="1670" t="s">
        <v>997</v>
      </c>
      <c r="C6" s="1672"/>
      <c r="D6" s="1702" t="s">
        <v>998</v>
      </c>
      <c r="E6" s="1866"/>
      <c r="F6" s="1670" t="s">
        <v>999</v>
      </c>
      <c r="G6" s="1672"/>
      <c r="H6" s="1106" t="s">
        <v>1000</v>
      </c>
      <c r="I6" s="1107"/>
    </row>
    <row r="7" spans="1:9" s="1103" customFormat="1" ht="22.5" customHeight="1">
      <c r="A7" s="1111" t="s">
        <v>370</v>
      </c>
      <c r="B7" s="723" t="s">
        <v>371</v>
      </c>
      <c r="C7" s="723" t="s">
        <v>372</v>
      </c>
      <c r="D7" s="723" t="s">
        <v>371</v>
      </c>
      <c r="E7" s="723" t="s">
        <v>372</v>
      </c>
      <c r="F7" s="723" t="s">
        <v>371</v>
      </c>
      <c r="G7" s="723" t="s">
        <v>372</v>
      </c>
      <c r="H7" s="723" t="s">
        <v>371</v>
      </c>
      <c r="I7" s="739" t="s">
        <v>372</v>
      </c>
    </row>
    <row r="8" spans="1:9" s="1103" customFormat="1" ht="22.5" customHeight="1" thickBot="1">
      <c r="A8" s="684"/>
      <c r="B8" s="727" t="s">
        <v>374</v>
      </c>
      <c r="C8" s="727" t="s">
        <v>375</v>
      </c>
      <c r="D8" s="727" t="s">
        <v>374</v>
      </c>
      <c r="E8" s="727" t="s">
        <v>375</v>
      </c>
      <c r="F8" s="727" t="s">
        <v>374</v>
      </c>
      <c r="G8" s="727" t="s">
        <v>375</v>
      </c>
      <c r="H8" s="727" t="s">
        <v>374</v>
      </c>
      <c r="I8" s="668" t="s">
        <v>375</v>
      </c>
    </row>
    <row r="9" spans="1:9">
      <c r="A9" s="1617">
        <v>2005</v>
      </c>
      <c r="B9" s="1303">
        <v>4.0759999999999996</v>
      </c>
      <c r="C9" s="1303">
        <v>164.90700000000001</v>
      </c>
      <c r="D9" s="1303">
        <v>1.1399999999999999</v>
      </c>
      <c r="E9" s="1303">
        <v>47.447000000000003</v>
      </c>
      <c r="F9" s="1303">
        <v>10.484999999999999</v>
      </c>
      <c r="G9" s="1303">
        <v>581.07399999999996</v>
      </c>
      <c r="H9" s="1303">
        <v>5.8019999999999996</v>
      </c>
      <c r="I9" s="1312">
        <v>212.62299999999999</v>
      </c>
    </row>
    <row r="10" spans="1:9">
      <c r="A10" s="1617">
        <v>2006</v>
      </c>
      <c r="B10" s="1303">
        <v>3.141</v>
      </c>
      <c r="C10" s="1303">
        <v>138.24100000000001</v>
      </c>
      <c r="D10" s="1303">
        <v>1.38</v>
      </c>
      <c r="E10" s="1303">
        <v>61.280999999999999</v>
      </c>
      <c r="F10" s="1303">
        <v>10.888999999999999</v>
      </c>
      <c r="G10" s="1303">
        <v>666.346</v>
      </c>
      <c r="H10" s="1303">
        <v>5.6980000000000004</v>
      </c>
      <c r="I10" s="1312">
        <v>233.68299999999999</v>
      </c>
    </row>
    <row r="11" spans="1:9">
      <c r="A11" s="1619">
        <v>2007</v>
      </c>
      <c r="B11" s="1303">
        <v>3.7280000000000002</v>
      </c>
      <c r="C11" s="1303">
        <v>166.45699999999999</v>
      </c>
      <c r="D11" s="1303">
        <v>1.294</v>
      </c>
      <c r="E11" s="1303">
        <v>59.421999999999997</v>
      </c>
      <c r="F11" s="1303">
        <v>11.510999999999999</v>
      </c>
      <c r="G11" s="1303">
        <v>722.92100000000005</v>
      </c>
      <c r="H11" s="1303">
        <v>5.7919999999999998</v>
      </c>
      <c r="I11" s="1312">
        <v>235.45</v>
      </c>
    </row>
    <row r="12" spans="1:9">
      <c r="A12" s="1619">
        <v>2008</v>
      </c>
      <c r="B12" s="1303">
        <v>3.278</v>
      </c>
      <c r="C12" s="1303">
        <v>135.75</v>
      </c>
      <c r="D12" s="1303">
        <v>6.9370000000000003</v>
      </c>
      <c r="E12" s="1303">
        <v>449.96800000000002</v>
      </c>
      <c r="F12" s="1303">
        <v>4.7750000000000004</v>
      </c>
      <c r="G12" s="1303">
        <v>243.37299999999999</v>
      </c>
      <c r="H12" s="1303">
        <v>5.8780000000000001</v>
      </c>
      <c r="I12" s="1312">
        <v>233.447</v>
      </c>
    </row>
    <row r="13" spans="1:9">
      <c r="A13" s="1619">
        <v>2009</v>
      </c>
      <c r="B13" s="1303">
        <v>4.0750000000000002</v>
      </c>
      <c r="C13" s="1303">
        <v>208.22900000000001</v>
      </c>
      <c r="D13" s="1303">
        <v>2.0209999999999999</v>
      </c>
      <c r="E13" s="1303">
        <v>123.904</v>
      </c>
      <c r="F13" s="1303">
        <v>11.124000000000001</v>
      </c>
      <c r="G13" s="1303">
        <v>639.65599999999995</v>
      </c>
      <c r="H13" s="1303">
        <v>6.6310000000000002</v>
      </c>
      <c r="I13" s="1312">
        <v>284.49900000000002</v>
      </c>
    </row>
    <row r="14" spans="1:9">
      <c r="A14" s="1619">
        <v>2010</v>
      </c>
      <c r="B14" s="1303">
        <v>4.0910000000000002</v>
      </c>
      <c r="C14" s="1303">
        <v>193.41499999999999</v>
      </c>
      <c r="D14" s="1303">
        <v>1.869</v>
      </c>
      <c r="E14" s="1303">
        <v>95.013999999999996</v>
      </c>
      <c r="F14" s="1303">
        <v>11.342000000000001</v>
      </c>
      <c r="G14" s="1303">
        <v>602.70799999999997</v>
      </c>
      <c r="H14" s="1303">
        <v>5.1760000000000002</v>
      </c>
      <c r="I14" s="1312">
        <v>213.99</v>
      </c>
    </row>
    <row r="15" spans="1:9">
      <c r="A15" s="1619">
        <v>2011</v>
      </c>
      <c r="B15" s="1303">
        <v>4.4560000000000004</v>
      </c>
      <c r="C15" s="1303">
        <v>207.93299999999999</v>
      </c>
      <c r="D15" s="1303">
        <v>1.87</v>
      </c>
      <c r="E15" s="1303">
        <v>92.32</v>
      </c>
      <c r="F15" s="1303">
        <v>13.112</v>
      </c>
      <c r="G15" s="1303">
        <v>804.93899999999996</v>
      </c>
      <c r="H15" s="1303">
        <v>5.0880000000000001</v>
      </c>
      <c r="I15" s="1312">
        <v>202.339</v>
      </c>
    </row>
    <row r="16" spans="1:9">
      <c r="A16" s="1619">
        <v>2012</v>
      </c>
      <c r="B16" s="1303">
        <v>3.2120000000000002</v>
      </c>
      <c r="C16" s="1303">
        <v>140.27199999999999</v>
      </c>
      <c r="D16" s="1303">
        <v>1.284</v>
      </c>
      <c r="E16" s="1303">
        <v>70.819000000000003</v>
      </c>
      <c r="F16" s="1303">
        <v>10.170999999999999</v>
      </c>
      <c r="G16" s="1303">
        <v>582.33699999999999</v>
      </c>
      <c r="H16" s="1303">
        <v>8.1999999999999993</v>
      </c>
      <c r="I16" s="1312">
        <v>376.29300000000001</v>
      </c>
    </row>
    <row r="17" spans="1:9">
      <c r="A17" s="1619">
        <v>2013</v>
      </c>
      <c r="B17" s="1303">
        <v>4.5609999999999999</v>
      </c>
      <c r="C17" s="1303">
        <v>233.875</v>
      </c>
      <c r="D17" s="1303">
        <v>1.7350000000000001</v>
      </c>
      <c r="E17" s="1303">
        <v>99.561999999999998</v>
      </c>
      <c r="F17" s="1303">
        <v>7.391</v>
      </c>
      <c r="G17" s="1303">
        <v>468.75900000000001</v>
      </c>
      <c r="H17" s="1303">
        <v>8.3209999999999997</v>
      </c>
      <c r="I17" s="1312">
        <v>412.30500000000001</v>
      </c>
    </row>
    <row r="18" spans="1:9">
      <c r="A18" s="1619">
        <v>2014</v>
      </c>
      <c r="B18" s="1492">
        <v>5.0140000000000002</v>
      </c>
      <c r="C18" s="1492">
        <v>263.15499999999997</v>
      </c>
      <c r="D18" s="1492">
        <v>2.4409999999999998</v>
      </c>
      <c r="E18" s="1492">
        <v>128.911</v>
      </c>
      <c r="F18" s="1492">
        <v>9.2539999999999996</v>
      </c>
      <c r="G18" s="1492">
        <v>613.774</v>
      </c>
      <c r="H18" s="1492">
        <v>8.2520000000000007</v>
      </c>
      <c r="I18" s="1498">
        <v>358.887</v>
      </c>
    </row>
    <row r="19" spans="1:9" ht="13.5" thickBot="1">
      <c r="A19" s="1620">
        <v>2015</v>
      </c>
      <c r="B19" s="1305">
        <v>5.04</v>
      </c>
      <c r="C19" s="1305">
        <v>260.238</v>
      </c>
      <c r="D19" s="1305">
        <v>2.5209999999999999</v>
      </c>
      <c r="E19" s="1305">
        <v>132.601</v>
      </c>
      <c r="F19" s="1305">
        <v>8.109</v>
      </c>
      <c r="G19" s="1305">
        <v>486.45600000000002</v>
      </c>
      <c r="H19" s="1305">
        <v>7.81</v>
      </c>
      <c r="I19" s="1313">
        <v>350.54700000000003</v>
      </c>
    </row>
  </sheetData>
  <mergeCells count="6">
    <mergeCell ref="A3:I3"/>
    <mergeCell ref="A1:I1"/>
    <mergeCell ref="B6:C6"/>
    <mergeCell ref="D6:E6"/>
    <mergeCell ref="F6:G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Hoja169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" style="208" customWidth="1"/>
    <col min="2" max="8" width="12.7109375" style="208" customWidth="1"/>
    <col min="9" max="9" width="21.85546875" style="208" bestFit="1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1426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7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7.7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7.75" customHeight="1" thickBot="1">
      <c r="A7" s="1688"/>
      <c r="B7" s="1838"/>
      <c r="C7" s="1114" t="s">
        <v>868</v>
      </c>
      <c r="D7" s="1114" t="s">
        <v>869</v>
      </c>
      <c r="E7" s="1838" t="s">
        <v>387</v>
      </c>
      <c r="F7" s="1838"/>
      <c r="G7" s="1114" t="s">
        <v>868</v>
      </c>
      <c r="H7" s="1114" t="s">
        <v>869</v>
      </c>
      <c r="I7" s="1682"/>
    </row>
    <row r="8" spans="1:11" ht="25.5" customHeight="1">
      <c r="A8" s="72" t="s">
        <v>450</v>
      </c>
      <c r="B8" s="122" t="s">
        <v>391</v>
      </c>
      <c r="C8" s="122">
        <v>380</v>
      </c>
      <c r="D8" s="42" t="s">
        <v>391</v>
      </c>
      <c r="E8" s="42">
        <v>380</v>
      </c>
      <c r="F8" s="122" t="s">
        <v>391</v>
      </c>
      <c r="G8" s="122">
        <v>31620</v>
      </c>
      <c r="H8" s="42" t="s">
        <v>391</v>
      </c>
      <c r="I8" s="131">
        <v>12016</v>
      </c>
      <c r="J8" s="215"/>
      <c r="K8" s="215"/>
    </row>
    <row r="9" spans="1:11">
      <c r="A9" s="63" t="s">
        <v>451</v>
      </c>
      <c r="B9" s="11" t="s">
        <v>391</v>
      </c>
      <c r="C9" s="11">
        <v>217</v>
      </c>
      <c r="D9" s="45" t="s">
        <v>391</v>
      </c>
      <c r="E9" s="45">
        <v>217</v>
      </c>
      <c r="F9" s="11" t="s">
        <v>391</v>
      </c>
      <c r="G9" s="11">
        <v>30000</v>
      </c>
      <c r="H9" s="45" t="s">
        <v>391</v>
      </c>
      <c r="I9" s="12">
        <v>6510</v>
      </c>
      <c r="J9" s="215"/>
      <c r="K9" s="215"/>
    </row>
    <row r="10" spans="1:11">
      <c r="A10" s="63" t="s">
        <v>452</v>
      </c>
      <c r="B10" s="45" t="s">
        <v>391</v>
      </c>
      <c r="C10" s="45">
        <v>325</v>
      </c>
      <c r="D10" s="45" t="s">
        <v>391</v>
      </c>
      <c r="E10" s="45">
        <v>325</v>
      </c>
      <c r="F10" s="11" t="s">
        <v>391</v>
      </c>
      <c r="G10" s="11">
        <v>32000</v>
      </c>
      <c r="H10" s="45" t="s">
        <v>391</v>
      </c>
      <c r="I10" s="46">
        <v>10400</v>
      </c>
      <c r="J10" s="215"/>
      <c r="K10" s="215"/>
    </row>
    <row r="11" spans="1:11">
      <c r="A11" s="63" t="s">
        <v>453</v>
      </c>
      <c r="B11" s="11" t="s">
        <v>391</v>
      </c>
      <c r="C11" s="11">
        <v>383</v>
      </c>
      <c r="D11" s="45" t="s">
        <v>391</v>
      </c>
      <c r="E11" s="45">
        <v>383</v>
      </c>
      <c r="F11" s="11" t="s">
        <v>391</v>
      </c>
      <c r="G11" s="11">
        <v>31580</v>
      </c>
      <c r="H11" s="45" t="s">
        <v>391</v>
      </c>
      <c r="I11" s="12">
        <v>12095</v>
      </c>
      <c r="J11" s="215"/>
      <c r="K11" s="215"/>
    </row>
    <row r="12" spans="1:11">
      <c r="A12" s="73" t="s">
        <v>454</v>
      </c>
      <c r="B12" s="74" t="s">
        <v>391</v>
      </c>
      <c r="C12" s="74">
        <v>1305</v>
      </c>
      <c r="D12" s="74" t="s">
        <v>391</v>
      </c>
      <c r="E12" s="74">
        <v>1305</v>
      </c>
      <c r="F12" s="78" t="s">
        <v>391</v>
      </c>
      <c r="G12" s="78">
        <v>31434</v>
      </c>
      <c r="H12" s="74" t="s">
        <v>391</v>
      </c>
      <c r="I12" s="75">
        <v>41021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8">
        <v>165</v>
      </c>
      <c r="C14" s="74">
        <v>25</v>
      </c>
      <c r="D14" s="74" t="s">
        <v>391</v>
      </c>
      <c r="E14" s="74">
        <v>190</v>
      </c>
      <c r="F14" s="78">
        <v>10000</v>
      </c>
      <c r="G14" s="74">
        <v>20000</v>
      </c>
      <c r="H14" s="74" t="s">
        <v>391</v>
      </c>
      <c r="I14" s="79">
        <v>2150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8</v>
      </c>
      <c r="C16" s="74" t="s">
        <v>391</v>
      </c>
      <c r="D16" s="74" t="s">
        <v>391</v>
      </c>
      <c r="E16" s="74">
        <v>8</v>
      </c>
      <c r="F16" s="78">
        <v>17250</v>
      </c>
      <c r="G16" s="78" t="s">
        <v>391</v>
      </c>
      <c r="H16" s="74" t="s">
        <v>391</v>
      </c>
      <c r="I16" s="75">
        <v>138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18</v>
      </c>
      <c r="D18" s="45" t="s">
        <v>391</v>
      </c>
      <c r="E18" s="45">
        <v>18</v>
      </c>
      <c r="F18" s="11" t="s">
        <v>391</v>
      </c>
      <c r="G18" s="11">
        <v>29700</v>
      </c>
      <c r="H18" s="45" t="s">
        <v>391</v>
      </c>
      <c r="I18" s="12">
        <v>535</v>
      </c>
      <c r="J18" s="215"/>
      <c r="K18" s="215"/>
    </row>
    <row r="19" spans="1:11">
      <c r="A19" s="63" t="s">
        <v>458</v>
      </c>
      <c r="B19" s="11">
        <v>14</v>
      </c>
      <c r="C19" s="82">
        <v>6</v>
      </c>
      <c r="D19" s="45" t="s">
        <v>391</v>
      </c>
      <c r="E19" s="45">
        <v>20</v>
      </c>
      <c r="F19" s="11">
        <v>15750</v>
      </c>
      <c r="G19" s="82">
        <v>25050</v>
      </c>
      <c r="H19" s="45" t="s">
        <v>391</v>
      </c>
      <c r="I19" s="12">
        <v>371</v>
      </c>
      <c r="J19" s="215"/>
      <c r="K19" s="215"/>
    </row>
    <row r="20" spans="1:11">
      <c r="A20" s="63" t="s">
        <v>459</v>
      </c>
      <c r="B20" s="11">
        <v>26</v>
      </c>
      <c r="C20" s="11">
        <v>14</v>
      </c>
      <c r="D20" s="45" t="s">
        <v>391</v>
      </c>
      <c r="E20" s="45">
        <v>40</v>
      </c>
      <c r="F20" s="11">
        <v>14300</v>
      </c>
      <c r="G20" s="11">
        <v>29350</v>
      </c>
      <c r="H20" s="45" t="s">
        <v>391</v>
      </c>
      <c r="I20" s="12">
        <v>783</v>
      </c>
      <c r="J20" s="215"/>
      <c r="K20" s="215"/>
    </row>
    <row r="21" spans="1:11">
      <c r="A21" s="73" t="s">
        <v>460</v>
      </c>
      <c r="B21" s="74">
        <v>40</v>
      </c>
      <c r="C21" s="74">
        <v>38</v>
      </c>
      <c r="D21" s="74" t="s">
        <v>391</v>
      </c>
      <c r="E21" s="74">
        <v>78</v>
      </c>
      <c r="F21" s="78">
        <v>14808</v>
      </c>
      <c r="G21" s="78">
        <v>28837</v>
      </c>
      <c r="H21" s="74" t="s">
        <v>391</v>
      </c>
      <c r="I21" s="75">
        <v>1689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8">
        <v>283</v>
      </c>
      <c r="D23" s="74" t="s">
        <v>391</v>
      </c>
      <c r="E23" s="74">
        <v>283</v>
      </c>
      <c r="F23" s="74" t="s">
        <v>391</v>
      </c>
      <c r="G23" s="78">
        <v>60503</v>
      </c>
      <c r="H23" s="74" t="s">
        <v>391</v>
      </c>
      <c r="I23" s="79">
        <v>17122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8">
        <v>66</v>
      </c>
      <c r="D25" s="74" t="s">
        <v>391</v>
      </c>
      <c r="E25" s="74">
        <v>66</v>
      </c>
      <c r="F25" s="74" t="s">
        <v>391</v>
      </c>
      <c r="G25" s="78">
        <v>45000</v>
      </c>
      <c r="H25" s="74" t="s">
        <v>391</v>
      </c>
      <c r="I25" s="79">
        <v>2970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301</v>
      </c>
      <c r="D27" s="45" t="s">
        <v>391</v>
      </c>
      <c r="E27" s="45">
        <v>301</v>
      </c>
      <c r="F27" s="45" t="s">
        <v>391</v>
      </c>
      <c r="G27" s="11">
        <v>25000</v>
      </c>
      <c r="H27" s="45" t="s">
        <v>391</v>
      </c>
      <c r="I27" s="46">
        <v>7525</v>
      </c>
      <c r="J27" s="215"/>
      <c r="K27" s="215"/>
    </row>
    <row r="28" spans="1:11">
      <c r="A28" s="63" t="s">
        <v>464</v>
      </c>
      <c r="B28" s="45" t="s">
        <v>391</v>
      </c>
      <c r="C28" s="45">
        <v>32</v>
      </c>
      <c r="D28" s="45" t="s">
        <v>391</v>
      </c>
      <c r="E28" s="45">
        <v>32</v>
      </c>
      <c r="F28" s="45" t="s">
        <v>391</v>
      </c>
      <c r="G28" s="11">
        <v>23000</v>
      </c>
      <c r="H28" s="45" t="s">
        <v>391</v>
      </c>
      <c r="I28" s="46">
        <v>736</v>
      </c>
      <c r="J28" s="215"/>
      <c r="K28" s="215"/>
    </row>
    <row r="29" spans="1:11">
      <c r="A29" s="63" t="s">
        <v>465</v>
      </c>
      <c r="B29" s="45">
        <v>6</v>
      </c>
      <c r="C29" s="11">
        <v>1212</v>
      </c>
      <c r="D29" s="45" t="s">
        <v>391</v>
      </c>
      <c r="E29" s="45">
        <v>1218</v>
      </c>
      <c r="F29" s="45">
        <v>12050</v>
      </c>
      <c r="G29" s="11">
        <v>35000</v>
      </c>
      <c r="H29" s="45" t="s">
        <v>391</v>
      </c>
      <c r="I29" s="12">
        <v>42492</v>
      </c>
      <c r="J29" s="215"/>
      <c r="K29" s="215"/>
    </row>
    <row r="30" spans="1:11">
      <c r="A30" s="73" t="s">
        <v>466</v>
      </c>
      <c r="B30" s="74">
        <v>6</v>
      </c>
      <c r="C30" s="74">
        <v>1545</v>
      </c>
      <c r="D30" s="74" t="s">
        <v>391</v>
      </c>
      <c r="E30" s="74">
        <v>1551</v>
      </c>
      <c r="F30" s="74">
        <v>12050</v>
      </c>
      <c r="G30" s="78">
        <v>32803</v>
      </c>
      <c r="H30" s="74" t="s">
        <v>391</v>
      </c>
      <c r="I30" s="75">
        <v>50753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>
        <v>21</v>
      </c>
      <c r="C32" s="80">
        <v>270</v>
      </c>
      <c r="D32" s="45" t="s">
        <v>391</v>
      </c>
      <c r="E32" s="45">
        <v>291</v>
      </c>
      <c r="F32" s="80">
        <v>7900</v>
      </c>
      <c r="G32" s="80">
        <v>33458</v>
      </c>
      <c r="H32" s="45" t="s">
        <v>391</v>
      </c>
      <c r="I32" s="12">
        <v>9200</v>
      </c>
      <c r="J32" s="215"/>
      <c r="K32" s="215"/>
    </row>
    <row r="33" spans="1:11">
      <c r="A33" s="63" t="s">
        <v>468</v>
      </c>
      <c r="B33" s="80">
        <v>6</v>
      </c>
      <c r="C33" s="80">
        <v>125</v>
      </c>
      <c r="D33" s="45" t="s">
        <v>391</v>
      </c>
      <c r="E33" s="45">
        <v>131</v>
      </c>
      <c r="F33" s="80">
        <v>9183</v>
      </c>
      <c r="G33" s="80">
        <v>37935</v>
      </c>
      <c r="H33" s="45" t="s">
        <v>391</v>
      </c>
      <c r="I33" s="12">
        <v>4797</v>
      </c>
      <c r="J33" s="215"/>
      <c r="K33" s="215"/>
    </row>
    <row r="34" spans="1:11">
      <c r="A34" s="63" t="s">
        <v>469</v>
      </c>
      <c r="B34" s="80" t="s">
        <v>391</v>
      </c>
      <c r="C34" s="80">
        <v>382</v>
      </c>
      <c r="D34" s="45" t="s">
        <v>391</v>
      </c>
      <c r="E34" s="45">
        <v>382</v>
      </c>
      <c r="F34" s="80" t="s">
        <v>391</v>
      </c>
      <c r="G34" s="80">
        <v>44365</v>
      </c>
      <c r="H34" s="45" t="s">
        <v>391</v>
      </c>
      <c r="I34" s="12">
        <v>16947</v>
      </c>
      <c r="J34" s="215"/>
      <c r="K34" s="215"/>
    </row>
    <row r="35" spans="1:11">
      <c r="A35" s="63" t="s">
        <v>470</v>
      </c>
      <c r="B35" s="80">
        <v>15</v>
      </c>
      <c r="C35" s="80">
        <v>352</v>
      </c>
      <c r="D35" s="45" t="s">
        <v>391</v>
      </c>
      <c r="E35" s="45">
        <v>367</v>
      </c>
      <c r="F35" s="80">
        <v>15000</v>
      </c>
      <c r="G35" s="80">
        <v>30000</v>
      </c>
      <c r="H35" s="45" t="s">
        <v>391</v>
      </c>
      <c r="I35" s="12">
        <v>10785</v>
      </c>
      <c r="J35" s="215"/>
      <c r="K35" s="215"/>
    </row>
    <row r="36" spans="1:11">
      <c r="A36" s="73" t="s">
        <v>471</v>
      </c>
      <c r="B36" s="74">
        <v>42</v>
      </c>
      <c r="C36" s="74">
        <v>1129</v>
      </c>
      <c r="D36" s="74" t="s">
        <v>391</v>
      </c>
      <c r="E36" s="74">
        <v>1171</v>
      </c>
      <c r="F36" s="78">
        <v>10619</v>
      </c>
      <c r="G36" s="78">
        <v>36566</v>
      </c>
      <c r="H36" s="74" t="s">
        <v>391</v>
      </c>
      <c r="I36" s="75">
        <v>41729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8" t="s">
        <v>391</v>
      </c>
      <c r="C38" s="78">
        <v>112</v>
      </c>
      <c r="D38" s="74" t="s">
        <v>391</v>
      </c>
      <c r="E38" s="74">
        <v>112</v>
      </c>
      <c r="F38" s="78" t="s">
        <v>391</v>
      </c>
      <c r="G38" s="78">
        <v>33060</v>
      </c>
      <c r="H38" s="74" t="s">
        <v>391</v>
      </c>
      <c r="I38" s="79">
        <v>3703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228</v>
      </c>
      <c r="D40" s="45" t="s">
        <v>391</v>
      </c>
      <c r="E40" s="45">
        <v>228</v>
      </c>
      <c r="F40" s="45" t="s">
        <v>391</v>
      </c>
      <c r="G40" s="11">
        <v>48158</v>
      </c>
      <c r="H40" s="45" t="s">
        <v>391</v>
      </c>
      <c r="I40" s="12">
        <v>10980</v>
      </c>
      <c r="J40" s="215"/>
      <c r="K40" s="215"/>
    </row>
    <row r="41" spans="1:11">
      <c r="A41" s="63" t="s">
        <v>474</v>
      </c>
      <c r="B41" s="11" t="s">
        <v>391</v>
      </c>
      <c r="C41" s="11">
        <v>100</v>
      </c>
      <c r="D41" s="45" t="s">
        <v>391</v>
      </c>
      <c r="E41" s="45">
        <v>100</v>
      </c>
      <c r="F41" s="11" t="s">
        <v>391</v>
      </c>
      <c r="G41" s="11">
        <v>55000</v>
      </c>
      <c r="H41" s="45" t="s">
        <v>391</v>
      </c>
      <c r="I41" s="12">
        <v>5500</v>
      </c>
      <c r="J41" s="215"/>
      <c r="K41" s="215"/>
    </row>
    <row r="42" spans="1:11">
      <c r="A42" s="63" t="s">
        <v>475</v>
      </c>
      <c r="B42" s="11" t="s">
        <v>391</v>
      </c>
      <c r="C42" s="11">
        <v>27</v>
      </c>
      <c r="D42" s="45" t="s">
        <v>391</v>
      </c>
      <c r="E42" s="45">
        <v>27</v>
      </c>
      <c r="F42" s="11" t="s">
        <v>391</v>
      </c>
      <c r="G42" s="11">
        <v>21570</v>
      </c>
      <c r="H42" s="45" t="s">
        <v>391</v>
      </c>
      <c r="I42" s="12">
        <v>582</v>
      </c>
      <c r="J42" s="215"/>
      <c r="K42" s="215"/>
    </row>
    <row r="43" spans="1:11">
      <c r="A43" s="63" t="s">
        <v>476</v>
      </c>
      <c r="B43" s="45" t="s">
        <v>391</v>
      </c>
      <c r="C43" s="11">
        <v>103</v>
      </c>
      <c r="D43" s="45" t="s">
        <v>391</v>
      </c>
      <c r="E43" s="45">
        <v>103</v>
      </c>
      <c r="F43" s="45" t="s">
        <v>391</v>
      </c>
      <c r="G43" s="11">
        <v>50000</v>
      </c>
      <c r="H43" s="45" t="s">
        <v>391</v>
      </c>
      <c r="I43" s="12">
        <v>5150</v>
      </c>
      <c r="J43" s="215"/>
      <c r="K43" s="215"/>
    </row>
    <row r="44" spans="1:11">
      <c r="A44" s="63" t="s">
        <v>477</v>
      </c>
      <c r="B44" s="11" t="s">
        <v>391</v>
      </c>
      <c r="C44" s="11">
        <v>32</v>
      </c>
      <c r="D44" s="45" t="s">
        <v>391</v>
      </c>
      <c r="E44" s="45">
        <v>32</v>
      </c>
      <c r="F44" s="11" t="s">
        <v>391</v>
      </c>
      <c r="G44" s="11">
        <v>26000</v>
      </c>
      <c r="H44" s="45" t="s">
        <v>391</v>
      </c>
      <c r="I44" s="12">
        <v>832</v>
      </c>
      <c r="J44" s="215"/>
      <c r="K44" s="215"/>
    </row>
    <row r="45" spans="1:11">
      <c r="A45" s="63" t="s">
        <v>478</v>
      </c>
      <c r="B45" s="45" t="s">
        <v>391</v>
      </c>
      <c r="C45" s="11">
        <v>290</v>
      </c>
      <c r="D45" s="45" t="s">
        <v>391</v>
      </c>
      <c r="E45" s="45">
        <v>290</v>
      </c>
      <c r="F45" s="45" t="s">
        <v>391</v>
      </c>
      <c r="G45" s="11">
        <v>36000</v>
      </c>
      <c r="H45" s="45" t="s">
        <v>391</v>
      </c>
      <c r="I45" s="12">
        <v>10440</v>
      </c>
      <c r="J45" s="215"/>
      <c r="K45" s="215"/>
    </row>
    <row r="46" spans="1:11">
      <c r="A46" s="63" t="s">
        <v>479</v>
      </c>
      <c r="B46" s="11" t="s">
        <v>391</v>
      </c>
      <c r="C46" s="11">
        <v>28</v>
      </c>
      <c r="D46" s="45" t="s">
        <v>391</v>
      </c>
      <c r="E46" s="45">
        <v>28</v>
      </c>
      <c r="F46" s="11" t="s">
        <v>391</v>
      </c>
      <c r="G46" s="11">
        <v>52000</v>
      </c>
      <c r="H46" s="45" t="s">
        <v>391</v>
      </c>
      <c r="I46" s="12">
        <v>1456</v>
      </c>
      <c r="J46" s="215"/>
      <c r="K46" s="215"/>
    </row>
    <row r="47" spans="1:11">
      <c r="A47" s="63" t="s">
        <v>480</v>
      </c>
      <c r="B47" s="45" t="s">
        <v>391</v>
      </c>
      <c r="C47" s="11">
        <v>685</v>
      </c>
      <c r="D47" s="45" t="s">
        <v>391</v>
      </c>
      <c r="E47" s="45">
        <v>685</v>
      </c>
      <c r="F47" s="45" t="s">
        <v>391</v>
      </c>
      <c r="G47" s="11">
        <v>35000</v>
      </c>
      <c r="H47" s="45" t="s">
        <v>391</v>
      </c>
      <c r="I47" s="12">
        <v>23975</v>
      </c>
      <c r="J47" s="215"/>
      <c r="K47" s="215"/>
    </row>
    <row r="48" spans="1:11">
      <c r="A48" s="63" t="s">
        <v>481</v>
      </c>
      <c r="B48" s="11" t="s">
        <v>391</v>
      </c>
      <c r="C48" s="11">
        <v>64</v>
      </c>
      <c r="D48" s="45" t="s">
        <v>391</v>
      </c>
      <c r="E48" s="45">
        <v>64</v>
      </c>
      <c r="F48" s="11" t="s">
        <v>391</v>
      </c>
      <c r="G48" s="11">
        <v>39000</v>
      </c>
      <c r="H48" s="45" t="s">
        <v>391</v>
      </c>
      <c r="I48" s="12">
        <v>2496</v>
      </c>
      <c r="J48" s="215"/>
      <c r="K48" s="215"/>
    </row>
    <row r="49" spans="1:11">
      <c r="A49" s="73" t="s">
        <v>482</v>
      </c>
      <c r="B49" s="74" t="s">
        <v>391</v>
      </c>
      <c r="C49" s="74">
        <v>1557</v>
      </c>
      <c r="D49" s="74" t="s">
        <v>391</v>
      </c>
      <c r="E49" s="74">
        <v>1557</v>
      </c>
      <c r="F49" s="78" t="s">
        <v>391</v>
      </c>
      <c r="G49" s="78">
        <v>39442</v>
      </c>
      <c r="H49" s="74" t="s">
        <v>391</v>
      </c>
      <c r="I49" s="75">
        <v>61411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>
        <v>29</v>
      </c>
      <c r="C51" s="78">
        <v>381</v>
      </c>
      <c r="D51" s="74" t="s">
        <v>391</v>
      </c>
      <c r="E51" s="74">
        <v>410</v>
      </c>
      <c r="F51" s="74">
        <v>22000</v>
      </c>
      <c r="G51" s="78">
        <v>40000</v>
      </c>
      <c r="H51" s="74" t="s">
        <v>391</v>
      </c>
      <c r="I51" s="79">
        <v>15878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4680</v>
      </c>
      <c r="D53" s="45" t="s">
        <v>391</v>
      </c>
      <c r="E53" s="45">
        <v>4680</v>
      </c>
      <c r="F53" s="45" t="s">
        <v>391</v>
      </c>
      <c r="G53" s="11">
        <v>73205</v>
      </c>
      <c r="H53" s="45" t="s">
        <v>391</v>
      </c>
      <c r="I53" s="12">
        <v>342600</v>
      </c>
      <c r="J53" s="215"/>
      <c r="K53" s="215"/>
    </row>
    <row r="54" spans="1:11">
      <c r="A54" s="63" t="s">
        <v>485</v>
      </c>
      <c r="B54" s="45" t="s">
        <v>391</v>
      </c>
      <c r="C54" s="11">
        <v>3385</v>
      </c>
      <c r="D54" s="45" t="s">
        <v>391</v>
      </c>
      <c r="E54" s="45">
        <v>3385</v>
      </c>
      <c r="F54" s="45" t="s">
        <v>391</v>
      </c>
      <c r="G54" s="11">
        <v>63929</v>
      </c>
      <c r="H54" s="45" t="s">
        <v>391</v>
      </c>
      <c r="I54" s="12">
        <v>216400</v>
      </c>
      <c r="J54" s="215"/>
      <c r="K54" s="215"/>
    </row>
    <row r="55" spans="1:11">
      <c r="A55" s="63" t="s">
        <v>486</v>
      </c>
      <c r="B55" s="45">
        <v>229</v>
      </c>
      <c r="C55" s="11">
        <v>922</v>
      </c>
      <c r="D55" s="45" t="s">
        <v>391</v>
      </c>
      <c r="E55" s="45">
        <v>1151</v>
      </c>
      <c r="F55" s="45">
        <v>8000</v>
      </c>
      <c r="G55" s="11">
        <v>70000</v>
      </c>
      <c r="H55" s="45" t="s">
        <v>391</v>
      </c>
      <c r="I55" s="12">
        <v>66372</v>
      </c>
      <c r="J55" s="215"/>
      <c r="K55" s="215"/>
    </row>
    <row r="56" spans="1:11">
      <c r="A56" s="63" t="s">
        <v>487</v>
      </c>
      <c r="B56" s="45">
        <v>1</v>
      </c>
      <c r="C56" s="11">
        <v>45</v>
      </c>
      <c r="D56" s="45" t="s">
        <v>391</v>
      </c>
      <c r="E56" s="45">
        <v>46</v>
      </c>
      <c r="F56" s="45">
        <v>20000</v>
      </c>
      <c r="G56" s="11">
        <v>40000</v>
      </c>
      <c r="H56" s="45" t="s">
        <v>391</v>
      </c>
      <c r="I56" s="12">
        <v>1820</v>
      </c>
      <c r="J56" s="215"/>
      <c r="K56" s="215"/>
    </row>
    <row r="57" spans="1:11">
      <c r="A57" s="63" t="s">
        <v>488</v>
      </c>
      <c r="B57" s="45" t="s">
        <v>391</v>
      </c>
      <c r="C57" s="11">
        <v>1002</v>
      </c>
      <c r="D57" s="45" t="s">
        <v>391</v>
      </c>
      <c r="E57" s="45">
        <v>1002</v>
      </c>
      <c r="F57" s="45" t="s">
        <v>391</v>
      </c>
      <c r="G57" s="11">
        <v>72000</v>
      </c>
      <c r="H57" s="45" t="s">
        <v>391</v>
      </c>
      <c r="I57" s="12">
        <v>72144</v>
      </c>
      <c r="J57" s="215"/>
      <c r="K57" s="215"/>
    </row>
    <row r="58" spans="1:11">
      <c r="A58" s="73" t="s">
        <v>562</v>
      </c>
      <c r="B58" s="74">
        <v>230</v>
      </c>
      <c r="C58" s="74">
        <v>10034</v>
      </c>
      <c r="D58" s="74" t="s">
        <v>391</v>
      </c>
      <c r="E58" s="74">
        <v>10264</v>
      </c>
      <c r="F58" s="74">
        <v>8052</v>
      </c>
      <c r="G58" s="78">
        <v>69512</v>
      </c>
      <c r="H58" s="74" t="s">
        <v>391</v>
      </c>
      <c r="I58" s="75">
        <v>699336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536</v>
      </c>
      <c r="D60" s="11" t="s">
        <v>391</v>
      </c>
      <c r="E60" s="45">
        <v>536</v>
      </c>
      <c r="F60" s="45" t="s">
        <v>391</v>
      </c>
      <c r="G60" s="11">
        <v>37285</v>
      </c>
      <c r="H60" s="11" t="s">
        <v>391</v>
      </c>
      <c r="I60" s="12">
        <v>19985</v>
      </c>
      <c r="J60" s="215"/>
      <c r="K60" s="215"/>
    </row>
    <row r="61" spans="1:11">
      <c r="A61" s="63" t="s">
        <v>491</v>
      </c>
      <c r="B61" s="11">
        <v>50</v>
      </c>
      <c r="C61" s="11">
        <v>176</v>
      </c>
      <c r="D61" s="45" t="s">
        <v>391</v>
      </c>
      <c r="E61" s="45">
        <v>226</v>
      </c>
      <c r="F61" s="11">
        <v>8440</v>
      </c>
      <c r="G61" s="11">
        <v>25594</v>
      </c>
      <c r="H61" s="45" t="s">
        <v>391</v>
      </c>
      <c r="I61" s="12">
        <v>4927</v>
      </c>
      <c r="J61" s="215"/>
      <c r="K61" s="215"/>
    </row>
    <row r="62" spans="1:11">
      <c r="A62" s="63" t="s">
        <v>492</v>
      </c>
      <c r="B62" s="45" t="s">
        <v>391</v>
      </c>
      <c r="C62" s="11">
        <v>1075</v>
      </c>
      <c r="D62" s="45" t="s">
        <v>391</v>
      </c>
      <c r="E62" s="45">
        <v>1075</v>
      </c>
      <c r="F62" s="45" t="s">
        <v>391</v>
      </c>
      <c r="G62" s="11">
        <v>58004</v>
      </c>
      <c r="H62" s="45" t="s">
        <v>391</v>
      </c>
      <c r="I62" s="12">
        <v>62355</v>
      </c>
      <c r="J62" s="215"/>
      <c r="K62" s="215"/>
    </row>
    <row r="63" spans="1:11">
      <c r="A63" s="73" t="s">
        <v>493</v>
      </c>
      <c r="B63" s="74">
        <v>50</v>
      </c>
      <c r="C63" s="74">
        <v>1787</v>
      </c>
      <c r="D63" s="74" t="s">
        <v>391</v>
      </c>
      <c r="E63" s="74">
        <v>1837</v>
      </c>
      <c r="F63" s="78">
        <v>8440</v>
      </c>
      <c r="G63" s="78">
        <v>48597</v>
      </c>
      <c r="H63" s="78" t="s">
        <v>391</v>
      </c>
      <c r="I63" s="75">
        <v>87267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8">
        <v>809</v>
      </c>
      <c r="D65" s="74" t="s">
        <v>391</v>
      </c>
      <c r="E65" s="74">
        <v>809</v>
      </c>
      <c r="F65" s="74" t="s">
        <v>391</v>
      </c>
      <c r="G65" s="78">
        <v>58721</v>
      </c>
      <c r="H65" s="74" t="s">
        <v>391</v>
      </c>
      <c r="I65" s="79">
        <v>47505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78</v>
      </c>
      <c r="D67" s="45" t="s">
        <v>391</v>
      </c>
      <c r="E67" s="45">
        <v>78</v>
      </c>
      <c r="F67" s="45" t="s">
        <v>391</v>
      </c>
      <c r="G67" s="11">
        <v>30330</v>
      </c>
      <c r="H67" s="45" t="s">
        <v>391</v>
      </c>
      <c r="I67" s="12">
        <v>2366</v>
      </c>
      <c r="J67" s="215"/>
      <c r="K67" s="215"/>
    </row>
    <row r="68" spans="1:11">
      <c r="A68" s="63" t="s">
        <v>496</v>
      </c>
      <c r="B68" s="45" t="s">
        <v>391</v>
      </c>
      <c r="C68" s="11">
        <v>15</v>
      </c>
      <c r="D68" s="45" t="s">
        <v>391</v>
      </c>
      <c r="E68" s="45">
        <v>15</v>
      </c>
      <c r="F68" s="45" t="s">
        <v>391</v>
      </c>
      <c r="G68" s="11">
        <v>30000</v>
      </c>
      <c r="H68" s="45" t="s">
        <v>391</v>
      </c>
      <c r="I68" s="12">
        <v>450</v>
      </c>
      <c r="J68" s="215"/>
      <c r="K68" s="215"/>
    </row>
    <row r="69" spans="1:11">
      <c r="A69" s="73" t="s">
        <v>497</v>
      </c>
      <c r="B69" s="74" t="s">
        <v>391</v>
      </c>
      <c r="C69" s="74">
        <v>93</v>
      </c>
      <c r="D69" s="74" t="s">
        <v>391</v>
      </c>
      <c r="E69" s="74">
        <v>93</v>
      </c>
      <c r="F69" s="74" t="s">
        <v>391</v>
      </c>
      <c r="G69" s="78">
        <v>30277</v>
      </c>
      <c r="H69" s="74" t="s">
        <v>391</v>
      </c>
      <c r="I69" s="75">
        <v>2816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105</v>
      </c>
      <c r="D71" s="11" t="s">
        <v>391</v>
      </c>
      <c r="E71" s="45">
        <v>105</v>
      </c>
      <c r="F71" s="45" t="s">
        <v>391</v>
      </c>
      <c r="G71" s="11">
        <v>20819</v>
      </c>
      <c r="H71" s="11" t="s">
        <v>391</v>
      </c>
      <c r="I71" s="12">
        <v>2186</v>
      </c>
      <c r="J71" s="215"/>
      <c r="K71" s="215"/>
    </row>
    <row r="72" spans="1:11">
      <c r="A72" s="63" t="s">
        <v>499</v>
      </c>
      <c r="B72" s="45" t="s">
        <v>391</v>
      </c>
      <c r="C72" s="11">
        <v>210</v>
      </c>
      <c r="D72" s="45" t="s">
        <v>391</v>
      </c>
      <c r="E72" s="45">
        <v>210</v>
      </c>
      <c r="F72" s="45" t="s">
        <v>391</v>
      </c>
      <c r="G72" s="11">
        <v>32738</v>
      </c>
      <c r="H72" s="45" t="s">
        <v>391</v>
      </c>
      <c r="I72" s="12">
        <v>6875</v>
      </c>
      <c r="J72" s="215"/>
      <c r="K72" s="215"/>
    </row>
    <row r="73" spans="1:11">
      <c r="A73" s="63" t="s">
        <v>500</v>
      </c>
      <c r="B73" s="11">
        <v>7</v>
      </c>
      <c r="C73" s="11">
        <v>993</v>
      </c>
      <c r="D73" s="45" t="s">
        <v>391</v>
      </c>
      <c r="E73" s="45">
        <v>1000</v>
      </c>
      <c r="F73" s="11">
        <v>8500</v>
      </c>
      <c r="G73" s="11">
        <v>47500</v>
      </c>
      <c r="H73" s="45" t="s">
        <v>391</v>
      </c>
      <c r="I73" s="12">
        <v>47227</v>
      </c>
      <c r="J73" s="215"/>
      <c r="K73" s="215"/>
    </row>
    <row r="74" spans="1:11">
      <c r="A74" s="63" t="s">
        <v>501</v>
      </c>
      <c r="B74" s="45" t="s">
        <v>391</v>
      </c>
      <c r="C74" s="11">
        <v>308</v>
      </c>
      <c r="D74" s="45" t="s">
        <v>391</v>
      </c>
      <c r="E74" s="45">
        <v>308</v>
      </c>
      <c r="F74" s="45" t="s">
        <v>391</v>
      </c>
      <c r="G74" s="11">
        <v>42974</v>
      </c>
      <c r="H74" s="45" t="s">
        <v>391</v>
      </c>
      <c r="I74" s="12">
        <v>13236</v>
      </c>
      <c r="J74" s="215"/>
      <c r="K74" s="215"/>
    </row>
    <row r="75" spans="1:11">
      <c r="A75" s="63" t="s">
        <v>502</v>
      </c>
      <c r="B75" s="11" t="s">
        <v>391</v>
      </c>
      <c r="C75" s="11">
        <v>100</v>
      </c>
      <c r="D75" s="45" t="s">
        <v>391</v>
      </c>
      <c r="E75" s="45">
        <v>100</v>
      </c>
      <c r="F75" s="11" t="s">
        <v>391</v>
      </c>
      <c r="G75" s="11">
        <v>37500</v>
      </c>
      <c r="H75" s="45" t="s">
        <v>391</v>
      </c>
      <c r="I75" s="12">
        <v>3750</v>
      </c>
      <c r="J75" s="215"/>
      <c r="K75" s="215"/>
    </row>
    <row r="76" spans="1:11">
      <c r="A76" s="63" t="s">
        <v>503</v>
      </c>
      <c r="B76" s="11">
        <v>5</v>
      </c>
      <c r="C76" s="11">
        <v>241</v>
      </c>
      <c r="D76" s="45" t="s">
        <v>391</v>
      </c>
      <c r="E76" s="45">
        <v>246</v>
      </c>
      <c r="F76" s="11">
        <v>19000</v>
      </c>
      <c r="G76" s="11">
        <v>38400</v>
      </c>
      <c r="H76" s="45" t="s">
        <v>391</v>
      </c>
      <c r="I76" s="12">
        <v>9350</v>
      </c>
      <c r="J76" s="215"/>
      <c r="K76" s="215"/>
    </row>
    <row r="77" spans="1:11">
      <c r="A77" s="63" t="s">
        <v>504</v>
      </c>
      <c r="B77" s="45">
        <v>55</v>
      </c>
      <c r="C77" s="11">
        <v>479</v>
      </c>
      <c r="D77" s="45" t="s">
        <v>391</v>
      </c>
      <c r="E77" s="45">
        <v>534</v>
      </c>
      <c r="F77" s="45">
        <v>6000</v>
      </c>
      <c r="G77" s="11">
        <v>45000</v>
      </c>
      <c r="H77" s="45" t="s">
        <v>391</v>
      </c>
      <c r="I77" s="12">
        <v>21885</v>
      </c>
      <c r="J77" s="215"/>
      <c r="K77" s="215"/>
    </row>
    <row r="78" spans="1:11">
      <c r="A78" s="63" t="s">
        <v>505</v>
      </c>
      <c r="B78" s="45">
        <v>25</v>
      </c>
      <c r="C78" s="11">
        <v>820</v>
      </c>
      <c r="D78" s="45" t="s">
        <v>391</v>
      </c>
      <c r="E78" s="45">
        <v>845</v>
      </c>
      <c r="F78" s="45">
        <v>8700</v>
      </c>
      <c r="G78" s="11">
        <v>50100</v>
      </c>
      <c r="H78" s="45" t="s">
        <v>391</v>
      </c>
      <c r="I78" s="12">
        <v>41300</v>
      </c>
      <c r="J78" s="215"/>
      <c r="K78" s="215"/>
    </row>
    <row r="79" spans="1:11">
      <c r="A79" s="73" t="s">
        <v>506</v>
      </c>
      <c r="B79" s="74">
        <v>92</v>
      </c>
      <c r="C79" s="74">
        <v>3256</v>
      </c>
      <c r="D79" s="74" t="s">
        <v>391</v>
      </c>
      <c r="E79" s="74">
        <v>3348</v>
      </c>
      <c r="F79" s="78">
        <v>7630</v>
      </c>
      <c r="G79" s="78">
        <v>44566</v>
      </c>
      <c r="H79" s="78" t="s">
        <v>391</v>
      </c>
      <c r="I79" s="75">
        <v>145809</v>
      </c>
      <c r="J79" s="215"/>
      <c r="K79" s="215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5"/>
      <c r="K80" s="215"/>
    </row>
    <row r="81" spans="1:11">
      <c r="A81" s="63" t="s">
        <v>507</v>
      </c>
      <c r="B81" s="45">
        <v>101</v>
      </c>
      <c r="C81" s="11">
        <v>100</v>
      </c>
      <c r="D81" s="45">
        <v>1</v>
      </c>
      <c r="E81" s="45">
        <v>202</v>
      </c>
      <c r="F81" s="45">
        <v>12000</v>
      </c>
      <c r="G81" s="11">
        <v>24400</v>
      </c>
      <c r="H81" s="45">
        <v>30000</v>
      </c>
      <c r="I81" s="12">
        <v>3682</v>
      </c>
      <c r="J81" s="215"/>
      <c r="K81" s="215"/>
    </row>
    <row r="82" spans="1:11">
      <c r="A82" s="63" t="s">
        <v>508</v>
      </c>
      <c r="B82" s="11">
        <v>3</v>
      </c>
      <c r="C82" s="11">
        <v>191</v>
      </c>
      <c r="D82" s="82">
        <v>2</v>
      </c>
      <c r="E82" s="45">
        <v>196</v>
      </c>
      <c r="F82" s="11">
        <v>6000</v>
      </c>
      <c r="G82" s="11">
        <v>25000</v>
      </c>
      <c r="H82" s="82">
        <v>35000</v>
      </c>
      <c r="I82" s="12">
        <v>4863</v>
      </c>
      <c r="J82" s="215"/>
      <c r="K82" s="215"/>
    </row>
    <row r="83" spans="1:11">
      <c r="A83" s="73" t="s">
        <v>509</v>
      </c>
      <c r="B83" s="78">
        <v>104</v>
      </c>
      <c r="C83" s="78">
        <v>291</v>
      </c>
      <c r="D83" s="289">
        <v>3</v>
      </c>
      <c r="E83" s="74">
        <v>398</v>
      </c>
      <c r="F83" s="78">
        <v>11827</v>
      </c>
      <c r="G83" s="78">
        <v>24794</v>
      </c>
      <c r="H83" s="289">
        <v>33333</v>
      </c>
      <c r="I83" s="79">
        <v>8545</v>
      </c>
      <c r="J83" s="215"/>
      <c r="K83" s="215"/>
    </row>
    <row r="84" spans="1:11">
      <c r="A84" s="63"/>
      <c r="B84" s="45"/>
      <c r="C84" s="45"/>
      <c r="D84" s="45"/>
      <c r="E84" s="45"/>
      <c r="F84" s="11"/>
      <c r="G84" s="11"/>
      <c r="H84" s="11"/>
      <c r="I84" s="12"/>
      <c r="J84" s="215"/>
      <c r="K84" s="215"/>
    </row>
    <row r="85" spans="1:11" ht="13.5" thickBot="1">
      <c r="A85" s="66" t="s">
        <v>510</v>
      </c>
      <c r="B85" s="52">
        <v>766</v>
      </c>
      <c r="C85" s="52">
        <v>22711</v>
      </c>
      <c r="D85" s="52">
        <v>3</v>
      </c>
      <c r="E85" s="52">
        <v>23480</v>
      </c>
      <c r="F85" s="175">
        <v>10108</v>
      </c>
      <c r="G85" s="175">
        <v>53806</v>
      </c>
      <c r="H85" s="175">
        <v>33333</v>
      </c>
      <c r="I85" s="53">
        <v>1229842</v>
      </c>
      <c r="J85" s="215"/>
      <c r="K85" s="215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Hoja170">
    <tabColor theme="0"/>
    <pageSetUpPr fitToPage="1"/>
  </sheetPr>
  <dimension ref="A1:L8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5" style="208" customWidth="1"/>
    <col min="2" max="9" width="15.7109375" style="208" customWidth="1"/>
    <col min="10" max="16384" width="11.42578125" style="208"/>
  </cols>
  <sheetData>
    <row r="1" spans="1:12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2" s="88" customFormat="1" ht="12.75" customHeight="1">
      <c r="A2" s="350"/>
    </row>
    <row r="3" spans="1:12" s="88" customFormat="1" ht="15">
      <c r="A3" s="1684" t="s">
        <v>1302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  <c r="L3" s="125"/>
    </row>
    <row r="4" spans="1:12" s="88" customFormat="1" ht="15">
      <c r="A4" s="1684" t="s">
        <v>1427</v>
      </c>
      <c r="B4" s="1684"/>
      <c r="C4" s="1684"/>
      <c r="D4" s="1684"/>
      <c r="E4" s="1684"/>
      <c r="F4" s="1684"/>
      <c r="G4" s="1684"/>
      <c r="H4" s="1684"/>
      <c r="I4" s="1684"/>
      <c r="J4" s="125"/>
      <c r="K4" s="125"/>
      <c r="L4" s="125"/>
    </row>
    <row r="5" spans="1:12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2" s="681" customFormat="1" ht="24.75" customHeight="1">
      <c r="A6" s="732"/>
      <c r="B6" s="1722" t="s">
        <v>997</v>
      </c>
      <c r="C6" s="1674"/>
      <c r="D6" s="733" t="s">
        <v>1001</v>
      </c>
      <c r="E6" s="735"/>
      <c r="F6" s="733" t="s">
        <v>1002</v>
      </c>
      <c r="G6" s="734"/>
      <c r="H6" s="1722" t="s">
        <v>1000</v>
      </c>
      <c r="I6" s="1673"/>
    </row>
    <row r="7" spans="1:12" s="681" customFormat="1" ht="24.75" customHeight="1">
      <c r="A7" s="1109" t="s">
        <v>549</v>
      </c>
      <c r="B7" s="1804"/>
      <c r="C7" s="1806"/>
      <c r="D7" s="737" t="s">
        <v>1003</v>
      </c>
      <c r="E7" s="738"/>
      <c r="F7" s="1804" t="s">
        <v>1004</v>
      </c>
      <c r="G7" s="1806"/>
      <c r="H7" s="1804"/>
      <c r="I7" s="1805"/>
    </row>
    <row r="8" spans="1:12" s="681" customFormat="1" ht="24.75" customHeight="1">
      <c r="A8" s="1109" t="s">
        <v>529</v>
      </c>
      <c r="B8" s="1114" t="s">
        <v>371</v>
      </c>
      <c r="C8" s="723" t="s">
        <v>372</v>
      </c>
      <c r="D8" s="1114" t="s">
        <v>371</v>
      </c>
      <c r="E8" s="723" t="s">
        <v>372</v>
      </c>
      <c r="F8" s="1114" t="s">
        <v>371</v>
      </c>
      <c r="G8" s="723" t="s">
        <v>372</v>
      </c>
      <c r="H8" s="1114" t="s">
        <v>371</v>
      </c>
      <c r="I8" s="739" t="s">
        <v>372</v>
      </c>
    </row>
    <row r="9" spans="1:12" ht="23.25" customHeight="1" thickBot="1">
      <c r="A9" s="1109"/>
      <c r="B9" s="724" t="s">
        <v>381</v>
      </c>
      <c r="C9" s="1113" t="s">
        <v>524</v>
      </c>
      <c r="D9" s="724" t="s">
        <v>381</v>
      </c>
      <c r="E9" s="1113" t="s">
        <v>524</v>
      </c>
      <c r="F9" s="724" t="s">
        <v>381</v>
      </c>
      <c r="G9" s="1113" t="s">
        <v>524</v>
      </c>
      <c r="H9" s="724" t="s">
        <v>381</v>
      </c>
      <c r="I9" s="1115" t="s">
        <v>524</v>
      </c>
    </row>
    <row r="10" spans="1:12" ht="22.5" customHeight="1">
      <c r="A10" s="72" t="s">
        <v>450</v>
      </c>
      <c r="B10" s="42" t="s">
        <v>391</v>
      </c>
      <c r="C10" s="42" t="s">
        <v>391</v>
      </c>
      <c r="D10" s="42" t="s">
        <v>391</v>
      </c>
      <c r="E10" s="42" t="s">
        <v>391</v>
      </c>
      <c r="F10" s="42" t="s">
        <v>391</v>
      </c>
      <c r="G10" s="42" t="s">
        <v>391</v>
      </c>
      <c r="H10" s="122">
        <v>380</v>
      </c>
      <c r="I10" s="131">
        <v>12016</v>
      </c>
      <c r="J10" s="215"/>
      <c r="K10" s="215"/>
    </row>
    <row r="11" spans="1:12">
      <c r="A11" s="63" t="s">
        <v>451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45" t="s">
        <v>391</v>
      </c>
      <c r="G11" s="45" t="s">
        <v>391</v>
      </c>
      <c r="H11" s="11">
        <v>217</v>
      </c>
      <c r="I11" s="12">
        <v>6510</v>
      </c>
      <c r="J11" s="215"/>
      <c r="K11" s="215"/>
    </row>
    <row r="12" spans="1:12">
      <c r="A12" s="63" t="s">
        <v>452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 t="s">
        <v>391</v>
      </c>
      <c r="H12" s="45">
        <v>325</v>
      </c>
      <c r="I12" s="46">
        <v>10400</v>
      </c>
      <c r="J12" s="215"/>
      <c r="K12" s="215"/>
    </row>
    <row r="13" spans="1:12">
      <c r="A13" s="63" t="s">
        <v>453</v>
      </c>
      <c r="B13" s="45" t="s">
        <v>391</v>
      </c>
      <c r="C13" s="45" t="s">
        <v>391</v>
      </c>
      <c r="D13" s="45" t="s">
        <v>391</v>
      </c>
      <c r="E13" s="45" t="s">
        <v>391</v>
      </c>
      <c r="F13" s="45" t="s">
        <v>391</v>
      </c>
      <c r="G13" s="45" t="s">
        <v>391</v>
      </c>
      <c r="H13" s="11">
        <v>383</v>
      </c>
      <c r="I13" s="12">
        <v>12095</v>
      </c>
      <c r="J13" s="215"/>
      <c r="K13" s="215"/>
    </row>
    <row r="14" spans="1:12">
      <c r="A14" s="73" t="s">
        <v>454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4">
        <v>1305</v>
      </c>
      <c r="I14" s="75">
        <v>41021</v>
      </c>
      <c r="J14" s="215"/>
      <c r="K14" s="215"/>
    </row>
    <row r="15" spans="1:12">
      <c r="A15" s="63"/>
      <c r="B15" s="45"/>
      <c r="C15" s="45"/>
      <c r="D15" s="45"/>
      <c r="E15" s="45"/>
      <c r="F15" s="45"/>
      <c r="G15" s="45"/>
      <c r="H15" s="45"/>
      <c r="I15" s="46"/>
      <c r="J15" s="215"/>
      <c r="K15" s="215"/>
    </row>
    <row r="16" spans="1:12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4">
        <v>190</v>
      </c>
      <c r="I16" s="75">
        <v>2150</v>
      </c>
      <c r="J16" s="215"/>
      <c r="K16" s="215"/>
    </row>
    <row r="17" spans="1:11">
      <c r="A17" s="63"/>
      <c r="B17" s="45"/>
      <c r="C17" s="45"/>
      <c r="D17" s="45"/>
      <c r="E17" s="45"/>
      <c r="F17" s="45"/>
      <c r="G17" s="45"/>
      <c r="H17" s="45"/>
      <c r="I17" s="46"/>
      <c r="J17" s="215"/>
      <c r="K17" s="215"/>
    </row>
    <row r="18" spans="1:11">
      <c r="A18" s="73" t="s">
        <v>456</v>
      </c>
      <c r="B18" s="74" t="s">
        <v>391</v>
      </c>
      <c r="C18" s="74" t="s">
        <v>391</v>
      </c>
      <c r="D18" s="74" t="s">
        <v>391</v>
      </c>
      <c r="E18" s="74" t="s">
        <v>391</v>
      </c>
      <c r="F18" s="74" t="s">
        <v>391</v>
      </c>
      <c r="G18" s="74" t="s">
        <v>391</v>
      </c>
      <c r="H18" s="74">
        <v>8</v>
      </c>
      <c r="I18" s="75">
        <v>138</v>
      </c>
      <c r="J18" s="215"/>
      <c r="K18" s="215"/>
    </row>
    <row r="19" spans="1:11">
      <c r="A19" s="63"/>
      <c r="B19" s="45"/>
      <c r="C19" s="45"/>
      <c r="D19" s="45"/>
      <c r="E19" s="45"/>
      <c r="F19" s="45"/>
      <c r="G19" s="45"/>
      <c r="H19" s="45"/>
      <c r="I19" s="46"/>
      <c r="J19" s="215"/>
      <c r="K19" s="215"/>
    </row>
    <row r="20" spans="1:11">
      <c r="A20" s="63" t="s">
        <v>535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11">
        <v>18</v>
      </c>
      <c r="I20" s="12">
        <v>535</v>
      </c>
      <c r="J20" s="215"/>
      <c r="K20" s="215"/>
    </row>
    <row r="21" spans="1:11">
      <c r="A21" s="63" t="s">
        <v>458</v>
      </c>
      <c r="B21" s="11" t="s">
        <v>391</v>
      </c>
      <c r="C21" s="11" t="s">
        <v>391</v>
      </c>
      <c r="D21" s="45" t="s">
        <v>391</v>
      </c>
      <c r="E21" s="45" t="s">
        <v>391</v>
      </c>
      <c r="F21" s="82">
        <v>20</v>
      </c>
      <c r="G21" s="82">
        <v>371</v>
      </c>
      <c r="H21" s="11" t="s">
        <v>391</v>
      </c>
      <c r="I21" s="12" t="s">
        <v>391</v>
      </c>
      <c r="J21" s="215"/>
      <c r="K21" s="215"/>
    </row>
    <row r="22" spans="1:11">
      <c r="A22" s="63" t="s">
        <v>459</v>
      </c>
      <c r="B22" s="45" t="s">
        <v>391</v>
      </c>
      <c r="C22" s="45" t="s">
        <v>391</v>
      </c>
      <c r="D22" s="45" t="s">
        <v>391</v>
      </c>
      <c r="E22" s="45" t="s">
        <v>391</v>
      </c>
      <c r="F22" s="82" t="s">
        <v>391</v>
      </c>
      <c r="G22" s="82" t="s">
        <v>391</v>
      </c>
      <c r="H22" s="11">
        <v>40</v>
      </c>
      <c r="I22" s="12">
        <v>783</v>
      </c>
      <c r="J22" s="215"/>
      <c r="K22" s="215"/>
    </row>
    <row r="23" spans="1:11">
      <c r="A23" s="73" t="s">
        <v>460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>
        <v>20</v>
      </c>
      <c r="G23" s="74">
        <v>371</v>
      </c>
      <c r="H23" s="74">
        <v>58</v>
      </c>
      <c r="I23" s="75">
        <v>1318</v>
      </c>
      <c r="J23" s="215"/>
      <c r="K23" s="215"/>
    </row>
    <row r="24" spans="1:11">
      <c r="A24" s="63"/>
      <c r="B24" s="45"/>
      <c r="C24" s="45"/>
      <c r="D24" s="45"/>
      <c r="E24" s="45"/>
      <c r="F24" s="45"/>
      <c r="G24" s="45"/>
      <c r="H24" s="45"/>
      <c r="I24" s="46"/>
      <c r="J24" s="215"/>
      <c r="K24" s="215"/>
    </row>
    <row r="25" spans="1:11">
      <c r="A25" s="73" t="s">
        <v>461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>
        <v>283</v>
      </c>
      <c r="G25" s="74">
        <v>17122</v>
      </c>
      <c r="H25" s="74" t="s">
        <v>391</v>
      </c>
      <c r="I25" s="75" t="s">
        <v>391</v>
      </c>
      <c r="J25" s="215"/>
      <c r="K25" s="215"/>
    </row>
    <row r="26" spans="1:11">
      <c r="A26" s="63"/>
      <c r="B26" s="45"/>
      <c r="C26" s="45"/>
      <c r="D26" s="45"/>
      <c r="E26" s="45"/>
      <c r="F26" s="45"/>
      <c r="G26" s="45"/>
      <c r="H26" s="45"/>
      <c r="I26" s="46"/>
      <c r="J26" s="215"/>
      <c r="K26" s="215"/>
    </row>
    <row r="27" spans="1:11">
      <c r="A27" s="73" t="s">
        <v>462</v>
      </c>
      <c r="B27" s="74">
        <v>39</v>
      </c>
      <c r="C27" s="74">
        <v>1580</v>
      </c>
      <c r="D27" s="74">
        <v>10</v>
      </c>
      <c r="E27" s="74">
        <v>510</v>
      </c>
      <c r="F27" s="74">
        <v>14</v>
      </c>
      <c r="G27" s="74">
        <v>760</v>
      </c>
      <c r="H27" s="74">
        <v>3</v>
      </c>
      <c r="I27" s="75">
        <v>120</v>
      </c>
      <c r="J27" s="215"/>
      <c r="K27" s="215"/>
    </row>
    <row r="28" spans="1:11">
      <c r="A28" s="63"/>
      <c r="B28" s="45"/>
      <c r="C28" s="45"/>
      <c r="D28" s="45"/>
      <c r="E28" s="45"/>
      <c r="F28" s="45"/>
      <c r="G28" s="45"/>
      <c r="H28" s="45"/>
      <c r="I28" s="46"/>
      <c r="J28" s="215"/>
      <c r="K28" s="215"/>
    </row>
    <row r="29" spans="1:11">
      <c r="A29" s="63" t="s">
        <v>463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82">
        <v>301</v>
      </c>
      <c r="G29" s="82">
        <v>7525</v>
      </c>
      <c r="H29" s="45" t="s">
        <v>391</v>
      </c>
      <c r="I29" s="46" t="s">
        <v>391</v>
      </c>
      <c r="J29" s="215"/>
      <c r="K29" s="215"/>
    </row>
    <row r="30" spans="1:11">
      <c r="A30" s="63" t="s">
        <v>464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45" t="s">
        <v>391</v>
      </c>
      <c r="G30" s="45" t="s">
        <v>391</v>
      </c>
      <c r="H30" s="45">
        <v>32</v>
      </c>
      <c r="I30" s="46">
        <v>736</v>
      </c>
      <c r="J30" s="215"/>
      <c r="K30" s="215"/>
    </row>
    <row r="31" spans="1:11">
      <c r="A31" s="63" t="s">
        <v>465</v>
      </c>
      <c r="B31" s="11" t="s">
        <v>391</v>
      </c>
      <c r="C31" s="11" t="s">
        <v>391</v>
      </c>
      <c r="D31" s="45" t="s">
        <v>391</v>
      </c>
      <c r="E31" s="45" t="s">
        <v>391</v>
      </c>
      <c r="F31" s="11" t="s">
        <v>391</v>
      </c>
      <c r="G31" s="11" t="s">
        <v>391</v>
      </c>
      <c r="H31" s="11">
        <v>1218</v>
      </c>
      <c r="I31" s="12">
        <v>42492</v>
      </c>
      <c r="J31" s="215"/>
      <c r="K31" s="215"/>
    </row>
    <row r="32" spans="1:11">
      <c r="A32" s="73" t="s">
        <v>466</v>
      </c>
      <c r="B32" s="74" t="s">
        <v>391</v>
      </c>
      <c r="C32" s="74" t="s">
        <v>391</v>
      </c>
      <c r="D32" s="74" t="s">
        <v>391</v>
      </c>
      <c r="E32" s="74" t="s">
        <v>391</v>
      </c>
      <c r="F32" s="74">
        <v>301</v>
      </c>
      <c r="G32" s="74">
        <v>7525</v>
      </c>
      <c r="H32" s="74">
        <v>1250</v>
      </c>
      <c r="I32" s="75">
        <v>43228</v>
      </c>
      <c r="J32" s="215"/>
      <c r="K32" s="215"/>
    </row>
    <row r="33" spans="1:11">
      <c r="A33" s="63"/>
      <c r="B33" s="45"/>
      <c r="C33" s="45"/>
      <c r="D33" s="45"/>
      <c r="E33" s="45"/>
      <c r="F33" s="45"/>
      <c r="G33" s="45"/>
      <c r="H33" s="45"/>
      <c r="I33" s="46"/>
      <c r="J33" s="215"/>
      <c r="K33" s="215"/>
    </row>
    <row r="34" spans="1:11">
      <c r="A34" s="63" t="s">
        <v>467</v>
      </c>
      <c r="B34" s="45">
        <v>120</v>
      </c>
      <c r="C34" s="80">
        <v>3766</v>
      </c>
      <c r="D34" s="45" t="s">
        <v>391</v>
      </c>
      <c r="E34" s="45" t="s">
        <v>391</v>
      </c>
      <c r="F34" s="80">
        <v>30</v>
      </c>
      <c r="G34" s="80">
        <v>900</v>
      </c>
      <c r="H34" s="80">
        <v>141</v>
      </c>
      <c r="I34" s="81">
        <v>4534</v>
      </c>
      <c r="J34" s="215"/>
      <c r="K34" s="215"/>
    </row>
    <row r="35" spans="1:11">
      <c r="A35" s="63" t="s">
        <v>468</v>
      </c>
      <c r="B35" s="45">
        <v>12</v>
      </c>
      <c r="C35" s="45">
        <v>455</v>
      </c>
      <c r="D35" s="80">
        <v>48</v>
      </c>
      <c r="E35" s="80">
        <v>1821</v>
      </c>
      <c r="F35" s="80">
        <v>53</v>
      </c>
      <c r="G35" s="80">
        <v>2011</v>
      </c>
      <c r="H35" s="80">
        <v>18</v>
      </c>
      <c r="I35" s="81">
        <v>510</v>
      </c>
      <c r="J35" s="215"/>
      <c r="K35" s="215"/>
    </row>
    <row r="36" spans="1:11">
      <c r="A36" s="63" t="s">
        <v>469</v>
      </c>
      <c r="B36" s="80">
        <v>19</v>
      </c>
      <c r="C36" s="80">
        <v>847</v>
      </c>
      <c r="D36" s="45" t="s">
        <v>391</v>
      </c>
      <c r="E36" s="45" t="s">
        <v>391</v>
      </c>
      <c r="F36" s="80">
        <v>57</v>
      </c>
      <c r="G36" s="80">
        <v>2542</v>
      </c>
      <c r="H36" s="80">
        <v>306</v>
      </c>
      <c r="I36" s="81">
        <v>13558</v>
      </c>
      <c r="J36" s="215"/>
      <c r="K36" s="215"/>
    </row>
    <row r="37" spans="1:11">
      <c r="A37" s="63" t="s">
        <v>470</v>
      </c>
      <c r="B37" s="80">
        <v>184</v>
      </c>
      <c r="C37" s="80">
        <v>8628</v>
      </c>
      <c r="D37" s="45" t="s">
        <v>391</v>
      </c>
      <c r="E37" s="45" t="s">
        <v>391</v>
      </c>
      <c r="F37" s="80" t="s">
        <v>391</v>
      </c>
      <c r="G37" s="80" t="s">
        <v>391</v>
      </c>
      <c r="H37" s="80">
        <v>183</v>
      </c>
      <c r="I37" s="81">
        <v>2157</v>
      </c>
      <c r="J37" s="215"/>
      <c r="K37" s="215"/>
    </row>
    <row r="38" spans="1:11">
      <c r="A38" s="73" t="s">
        <v>471</v>
      </c>
      <c r="B38" s="74">
        <v>335</v>
      </c>
      <c r="C38" s="74">
        <v>13696</v>
      </c>
      <c r="D38" s="74">
        <v>48</v>
      </c>
      <c r="E38" s="74">
        <v>1821</v>
      </c>
      <c r="F38" s="74">
        <v>140</v>
      </c>
      <c r="G38" s="74">
        <v>5453</v>
      </c>
      <c r="H38" s="74">
        <v>648</v>
      </c>
      <c r="I38" s="75">
        <v>20759</v>
      </c>
      <c r="J38" s="215"/>
      <c r="K38" s="215"/>
    </row>
    <row r="39" spans="1:11">
      <c r="A39" s="63"/>
      <c r="B39" s="45"/>
      <c r="C39" s="45"/>
      <c r="D39" s="45"/>
      <c r="E39" s="45"/>
      <c r="F39" s="45"/>
      <c r="G39" s="45"/>
      <c r="H39" s="45"/>
      <c r="I39" s="46"/>
      <c r="J39" s="215"/>
      <c r="K39" s="215"/>
    </row>
    <row r="40" spans="1:11">
      <c r="A40" s="73" t="s">
        <v>472</v>
      </c>
      <c r="B40" s="74">
        <v>12</v>
      </c>
      <c r="C40" s="74">
        <v>407</v>
      </c>
      <c r="D40" s="74">
        <v>63</v>
      </c>
      <c r="E40" s="74" t="s">
        <v>391</v>
      </c>
      <c r="F40" s="74" t="s">
        <v>391</v>
      </c>
      <c r="G40" s="74">
        <v>2074</v>
      </c>
      <c r="H40" s="74">
        <v>37</v>
      </c>
      <c r="I40" s="75">
        <v>1222</v>
      </c>
      <c r="J40" s="215"/>
      <c r="K40" s="215"/>
    </row>
    <row r="41" spans="1:11">
      <c r="A41" s="63"/>
      <c r="B41" s="45"/>
      <c r="C41" s="45"/>
      <c r="D41" s="45"/>
      <c r="E41" s="45"/>
      <c r="F41" s="45"/>
      <c r="G41" s="45"/>
      <c r="H41" s="45"/>
      <c r="I41" s="46"/>
      <c r="J41" s="215"/>
      <c r="K41" s="215"/>
    </row>
    <row r="42" spans="1:11">
      <c r="A42" s="63" t="s">
        <v>536</v>
      </c>
      <c r="B42" s="45" t="s">
        <v>391</v>
      </c>
      <c r="C42" s="45" t="s">
        <v>391</v>
      </c>
      <c r="D42" s="45" t="s">
        <v>391</v>
      </c>
      <c r="E42" s="45" t="s">
        <v>391</v>
      </c>
      <c r="F42" s="45">
        <v>100</v>
      </c>
      <c r="G42" s="45">
        <v>6500</v>
      </c>
      <c r="H42" s="11">
        <v>128</v>
      </c>
      <c r="I42" s="12">
        <v>4480</v>
      </c>
      <c r="J42" s="215"/>
      <c r="K42" s="215"/>
    </row>
    <row r="43" spans="1:11">
      <c r="A43" s="63" t="s">
        <v>474</v>
      </c>
      <c r="B43" s="11" t="s">
        <v>391</v>
      </c>
      <c r="C43" s="11" t="s">
        <v>391</v>
      </c>
      <c r="D43" s="11" t="s">
        <v>391</v>
      </c>
      <c r="E43" s="11" t="s">
        <v>391</v>
      </c>
      <c r="F43" s="45" t="s">
        <v>391</v>
      </c>
      <c r="G43" s="45" t="s">
        <v>391</v>
      </c>
      <c r="H43" s="11">
        <v>100</v>
      </c>
      <c r="I43" s="12">
        <v>5500</v>
      </c>
      <c r="J43" s="215"/>
      <c r="K43" s="215"/>
    </row>
    <row r="44" spans="1:11">
      <c r="A44" s="63" t="s">
        <v>475</v>
      </c>
      <c r="B44" s="11">
        <v>12</v>
      </c>
      <c r="C44" s="11">
        <v>288</v>
      </c>
      <c r="D44" s="82">
        <v>7</v>
      </c>
      <c r="E44" s="82">
        <v>154</v>
      </c>
      <c r="F44" s="11" t="s">
        <v>391</v>
      </c>
      <c r="G44" s="11" t="s">
        <v>391</v>
      </c>
      <c r="H44" s="11">
        <v>8</v>
      </c>
      <c r="I44" s="12">
        <v>140</v>
      </c>
      <c r="J44" s="215"/>
      <c r="K44" s="215"/>
    </row>
    <row r="45" spans="1:11">
      <c r="A45" s="63" t="s">
        <v>476</v>
      </c>
      <c r="B45" s="45" t="s">
        <v>391</v>
      </c>
      <c r="C45" s="45" t="s">
        <v>391</v>
      </c>
      <c r="D45" s="45" t="s">
        <v>391</v>
      </c>
      <c r="E45" s="45" t="s">
        <v>391</v>
      </c>
      <c r="F45" s="45" t="s">
        <v>391</v>
      </c>
      <c r="G45" s="45" t="s">
        <v>391</v>
      </c>
      <c r="H45" s="11">
        <v>103</v>
      </c>
      <c r="I45" s="12">
        <v>5150</v>
      </c>
      <c r="J45" s="215"/>
      <c r="K45" s="215"/>
    </row>
    <row r="46" spans="1:11">
      <c r="A46" s="63" t="s">
        <v>477</v>
      </c>
      <c r="B46" s="82">
        <v>2</v>
      </c>
      <c r="C46" s="82">
        <v>52</v>
      </c>
      <c r="D46" s="82">
        <v>5</v>
      </c>
      <c r="E46" s="82">
        <v>130</v>
      </c>
      <c r="F46" s="82">
        <v>7</v>
      </c>
      <c r="G46" s="82">
        <v>182</v>
      </c>
      <c r="H46" s="11">
        <v>18</v>
      </c>
      <c r="I46" s="12">
        <v>468</v>
      </c>
      <c r="J46" s="215"/>
      <c r="K46" s="215"/>
    </row>
    <row r="47" spans="1:11">
      <c r="A47" s="63" t="s">
        <v>478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45" t="s">
        <v>391</v>
      </c>
      <c r="G47" s="45" t="s">
        <v>391</v>
      </c>
      <c r="H47" s="11">
        <v>290</v>
      </c>
      <c r="I47" s="12">
        <v>10440</v>
      </c>
      <c r="J47" s="215"/>
      <c r="K47" s="215"/>
    </row>
    <row r="48" spans="1:11">
      <c r="A48" s="63" t="s">
        <v>479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45" t="s">
        <v>391</v>
      </c>
      <c r="H48" s="11">
        <v>28</v>
      </c>
      <c r="I48" s="12">
        <v>1456</v>
      </c>
      <c r="J48" s="215"/>
      <c r="K48" s="215"/>
    </row>
    <row r="49" spans="1:11">
      <c r="A49" s="63" t="s">
        <v>480</v>
      </c>
      <c r="B49" s="45" t="s">
        <v>391</v>
      </c>
      <c r="C49" s="45" t="s">
        <v>391</v>
      </c>
      <c r="D49" s="45" t="s">
        <v>391</v>
      </c>
      <c r="E49" s="45" t="s">
        <v>391</v>
      </c>
      <c r="F49" s="11">
        <v>685</v>
      </c>
      <c r="G49" s="11">
        <v>23975</v>
      </c>
      <c r="H49" s="11" t="s">
        <v>391</v>
      </c>
      <c r="I49" s="12" t="s">
        <v>391</v>
      </c>
      <c r="J49" s="215"/>
      <c r="K49" s="215"/>
    </row>
    <row r="50" spans="1:11">
      <c r="A50" s="63" t="s">
        <v>481</v>
      </c>
      <c r="B50" s="11" t="s">
        <v>391</v>
      </c>
      <c r="C50" s="11" t="s">
        <v>391</v>
      </c>
      <c r="D50" s="45" t="s">
        <v>391</v>
      </c>
      <c r="E50" s="45" t="s">
        <v>391</v>
      </c>
      <c r="F50" s="11">
        <v>12</v>
      </c>
      <c r="G50" s="11">
        <v>468</v>
      </c>
      <c r="H50" s="11">
        <v>52</v>
      </c>
      <c r="I50" s="12">
        <v>2028</v>
      </c>
      <c r="J50" s="215"/>
      <c r="K50" s="215"/>
    </row>
    <row r="51" spans="1:11">
      <c r="A51" s="73" t="s">
        <v>482</v>
      </c>
      <c r="B51" s="74">
        <v>14</v>
      </c>
      <c r="C51" s="74">
        <v>340</v>
      </c>
      <c r="D51" s="74">
        <v>12</v>
      </c>
      <c r="E51" s="74">
        <v>284</v>
      </c>
      <c r="F51" s="74">
        <v>804</v>
      </c>
      <c r="G51" s="74">
        <v>31125</v>
      </c>
      <c r="H51" s="74">
        <v>727</v>
      </c>
      <c r="I51" s="75">
        <v>29662</v>
      </c>
      <c r="J51" s="215"/>
      <c r="K51" s="215"/>
    </row>
    <row r="52" spans="1:11">
      <c r="A52" s="63"/>
      <c r="B52" s="45"/>
      <c r="C52" s="45"/>
      <c r="D52" s="45"/>
      <c r="E52" s="45"/>
      <c r="F52" s="45"/>
      <c r="G52" s="45"/>
      <c r="H52" s="45"/>
      <c r="I52" s="46"/>
      <c r="J52" s="215"/>
      <c r="K52" s="215"/>
    </row>
    <row r="53" spans="1:11">
      <c r="A53" s="73" t="s">
        <v>483</v>
      </c>
      <c r="B53" s="74" t="s">
        <v>391</v>
      </c>
      <c r="C53" s="74" t="s">
        <v>391</v>
      </c>
      <c r="D53" s="74" t="s">
        <v>391</v>
      </c>
      <c r="E53" s="74" t="s">
        <v>391</v>
      </c>
      <c r="F53" s="74">
        <v>410</v>
      </c>
      <c r="G53" s="74">
        <v>15878</v>
      </c>
      <c r="H53" s="74" t="s">
        <v>391</v>
      </c>
      <c r="I53" s="75" t="s">
        <v>391</v>
      </c>
      <c r="J53" s="215"/>
      <c r="K53" s="215"/>
    </row>
    <row r="54" spans="1:11">
      <c r="A54" s="63"/>
      <c r="B54" s="45"/>
      <c r="C54" s="45"/>
      <c r="D54" s="45"/>
      <c r="E54" s="45"/>
      <c r="F54" s="45"/>
      <c r="G54" s="45"/>
      <c r="H54" s="45"/>
      <c r="I54" s="46"/>
      <c r="J54" s="215"/>
      <c r="K54" s="215"/>
    </row>
    <row r="55" spans="1:11">
      <c r="A55" s="63" t="s">
        <v>484</v>
      </c>
      <c r="B55" s="11">
        <v>100</v>
      </c>
      <c r="C55" s="11">
        <v>5100</v>
      </c>
      <c r="D55" s="45" t="s">
        <v>391</v>
      </c>
      <c r="E55" s="45" t="s">
        <v>391</v>
      </c>
      <c r="F55" s="11">
        <v>4180</v>
      </c>
      <c r="G55" s="11">
        <v>313500</v>
      </c>
      <c r="H55" s="82">
        <v>400</v>
      </c>
      <c r="I55" s="124">
        <v>24000</v>
      </c>
      <c r="J55" s="215"/>
      <c r="K55" s="215"/>
    </row>
    <row r="56" spans="1:11">
      <c r="A56" s="63" t="s">
        <v>485</v>
      </c>
      <c r="B56" s="11">
        <v>270</v>
      </c>
      <c r="C56" s="11">
        <v>13500</v>
      </c>
      <c r="D56" s="11">
        <v>1515</v>
      </c>
      <c r="E56" s="11">
        <v>90900</v>
      </c>
      <c r="F56" s="11" t="s">
        <v>391</v>
      </c>
      <c r="G56" s="11" t="s">
        <v>391</v>
      </c>
      <c r="H56" s="11">
        <v>1600</v>
      </c>
      <c r="I56" s="12">
        <v>112000</v>
      </c>
      <c r="J56" s="215"/>
      <c r="K56" s="215"/>
    </row>
    <row r="57" spans="1:11">
      <c r="A57" s="63" t="s">
        <v>486</v>
      </c>
      <c r="B57" s="45">
        <v>1000</v>
      </c>
      <c r="C57" s="45">
        <v>60000</v>
      </c>
      <c r="D57" s="45" t="s">
        <v>391</v>
      </c>
      <c r="E57" s="45" t="s">
        <v>391</v>
      </c>
      <c r="F57" s="11" t="s">
        <v>391</v>
      </c>
      <c r="G57" s="11" t="s">
        <v>391</v>
      </c>
      <c r="H57" s="11">
        <v>151</v>
      </c>
      <c r="I57" s="12">
        <v>6372</v>
      </c>
      <c r="J57" s="215"/>
      <c r="K57" s="215"/>
    </row>
    <row r="58" spans="1:11">
      <c r="A58" s="63" t="s">
        <v>487</v>
      </c>
      <c r="B58" s="45" t="s">
        <v>391</v>
      </c>
      <c r="C58" s="45" t="s">
        <v>391</v>
      </c>
      <c r="D58" s="45" t="s">
        <v>391</v>
      </c>
      <c r="E58" s="45" t="s">
        <v>391</v>
      </c>
      <c r="F58" s="45" t="s">
        <v>391</v>
      </c>
      <c r="G58" s="45" t="s">
        <v>391</v>
      </c>
      <c r="H58" s="11">
        <v>46</v>
      </c>
      <c r="I58" s="12">
        <v>1820</v>
      </c>
      <c r="J58" s="215"/>
      <c r="K58" s="215"/>
    </row>
    <row r="59" spans="1:11">
      <c r="A59" s="63" t="s">
        <v>488</v>
      </c>
      <c r="B59" s="11">
        <v>38</v>
      </c>
      <c r="C59" s="11">
        <v>2736</v>
      </c>
      <c r="D59" s="11" t="s">
        <v>391</v>
      </c>
      <c r="E59" s="11" t="s">
        <v>391</v>
      </c>
      <c r="F59" s="82">
        <v>925</v>
      </c>
      <c r="G59" s="82">
        <v>66600</v>
      </c>
      <c r="H59" s="11">
        <v>39</v>
      </c>
      <c r="I59" s="12">
        <v>2808</v>
      </c>
      <c r="J59" s="215"/>
      <c r="K59" s="215"/>
    </row>
    <row r="60" spans="1:11">
      <c r="A60" s="73" t="s">
        <v>562</v>
      </c>
      <c r="B60" s="74">
        <v>1408</v>
      </c>
      <c r="C60" s="74">
        <v>81336</v>
      </c>
      <c r="D60" s="74">
        <v>1515</v>
      </c>
      <c r="E60" s="74">
        <v>90900</v>
      </c>
      <c r="F60" s="74">
        <v>5105</v>
      </c>
      <c r="G60" s="74">
        <v>380100</v>
      </c>
      <c r="H60" s="74">
        <v>2236</v>
      </c>
      <c r="I60" s="75">
        <v>147000</v>
      </c>
      <c r="J60" s="215"/>
      <c r="K60" s="215"/>
    </row>
    <row r="61" spans="1:11">
      <c r="A61" s="63"/>
      <c r="B61" s="45"/>
      <c r="C61" s="45"/>
      <c r="D61" s="45"/>
      <c r="E61" s="45"/>
      <c r="F61" s="45"/>
      <c r="G61" s="45"/>
      <c r="H61" s="45"/>
      <c r="I61" s="46"/>
      <c r="J61" s="215"/>
      <c r="K61" s="215"/>
    </row>
    <row r="62" spans="1:11">
      <c r="A62" s="63" t="s">
        <v>490</v>
      </c>
      <c r="B62" s="11">
        <v>196</v>
      </c>
      <c r="C62" s="11">
        <v>6860</v>
      </c>
      <c r="D62" s="45" t="s">
        <v>391</v>
      </c>
      <c r="E62" s="45" t="s">
        <v>391</v>
      </c>
      <c r="F62" s="11">
        <v>95</v>
      </c>
      <c r="G62" s="11">
        <v>3325</v>
      </c>
      <c r="H62" s="11">
        <v>245</v>
      </c>
      <c r="I62" s="12">
        <v>9800</v>
      </c>
      <c r="J62" s="215"/>
      <c r="K62" s="215"/>
    </row>
    <row r="63" spans="1:11">
      <c r="A63" s="63" t="s">
        <v>491</v>
      </c>
      <c r="B63" s="11">
        <v>149</v>
      </c>
      <c r="C63" s="11">
        <v>3189</v>
      </c>
      <c r="D63" s="45" t="s">
        <v>391</v>
      </c>
      <c r="E63" s="45" t="s">
        <v>391</v>
      </c>
      <c r="F63" s="11">
        <v>77</v>
      </c>
      <c r="G63" s="11">
        <v>1738</v>
      </c>
      <c r="H63" s="45" t="s">
        <v>391</v>
      </c>
      <c r="I63" s="12" t="s">
        <v>391</v>
      </c>
      <c r="J63" s="215"/>
      <c r="K63" s="215"/>
    </row>
    <row r="64" spans="1:11">
      <c r="A64" s="63" t="s">
        <v>492</v>
      </c>
      <c r="B64" s="11">
        <v>1018</v>
      </c>
      <c r="C64" s="11">
        <v>59100</v>
      </c>
      <c r="D64" s="11">
        <v>57</v>
      </c>
      <c r="E64" s="11">
        <v>3255</v>
      </c>
      <c r="F64" s="11" t="s">
        <v>391</v>
      </c>
      <c r="G64" s="11" t="s">
        <v>391</v>
      </c>
      <c r="H64" s="45" t="s">
        <v>391</v>
      </c>
      <c r="I64" s="12" t="s">
        <v>391</v>
      </c>
      <c r="J64" s="215"/>
      <c r="K64" s="215"/>
    </row>
    <row r="65" spans="1:11">
      <c r="A65" s="73" t="s">
        <v>493</v>
      </c>
      <c r="B65" s="74">
        <v>1363</v>
      </c>
      <c r="C65" s="74">
        <v>69149</v>
      </c>
      <c r="D65" s="74">
        <v>57</v>
      </c>
      <c r="E65" s="74">
        <v>3255</v>
      </c>
      <c r="F65" s="74">
        <v>172</v>
      </c>
      <c r="G65" s="74">
        <v>5063</v>
      </c>
      <c r="H65" s="74">
        <v>245</v>
      </c>
      <c r="I65" s="75">
        <v>9800</v>
      </c>
      <c r="J65" s="215"/>
      <c r="K65" s="215"/>
    </row>
    <row r="66" spans="1:11">
      <c r="A66" s="63"/>
      <c r="B66" s="45"/>
      <c r="C66" s="45"/>
      <c r="D66" s="45"/>
      <c r="E66" s="45"/>
      <c r="F66" s="45"/>
      <c r="G66" s="45"/>
      <c r="H66" s="45"/>
      <c r="I66" s="46"/>
      <c r="J66" s="215"/>
      <c r="K66" s="215"/>
    </row>
    <row r="67" spans="1:11">
      <c r="A67" s="73" t="s">
        <v>494</v>
      </c>
      <c r="B67" s="74">
        <v>596</v>
      </c>
      <c r="C67" s="74">
        <v>38242</v>
      </c>
      <c r="D67" s="74">
        <v>7</v>
      </c>
      <c r="E67" s="74">
        <v>298</v>
      </c>
      <c r="F67" s="74">
        <v>55</v>
      </c>
      <c r="G67" s="74">
        <v>2521</v>
      </c>
      <c r="H67" s="74">
        <v>151</v>
      </c>
      <c r="I67" s="75">
        <v>6444</v>
      </c>
      <c r="J67" s="215"/>
      <c r="K67" s="215"/>
    </row>
    <row r="68" spans="1:11">
      <c r="A68" s="63"/>
      <c r="B68" s="45"/>
      <c r="C68" s="45"/>
      <c r="D68" s="45"/>
      <c r="E68" s="45"/>
      <c r="F68" s="45"/>
      <c r="G68" s="45"/>
      <c r="H68" s="45"/>
      <c r="I68" s="46"/>
      <c r="J68" s="215"/>
      <c r="K68" s="215"/>
    </row>
    <row r="69" spans="1:11">
      <c r="A69" s="63" t="s">
        <v>495</v>
      </c>
      <c r="B69" s="45" t="s">
        <v>391</v>
      </c>
      <c r="C69" s="11" t="s">
        <v>391</v>
      </c>
      <c r="D69" s="45" t="s">
        <v>391</v>
      </c>
      <c r="E69" s="45" t="s">
        <v>391</v>
      </c>
      <c r="F69" s="45" t="s">
        <v>391</v>
      </c>
      <c r="G69" s="11" t="s">
        <v>391</v>
      </c>
      <c r="H69" s="45">
        <v>78</v>
      </c>
      <c r="I69" s="12">
        <v>2366</v>
      </c>
      <c r="J69" s="215"/>
      <c r="K69" s="215"/>
    </row>
    <row r="70" spans="1:11">
      <c r="A70" s="63" t="s">
        <v>496</v>
      </c>
      <c r="B70" s="45" t="s">
        <v>391</v>
      </c>
      <c r="C70" s="11" t="s">
        <v>391</v>
      </c>
      <c r="D70" s="45" t="s">
        <v>391</v>
      </c>
      <c r="E70" s="45" t="s">
        <v>391</v>
      </c>
      <c r="F70" s="45" t="s">
        <v>391</v>
      </c>
      <c r="G70" s="11" t="s">
        <v>391</v>
      </c>
      <c r="H70" s="45">
        <v>15</v>
      </c>
      <c r="I70" s="12">
        <v>450</v>
      </c>
      <c r="J70" s="215"/>
      <c r="K70" s="215"/>
    </row>
    <row r="71" spans="1:11">
      <c r="A71" s="73" t="s">
        <v>497</v>
      </c>
      <c r="B71" s="74" t="s">
        <v>391</v>
      </c>
      <c r="C71" s="74" t="s">
        <v>391</v>
      </c>
      <c r="D71" s="74" t="s">
        <v>391</v>
      </c>
      <c r="E71" s="74" t="s">
        <v>391</v>
      </c>
      <c r="F71" s="74" t="s">
        <v>391</v>
      </c>
      <c r="G71" s="74" t="s">
        <v>391</v>
      </c>
      <c r="H71" s="74">
        <v>93</v>
      </c>
      <c r="I71" s="75">
        <v>2816</v>
      </c>
      <c r="J71" s="215"/>
      <c r="K71" s="215"/>
    </row>
    <row r="72" spans="1:11">
      <c r="A72" s="63"/>
      <c r="B72" s="45"/>
      <c r="C72" s="45"/>
      <c r="D72" s="45"/>
      <c r="E72" s="45"/>
      <c r="F72" s="45"/>
      <c r="G72" s="45"/>
      <c r="H72" s="45"/>
      <c r="I72" s="46"/>
      <c r="J72" s="215"/>
      <c r="K72" s="215"/>
    </row>
    <row r="73" spans="1:11">
      <c r="A73" s="63" t="s">
        <v>498</v>
      </c>
      <c r="B73" s="11">
        <v>22</v>
      </c>
      <c r="C73" s="11">
        <v>371</v>
      </c>
      <c r="D73" s="11">
        <v>17</v>
      </c>
      <c r="E73" s="11">
        <v>332</v>
      </c>
      <c r="F73" s="82">
        <v>52</v>
      </c>
      <c r="G73" s="82">
        <v>1281</v>
      </c>
      <c r="H73" s="82">
        <v>14</v>
      </c>
      <c r="I73" s="124">
        <v>202</v>
      </c>
      <c r="J73" s="215"/>
      <c r="K73" s="215"/>
    </row>
    <row r="74" spans="1:11">
      <c r="A74" s="63" t="s">
        <v>499</v>
      </c>
      <c r="B74" s="11">
        <v>70</v>
      </c>
      <c r="C74" s="11">
        <v>1610</v>
      </c>
      <c r="D74" s="11">
        <v>80</v>
      </c>
      <c r="E74" s="11">
        <v>3665</v>
      </c>
      <c r="F74" s="45" t="s">
        <v>391</v>
      </c>
      <c r="G74" s="45" t="s">
        <v>391</v>
      </c>
      <c r="H74" s="11">
        <v>60</v>
      </c>
      <c r="I74" s="12">
        <v>1600</v>
      </c>
      <c r="J74" s="215"/>
      <c r="K74" s="215"/>
    </row>
    <row r="75" spans="1:11">
      <c r="A75" s="63" t="s">
        <v>500</v>
      </c>
      <c r="B75" s="11">
        <v>500</v>
      </c>
      <c r="C75" s="11">
        <v>23614</v>
      </c>
      <c r="D75" s="45">
        <v>350</v>
      </c>
      <c r="E75" s="45">
        <v>15585</v>
      </c>
      <c r="F75" s="11" t="s">
        <v>391</v>
      </c>
      <c r="G75" s="11" t="s">
        <v>391</v>
      </c>
      <c r="H75" s="11">
        <v>150</v>
      </c>
      <c r="I75" s="12">
        <v>8028</v>
      </c>
      <c r="J75" s="215"/>
      <c r="K75" s="215"/>
    </row>
    <row r="76" spans="1:11">
      <c r="A76" s="63" t="s">
        <v>501</v>
      </c>
      <c r="B76" s="11">
        <v>167</v>
      </c>
      <c r="C76" s="11">
        <v>6398</v>
      </c>
      <c r="D76" s="45">
        <v>15</v>
      </c>
      <c r="E76" s="45">
        <v>915</v>
      </c>
      <c r="F76" s="11">
        <v>119</v>
      </c>
      <c r="G76" s="11">
        <v>5453</v>
      </c>
      <c r="H76" s="11">
        <v>7</v>
      </c>
      <c r="I76" s="12">
        <v>470</v>
      </c>
      <c r="J76" s="215"/>
      <c r="K76" s="215"/>
    </row>
    <row r="77" spans="1:11">
      <c r="A77" s="63" t="s">
        <v>502</v>
      </c>
      <c r="B77" s="11">
        <v>50</v>
      </c>
      <c r="C77" s="11">
        <v>1750</v>
      </c>
      <c r="D77" s="11">
        <v>25</v>
      </c>
      <c r="E77" s="11">
        <v>1000</v>
      </c>
      <c r="F77" s="11">
        <v>25</v>
      </c>
      <c r="G77" s="11">
        <v>1000</v>
      </c>
      <c r="H77" s="11" t="s">
        <v>391</v>
      </c>
      <c r="I77" s="12" t="s">
        <v>391</v>
      </c>
      <c r="J77" s="215"/>
      <c r="K77" s="215"/>
    </row>
    <row r="78" spans="1:11">
      <c r="A78" s="63" t="s">
        <v>503</v>
      </c>
      <c r="B78" s="11">
        <v>59</v>
      </c>
      <c r="C78" s="11">
        <v>2242</v>
      </c>
      <c r="D78" s="45">
        <v>122</v>
      </c>
      <c r="E78" s="45">
        <v>4636</v>
      </c>
      <c r="F78" s="11">
        <v>35</v>
      </c>
      <c r="G78" s="11">
        <v>1330</v>
      </c>
      <c r="H78" s="11">
        <v>30</v>
      </c>
      <c r="I78" s="12">
        <v>1142</v>
      </c>
      <c r="J78" s="215"/>
      <c r="K78" s="215"/>
    </row>
    <row r="79" spans="1:11">
      <c r="A79" s="63" t="s">
        <v>504</v>
      </c>
      <c r="B79" s="11">
        <v>160</v>
      </c>
      <c r="C79" s="11">
        <v>7003</v>
      </c>
      <c r="D79" s="45" t="s">
        <v>391</v>
      </c>
      <c r="E79" s="45" t="s">
        <v>391</v>
      </c>
      <c r="F79" s="11">
        <v>374</v>
      </c>
      <c r="G79" s="11" t="s">
        <v>391</v>
      </c>
      <c r="H79" s="45" t="s">
        <v>391</v>
      </c>
      <c r="I79" s="12">
        <v>14882</v>
      </c>
      <c r="J79" s="215"/>
      <c r="K79" s="215"/>
    </row>
    <row r="80" spans="1:11">
      <c r="A80" s="63" t="s">
        <v>505</v>
      </c>
      <c r="B80" s="11">
        <v>245</v>
      </c>
      <c r="C80" s="11">
        <v>12500</v>
      </c>
      <c r="D80" s="82">
        <v>200</v>
      </c>
      <c r="E80" s="82">
        <v>9400</v>
      </c>
      <c r="F80" s="11">
        <v>200</v>
      </c>
      <c r="G80" s="11">
        <v>9400</v>
      </c>
      <c r="H80" s="11">
        <v>200</v>
      </c>
      <c r="I80" s="12">
        <v>10000</v>
      </c>
      <c r="J80" s="215"/>
      <c r="K80" s="215"/>
    </row>
    <row r="81" spans="1:11">
      <c r="A81" s="430" t="s">
        <v>506</v>
      </c>
      <c r="B81" s="74">
        <v>1273</v>
      </c>
      <c r="C81" s="74">
        <v>55488</v>
      </c>
      <c r="D81" s="74">
        <v>809</v>
      </c>
      <c r="E81" s="74">
        <v>35533</v>
      </c>
      <c r="F81" s="74">
        <v>805</v>
      </c>
      <c r="G81" s="74">
        <v>18464</v>
      </c>
      <c r="H81" s="74">
        <v>461</v>
      </c>
      <c r="I81" s="75">
        <v>36324</v>
      </c>
      <c r="J81" s="215"/>
      <c r="K81" s="215"/>
    </row>
    <row r="82" spans="1:11">
      <c r="A82" s="63"/>
      <c r="B82" s="45"/>
      <c r="C82" s="45"/>
      <c r="D82" s="45"/>
      <c r="E82" s="45"/>
      <c r="F82" s="45"/>
      <c r="G82" s="45"/>
      <c r="H82" s="45"/>
      <c r="I82" s="46"/>
    </row>
    <row r="83" spans="1:11">
      <c r="A83" s="63" t="s">
        <v>507</v>
      </c>
      <c r="B83" s="45" t="s">
        <v>391</v>
      </c>
      <c r="C83" s="45" t="s">
        <v>391</v>
      </c>
      <c r="D83" s="45" t="s">
        <v>391</v>
      </c>
      <c r="E83" s="45" t="s">
        <v>391</v>
      </c>
      <c r="F83" s="45" t="s">
        <v>391</v>
      </c>
      <c r="G83" s="45" t="s">
        <v>391</v>
      </c>
      <c r="H83" s="11">
        <v>202</v>
      </c>
      <c r="I83" s="12">
        <v>3682</v>
      </c>
    </row>
    <row r="84" spans="1:11">
      <c r="A84" s="63" t="s">
        <v>508</v>
      </c>
      <c r="B84" s="45" t="s">
        <v>391</v>
      </c>
      <c r="C84" s="45" t="s">
        <v>391</v>
      </c>
      <c r="D84" s="45" t="s">
        <v>391</v>
      </c>
      <c r="E84" s="45" t="s">
        <v>391</v>
      </c>
      <c r="F84" s="45" t="s">
        <v>391</v>
      </c>
      <c r="G84" s="45" t="s">
        <v>391</v>
      </c>
      <c r="H84" s="11">
        <v>196</v>
      </c>
      <c r="I84" s="12">
        <v>4863</v>
      </c>
    </row>
    <row r="85" spans="1:11">
      <c r="A85" s="430" t="s">
        <v>509</v>
      </c>
      <c r="B85" s="74" t="s">
        <v>391</v>
      </c>
      <c r="C85" s="74" t="s">
        <v>391</v>
      </c>
      <c r="D85" s="74" t="s">
        <v>391</v>
      </c>
      <c r="E85" s="74" t="s">
        <v>391</v>
      </c>
      <c r="F85" s="74" t="s">
        <v>391</v>
      </c>
      <c r="G85" s="74" t="s">
        <v>391</v>
      </c>
      <c r="H85" s="74">
        <v>398</v>
      </c>
      <c r="I85" s="75">
        <v>8545</v>
      </c>
    </row>
    <row r="86" spans="1:11">
      <c r="A86" s="63"/>
      <c r="B86" s="45"/>
      <c r="C86" s="45"/>
      <c r="D86" s="45"/>
      <c r="E86" s="45"/>
      <c r="F86" s="45"/>
      <c r="G86" s="45"/>
      <c r="H86" s="45"/>
      <c r="I86" s="46"/>
    </row>
    <row r="87" spans="1:11" ht="13.5" thickBot="1">
      <c r="A87" s="431" t="s">
        <v>510</v>
      </c>
      <c r="B87" s="52">
        <v>5040</v>
      </c>
      <c r="C87" s="52">
        <v>260238</v>
      </c>
      <c r="D87" s="52">
        <v>2521</v>
      </c>
      <c r="E87" s="52">
        <v>132601</v>
      </c>
      <c r="F87" s="52">
        <v>8109</v>
      </c>
      <c r="G87" s="52">
        <v>486456</v>
      </c>
      <c r="H87" s="52">
        <v>7810</v>
      </c>
      <c r="I87" s="53">
        <v>350547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Hoja203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3.57031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1428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7" customHeight="1">
      <c r="A5" s="1116" t="s">
        <v>549</v>
      </c>
      <c r="B5" s="805" t="s">
        <v>671</v>
      </c>
      <c r="C5" s="805"/>
      <c r="D5" s="805"/>
      <c r="E5" s="805"/>
      <c r="F5" s="805" t="s">
        <v>573</v>
      </c>
      <c r="G5" s="805"/>
      <c r="H5" s="805"/>
      <c r="I5" s="1681" t="s">
        <v>379</v>
      </c>
    </row>
    <row r="6" spans="1:11" s="681" customFormat="1" ht="27" customHeight="1">
      <c r="A6" s="1117" t="s">
        <v>529</v>
      </c>
      <c r="B6" s="802"/>
      <c r="C6" s="867" t="s">
        <v>386</v>
      </c>
      <c r="D6" s="867"/>
      <c r="E6" s="802" t="s">
        <v>821</v>
      </c>
      <c r="F6" s="802"/>
      <c r="G6" s="867" t="s">
        <v>386</v>
      </c>
      <c r="H6" s="867"/>
      <c r="I6" s="1682"/>
    </row>
    <row r="7" spans="1:11" s="681" customFormat="1" ht="27" customHeight="1" thickBot="1">
      <c r="A7" s="1118"/>
      <c r="B7" s="1124" t="s">
        <v>385</v>
      </c>
      <c r="C7" s="675" t="s">
        <v>868</v>
      </c>
      <c r="D7" s="675" t="s">
        <v>869</v>
      </c>
      <c r="E7" s="675" t="s">
        <v>387</v>
      </c>
      <c r="F7" s="675" t="s">
        <v>385</v>
      </c>
      <c r="G7" s="675" t="s">
        <v>868</v>
      </c>
      <c r="H7" s="675" t="s">
        <v>869</v>
      </c>
      <c r="I7" s="1683"/>
    </row>
    <row r="8" spans="1:11" ht="22.5" customHeight="1">
      <c r="A8" s="72" t="s">
        <v>450</v>
      </c>
      <c r="B8" s="122" t="s">
        <v>391</v>
      </c>
      <c r="C8" s="122" t="s">
        <v>391</v>
      </c>
      <c r="D8" s="42" t="s">
        <v>391</v>
      </c>
      <c r="E8" s="42" t="s">
        <v>391</v>
      </c>
      <c r="F8" s="122" t="s">
        <v>391</v>
      </c>
      <c r="G8" s="122" t="s">
        <v>391</v>
      </c>
      <c r="H8" s="42" t="s">
        <v>391</v>
      </c>
      <c r="I8" s="131" t="s">
        <v>391</v>
      </c>
      <c r="J8" s="215"/>
      <c r="K8" s="215"/>
    </row>
    <row r="9" spans="1:11">
      <c r="A9" s="63" t="s">
        <v>451</v>
      </c>
      <c r="B9" s="11" t="s">
        <v>391</v>
      </c>
      <c r="C9" s="82" t="s">
        <v>391</v>
      </c>
      <c r="D9" s="45" t="s">
        <v>391</v>
      </c>
      <c r="E9" s="45" t="s">
        <v>391</v>
      </c>
      <c r="F9" s="11" t="s">
        <v>391</v>
      </c>
      <c r="G9" s="82" t="s">
        <v>391</v>
      </c>
      <c r="H9" s="45" t="s">
        <v>391</v>
      </c>
      <c r="I9" s="12" t="s">
        <v>391</v>
      </c>
      <c r="J9" s="215"/>
      <c r="K9" s="215"/>
    </row>
    <row r="10" spans="1:11">
      <c r="A10" s="63" t="s">
        <v>452</v>
      </c>
      <c r="B10" s="11" t="s">
        <v>391</v>
      </c>
      <c r="C10" s="11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12" t="s">
        <v>391</v>
      </c>
      <c r="J10" s="215"/>
      <c r="K10" s="215"/>
    </row>
    <row r="11" spans="1:11">
      <c r="A11" s="63" t="s">
        <v>453</v>
      </c>
      <c r="B11" s="11" t="s">
        <v>391</v>
      </c>
      <c r="C11" s="11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12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  <c r="J12" s="215"/>
      <c r="K12" s="215"/>
    </row>
    <row r="13" spans="1:11">
      <c r="A13" s="63"/>
      <c r="B13" s="11"/>
      <c r="C13" s="11"/>
      <c r="D13" s="45"/>
      <c r="E13" s="45"/>
      <c r="F13" s="11"/>
      <c r="G13" s="11"/>
      <c r="H13" s="45"/>
      <c r="I13" s="12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8" t="s">
        <v>391</v>
      </c>
      <c r="G14" s="78" t="s">
        <v>391</v>
      </c>
      <c r="H14" s="74" t="s">
        <v>391</v>
      </c>
      <c r="I14" s="75" t="s">
        <v>391</v>
      </c>
      <c r="J14" s="215"/>
      <c r="K14" s="215"/>
    </row>
    <row r="15" spans="1:11">
      <c r="A15" s="63"/>
      <c r="B15" s="80"/>
      <c r="C15" s="80"/>
      <c r="D15" s="45"/>
      <c r="E15" s="45"/>
      <c r="F15" s="80"/>
      <c r="G15" s="80"/>
      <c r="H15" s="45"/>
      <c r="I15" s="12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8" t="s">
        <v>391</v>
      </c>
      <c r="G16" s="78" t="s">
        <v>391</v>
      </c>
      <c r="H16" s="74" t="s">
        <v>391</v>
      </c>
      <c r="I16" s="75" t="s">
        <v>391</v>
      </c>
      <c r="J16" s="215"/>
      <c r="K16" s="215"/>
    </row>
    <row r="17" spans="1:11">
      <c r="A17" s="63"/>
      <c r="B17" s="80"/>
      <c r="C17" s="80"/>
      <c r="D17" s="45"/>
      <c r="E17" s="45"/>
      <c r="F17" s="80"/>
      <c r="G17" s="80"/>
      <c r="H17" s="45"/>
      <c r="I17" s="12"/>
      <c r="J17" s="215"/>
      <c r="K17" s="215"/>
    </row>
    <row r="18" spans="1:11">
      <c r="A18" s="63" t="s">
        <v>535</v>
      </c>
      <c r="B18" s="80" t="s">
        <v>391</v>
      </c>
      <c r="C18" s="80">
        <v>18</v>
      </c>
      <c r="D18" s="45" t="s">
        <v>391</v>
      </c>
      <c r="E18" s="45">
        <v>18</v>
      </c>
      <c r="F18" s="80" t="s">
        <v>391</v>
      </c>
      <c r="G18" s="80">
        <v>25700</v>
      </c>
      <c r="H18" s="45" t="s">
        <v>391</v>
      </c>
      <c r="I18" s="12">
        <v>463</v>
      </c>
      <c r="J18" s="215"/>
      <c r="K18" s="215"/>
    </row>
    <row r="19" spans="1:11">
      <c r="A19" s="63" t="s">
        <v>458</v>
      </c>
      <c r="B19" s="11">
        <v>13</v>
      </c>
      <c r="C19" s="11">
        <v>6</v>
      </c>
      <c r="D19" s="45" t="s">
        <v>391</v>
      </c>
      <c r="E19" s="45">
        <v>19</v>
      </c>
      <c r="F19" s="11">
        <v>13550</v>
      </c>
      <c r="G19" s="11">
        <v>25700</v>
      </c>
      <c r="H19" s="45" t="s">
        <v>391</v>
      </c>
      <c r="I19" s="12">
        <v>330</v>
      </c>
      <c r="J19" s="215"/>
      <c r="K19" s="215"/>
    </row>
    <row r="20" spans="1:11">
      <c r="A20" s="63" t="s">
        <v>459</v>
      </c>
      <c r="B20" s="45">
        <v>40</v>
      </c>
      <c r="C20" s="45">
        <v>20</v>
      </c>
      <c r="D20" s="45">
        <v>2</v>
      </c>
      <c r="E20" s="45">
        <v>62</v>
      </c>
      <c r="F20" s="11">
        <v>13300</v>
      </c>
      <c r="G20" s="11">
        <v>26800</v>
      </c>
      <c r="H20" s="11" t="s">
        <v>391</v>
      </c>
      <c r="I20" s="46">
        <v>1068</v>
      </c>
      <c r="J20" s="215"/>
      <c r="K20" s="215"/>
    </row>
    <row r="21" spans="1:11">
      <c r="A21" s="73" t="s">
        <v>460</v>
      </c>
      <c r="B21" s="74">
        <v>53</v>
      </c>
      <c r="C21" s="74">
        <v>44</v>
      </c>
      <c r="D21" s="74">
        <v>2</v>
      </c>
      <c r="E21" s="74">
        <v>99</v>
      </c>
      <c r="F21" s="78">
        <v>13361</v>
      </c>
      <c r="G21" s="78">
        <v>26200</v>
      </c>
      <c r="H21" s="74" t="s">
        <v>391</v>
      </c>
      <c r="I21" s="75">
        <v>1861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11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10</v>
      </c>
      <c r="D23" s="74" t="s">
        <v>391</v>
      </c>
      <c r="E23" s="74">
        <v>10</v>
      </c>
      <c r="F23" s="78" t="s">
        <v>391</v>
      </c>
      <c r="G23" s="78">
        <v>27200</v>
      </c>
      <c r="H23" s="74" t="s">
        <v>391</v>
      </c>
      <c r="I23" s="75">
        <v>272</v>
      </c>
      <c r="J23" s="215"/>
      <c r="K23" s="215"/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8" t="s">
        <v>391</v>
      </c>
      <c r="G25" s="78" t="s">
        <v>391</v>
      </c>
      <c r="H25" s="74" t="s">
        <v>391</v>
      </c>
      <c r="I25" s="75" t="s">
        <v>391</v>
      </c>
      <c r="J25" s="215"/>
      <c r="K25" s="215"/>
    </row>
    <row r="26" spans="1:11">
      <c r="A26" s="63"/>
      <c r="B26" s="45"/>
      <c r="C26" s="11"/>
      <c r="D26" s="45"/>
      <c r="E26" s="45"/>
      <c r="F26" s="45"/>
      <c r="G26" s="11"/>
      <c r="H26" s="45"/>
      <c r="I26" s="12"/>
      <c r="J26" s="215"/>
      <c r="K26" s="215"/>
    </row>
    <row r="27" spans="1:11">
      <c r="A27" s="63" t="s">
        <v>463</v>
      </c>
      <c r="B27" s="11" t="s">
        <v>391</v>
      </c>
      <c r="C27" s="11" t="s">
        <v>391</v>
      </c>
      <c r="D27" s="45" t="s">
        <v>391</v>
      </c>
      <c r="E27" s="45" t="s">
        <v>391</v>
      </c>
      <c r="F27" s="11" t="s">
        <v>391</v>
      </c>
      <c r="G27" s="11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45" t="s">
        <v>391</v>
      </c>
      <c r="C28" s="11" t="s">
        <v>391</v>
      </c>
      <c r="D28" s="45" t="s">
        <v>391</v>
      </c>
      <c r="E28" s="45" t="s">
        <v>391</v>
      </c>
      <c r="F28" s="45" t="s">
        <v>391</v>
      </c>
      <c r="G28" s="11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11" t="s">
        <v>391</v>
      </c>
      <c r="C29" s="11">
        <v>2</v>
      </c>
      <c r="D29" s="45" t="s">
        <v>391</v>
      </c>
      <c r="E29" s="45">
        <v>2</v>
      </c>
      <c r="F29" s="11" t="s">
        <v>391</v>
      </c>
      <c r="G29" s="11">
        <v>24000</v>
      </c>
      <c r="H29" s="45" t="s">
        <v>391</v>
      </c>
      <c r="I29" s="12">
        <v>48</v>
      </c>
      <c r="J29" s="215"/>
      <c r="K29" s="215"/>
    </row>
    <row r="30" spans="1:11">
      <c r="A30" s="73" t="s">
        <v>466</v>
      </c>
      <c r="B30" s="74" t="s">
        <v>391</v>
      </c>
      <c r="C30" s="74">
        <v>2</v>
      </c>
      <c r="D30" s="74" t="s">
        <v>391</v>
      </c>
      <c r="E30" s="74">
        <v>2</v>
      </c>
      <c r="F30" s="78" t="s">
        <v>391</v>
      </c>
      <c r="G30" s="78">
        <v>24000</v>
      </c>
      <c r="H30" s="74" t="s">
        <v>391</v>
      </c>
      <c r="I30" s="75">
        <v>48</v>
      </c>
      <c r="J30" s="215"/>
      <c r="K30" s="215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5"/>
      <c r="K31" s="215"/>
    </row>
    <row r="32" spans="1:11">
      <c r="A32" s="63" t="s">
        <v>467</v>
      </c>
      <c r="B32" s="11" t="s">
        <v>391</v>
      </c>
      <c r="C32" s="11" t="s">
        <v>391</v>
      </c>
      <c r="D32" s="45" t="s">
        <v>391</v>
      </c>
      <c r="E32" s="45" t="s">
        <v>391</v>
      </c>
      <c r="F32" s="11" t="s">
        <v>391</v>
      </c>
      <c r="G32" s="11" t="s">
        <v>391</v>
      </c>
      <c r="H32" s="45" t="s">
        <v>391</v>
      </c>
      <c r="I32" s="12" t="s">
        <v>391</v>
      </c>
      <c r="J32" s="215"/>
      <c r="K32" s="215"/>
    </row>
    <row r="33" spans="1:11">
      <c r="A33" s="63" t="s">
        <v>468</v>
      </c>
      <c r="B33" s="45" t="s">
        <v>391</v>
      </c>
      <c r="C33" s="45">
        <v>5</v>
      </c>
      <c r="D33" s="45" t="s">
        <v>391</v>
      </c>
      <c r="E33" s="45">
        <v>5</v>
      </c>
      <c r="F33" s="11" t="s">
        <v>391</v>
      </c>
      <c r="G33" s="11">
        <v>20800</v>
      </c>
      <c r="H33" s="11" t="s">
        <v>391</v>
      </c>
      <c r="I33" s="46">
        <v>104</v>
      </c>
      <c r="J33" s="215"/>
      <c r="K33" s="215"/>
    </row>
    <row r="34" spans="1:11">
      <c r="A34" s="63" t="s">
        <v>469</v>
      </c>
      <c r="B34" s="11" t="s">
        <v>391</v>
      </c>
      <c r="C34" s="11" t="s">
        <v>391</v>
      </c>
      <c r="D34" s="45" t="s">
        <v>391</v>
      </c>
      <c r="E34" s="45" t="s">
        <v>391</v>
      </c>
      <c r="F34" s="11" t="s">
        <v>391</v>
      </c>
      <c r="G34" s="11" t="s">
        <v>391</v>
      </c>
      <c r="H34" s="45" t="s">
        <v>391</v>
      </c>
      <c r="I34" s="12" t="s">
        <v>391</v>
      </c>
      <c r="J34" s="215"/>
      <c r="K34" s="215"/>
    </row>
    <row r="35" spans="1:11">
      <c r="A35" s="63" t="s">
        <v>470</v>
      </c>
      <c r="B35" s="45" t="s">
        <v>391</v>
      </c>
      <c r="C35" s="45" t="s">
        <v>391</v>
      </c>
      <c r="D35" s="45" t="s">
        <v>391</v>
      </c>
      <c r="E35" s="45" t="s">
        <v>391</v>
      </c>
      <c r="F35" s="11" t="s">
        <v>391</v>
      </c>
      <c r="G35" s="11" t="s">
        <v>391</v>
      </c>
      <c r="H35" s="11" t="s">
        <v>391</v>
      </c>
      <c r="I35" s="46" t="s">
        <v>391</v>
      </c>
      <c r="J35" s="215"/>
      <c r="K35" s="215"/>
    </row>
    <row r="36" spans="1:11">
      <c r="A36" s="73" t="s">
        <v>471</v>
      </c>
      <c r="B36" s="74" t="s">
        <v>391</v>
      </c>
      <c r="C36" s="74">
        <v>5</v>
      </c>
      <c r="D36" s="74" t="s">
        <v>391</v>
      </c>
      <c r="E36" s="74">
        <v>5</v>
      </c>
      <c r="F36" s="78" t="s">
        <v>391</v>
      </c>
      <c r="G36" s="78">
        <v>20800</v>
      </c>
      <c r="H36" s="74" t="s">
        <v>391</v>
      </c>
      <c r="I36" s="75">
        <v>104</v>
      </c>
      <c r="J36" s="215"/>
      <c r="K36" s="215"/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37</v>
      </c>
      <c r="D38" s="74" t="s">
        <v>391</v>
      </c>
      <c r="E38" s="74">
        <v>37</v>
      </c>
      <c r="F38" s="78" t="s">
        <v>391</v>
      </c>
      <c r="G38" s="78">
        <v>25100</v>
      </c>
      <c r="H38" s="74" t="s">
        <v>391</v>
      </c>
      <c r="I38" s="75">
        <v>929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45" t="s">
        <v>391</v>
      </c>
      <c r="C40" s="11" t="s">
        <v>391</v>
      </c>
      <c r="D40" s="45" t="s">
        <v>391</v>
      </c>
      <c r="E40" s="45" t="s">
        <v>391</v>
      </c>
      <c r="F40" s="45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11" t="s">
        <v>391</v>
      </c>
      <c r="C41" s="11">
        <v>6</v>
      </c>
      <c r="D41" s="45" t="s">
        <v>391</v>
      </c>
      <c r="E41" s="45">
        <v>6</v>
      </c>
      <c r="F41" s="11" t="s">
        <v>391</v>
      </c>
      <c r="G41" s="11">
        <v>35000</v>
      </c>
      <c r="H41" s="45" t="s">
        <v>391</v>
      </c>
      <c r="I41" s="12">
        <v>210</v>
      </c>
      <c r="J41" s="215"/>
      <c r="K41" s="215"/>
    </row>
    <row r="42" spans="1:11">
      <c r="A42" s="63" t="s">
        <v>475</v>
      </c>
      <c r="B42" s="45" t="s">
        <v>391</v>
      </c>
      <c r="C42" s="45">
        <v>1</v>
      </c>
      <c r="D42" s="45">
        <v>1</v>
      </c>
      <c r="E42" s="45">
        <v>2</v>
      </c>
      <c r="F42" s="11" t="s">
        <v>391</v>
      </c>
      <c r="G42" s="11">
        <v>18000</v>
      </c>
      <c r="H42" s="11">
        <v>20000</v>
      </c>
      <c r="I42" s="46">
        <v>38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11" t="s">
        <v>391</v>
      </c>
      <c r="E43" s="45" t="s">
        <v>391</v>
      </c>
      <c r="F43" s="45" t="s">
        <v>391</v>
      </c>
      <c r="G43" s="11" t="s">
        <v>391</v>
      </c>
      <c r="H43" s="11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>
        <v>3</v>
      </c>
      <c r="D44" s="45" t="s">
        <v>391</v>
      </c>
      <c r="E44" s="45">
        <v>3</v>
      </c>
      <c r="F44" s="11" t="s">
        <v>391</v>
      </c>
      <c r="G44" s="11">
        <v>18000</v>
      </c>
      <c r="H44" s="45" t="s">
        <v>391</v>
      </c>
      <c r="I44" s="12">
        <v>54</v>
      </c>
      <c r="J44" s="215"/>
      <c r="K44" s="215"/>
    </row>
    <row r="45" spans="1:11">
      <c r="A45" s="63" t="s">
        <v>478</v>
      </c>
      <c r="B45" s="45" t="s">
        <v>391</v>
      </c>
      <c r="C45" s="11">
        <v>46</v>
      </c>
      <c r="D45" s="45" t="s">
        <v>391</v>
      </c>
      <c r="E45" s="45">
        <v>46</v>
      </c>
      <c r="F45" s="45" t="s">
        <v>391</v>
      </c>
      <c r="G45" s="11">
        <v>25000</v>
      </c>
      <c r="H45" s="45" t="s">
        <v>391</v>
      </c>
      <c r="I45" s="12">
        <v>1150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45">
        <v>31</v>
      </c>
      <c r="D47" s="45" t="s">
        <v>391</v>
      </c>
      <c r="E47" s="45">
        <v>31</v>
      </c>
      <c r="F47" s="11" t="s">
        <v>391</v>
      </c>
      <c r="G47" s="11">
        <v>17000</v>
      </c>
      <c r="H47" s="11" t="s">
        <v>391</v>
      </c>
      <c r="I47" s="46">
        <v>527</v>
      </c>
      <c r="J47" s="215"/>
      <c r="K47" s="215"/>
    </row>
    <row r="48" spans="1:11">
      <c r="A48" s="63" t="s">
        <v>481</v>
      </c>
      <c r="B48" s="11" t="s">
        <v>391</v>
      </c>
      <c r="C48" s="11" t="s">
        <v>391</v>
      </c>
      <c r="D48" s="45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>
        <v>87</v>
      </c>
      <c r="D49" s="74">
        <v>1</v>
      </c>
      <c r="E49" s="74">
        <v>88</v>
      </c>
      <c r="F49" s="78" t="s">
        <v>391</v>
      </c>
      <c r="G49" s="78">
        <v>22517</v>
      </c>
      <c r="H49" s="74">
        <v>20000</v>
      </c>
      <c r="I49" s="75">
        <v>1979</v>
      </c>
      <c r="J49" s="215"/>
      <c r="K49" s="215"/>
    </row>
    <row r="50" spans="1:11">
      <c r="A50" s="905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11</v>
      </c>
      <c r="D51" s="74">
        <v>1</v>
      </c>
      <c r="E51" s="74">
        <v>12</v>
      </c>
      <c r="F51" s="78" t="s">
        <v>391</v>
      </c>
      <c r="G51" s="78">
        <v>20000</v>
      </c>
      <c r="H51" s="74">
        <v>30000</v>
      </c>
      <c r="I51" s="75">
        <v>250</v>
      </c>
      <c r="J51" s="215"/>
      <c r="K51" s="215"/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  <c r="J52" s="215"/>
      <c r="K52" s="215"/>
    </row>
    <row r="53" spans="1:11">
      <c r="A53" s="63" t="s">
        <v>484</v>
      </c>
      <c r="B53" s="45" t="s">
        <v>391</v>
      </c>
      <c r="C53" s="45" t="s">
        <v>391</v>
      </c>
      <c r="D53" s="45" t="s">
        <v>391</v>
      </c>
      <c r="E53" s="45" t="s">
        <v>391</v>
      </c>
      <c r="F53" s="11" t="s">
        <v>391</v>
      </c>
      <c r="G53" s="11" t="s">
        <v>391</v>
      </c>
      <c r="H53" s="11" t="s">
        <v>391</v>
      </c>
      <c r="I53" s="46" t="s">
        <v>391</v>
      </c>
      <c r="J53" s="215"/>
      <c r="K53" s="215"/>
    </row>
    <row r="54" spans="1:11">
      <c r="A54" s="63" t="s">
        <v>485</v>
      </c>
      <c r="B54" s="45" t="s">
        <v>391</v>
      </c>
      <c r="C54" s="11" t="s">
        <v>391</v>
      </c>
      <c r="D54" s="11" t="s">
        <v>391</v>
      </c>
      <c r="E54" s="45" t="s">
        <v>391</v>
      </c>
      <c r="F54" s="45" t="s">
        <v>391</v>
      </c>
      <c r="G54" s="11" t="s">
        <v>391</v>
      </c>
      <c r="H54" s="11" t="s">
        <v>391</v>
      </c>
      <c r="I54" s="12" t="s">
        <v>391</v>
      </c>
      <c r="J54" s="215"/>
      <c r="K54" s="215"/>
    </row>
    <row r="55" spans="1:11">
      <c r="A55" s="63" t="s">
        <v>486</v>
      </c>
      <c r="B55" s="45">
        <v>7</v>
      </c>
      <c r="C55" s="11" t="s">
        <v>391</v>
      </c>
      <c r="D55" s="45" t="s">
        <v>391</v>
      </c>
      <c r="E55" s="45">
        <v>7</v>
      </c>
      <c r="F55" s="45">
        <v>8000</v>
      </c>
      <c r="G55" s="11" t="s">
        <v>391</v>
      </c>
      <c r="H55" s="45" t="s">
        <v>391</v>
      </c>
      <c r="I55" s="12">
        <v>56</v>
      </c>
      <c r="J55" s="215"/>
      <c r="K55" s="215"/>
    </row>
    <row r="56" spans="1:11">
      <c r="A56" s="63" t="s">
        <v>487</v>
      </c>
      <c r="B56" s="11" t="s">
        <v>391</v>
      </c>
      <c r="C56" s="11" t="s">
        <v>391</v>
      </c>
      <c r="D56" s="45" t="s">
        <v>391</v>
      </c>
      <c r="E56" s="45" t="s">
        <v>391</v>
      </c>
      <c r="F56" s="11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82" t="s">
        <v>391</v>
      </c>
      <c r="C57" s="11" t="s">
        <v>391</v>
      </c>
      <c r="D57" s="45" t="s">
        <v>391</v>
      </c>
      <c r="E57" s="45" t="s">
        <v>391</v>
      </c>
      <c r="F57" s="82" t="s">
        <v>391</v>
      </c>
      <c r="G57" s="11" t="s">
        <v>391</v>
      </c>
      <c r="H57" s="45" t="s">
        <v>391</v>
      </c>
      <c r="I57" s="12" t="s">
        <v>391</v>
      </c>
      <c r="J57" s="215"/>
      <c r="K57" s="215"/>
    </row>
    <row r="58" spans="1:11">
      <c r="A58" s="73" t="s">
        <v>562</v>
      </c>
      <c r="B58" s="74">
        <v>7</v>
      </c>
      <c r="C58" s="74" t="s">
        <v>391</v>
      </c>
      <c r="D58" s="74" t="s">
        <v>391</v>
      </c>
      <c r="E58" s="74">
        <v>7</v>
      </c>
      <c r="F58" s="78">
        <v>8000</v>
      </c>
      <c r="G58" s="78" t="s">
        <v>391</v>
      </c>
      <c r="H58" s="74" t="s">
        <v>391</v>
      </c>
      <c r="I58" s="75">
        <v>56</v>
      </c>
      <c r="J58" s="215"/>
      <c r="K58" s="215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  <c r="J59" s="215"/>
      <c r="K59" s="215"/>
    </row>
    <row r="60" spans="1:11">
      <c r="A60" s="63" t="s">
        <v>490</v>
      </c>
      <c r="B60" s="45" t="s">
        <v>391</v>
      </c>
      <c r="C60" s="11">
        <v>16</v>
      </c>
      <c r="D60" s="45" t="s">
        <v>391</v>
      </c>
      <c r="E60" s="45">
        <v>16</v>
      </c>
      <c r="F60" s="45" t="s">
        <v>391</v>
      </c>
      <c r="G60" s="11">
        <v>30000</v>
      </c>
      <c r="H60" s="45" t="s">
        <v>391</v>
      </c>
      <c r="I60" s="12">
        <v>480</v>
      </c>
      <c r="J60" s="215"/>
      <c r="K60" s="215"/>
    </row>
    <row r="61" spans="1:11">
      <c r="A61" s="63" t="s">
        <v>491</v>
      </c>
      <c r="B61" s="45" t="s">
        <v>391</v>
      </c>
      <c r="C61" s="11" t="s">
        <v>391</v>
      </c>
      <c r="D61" s="45" t="s">
        <v>391</v>
      </c>
      <c r="E61" s="45" t="s">
        <v>391</v>
      </c>
      <c r="F61" s="45" t="s">
        <v>391</v>
      </c>
      <c r="G61" s="11" t="s">
        <v>391</v>
      </c>
      <c r="H61" s="45" t="s">
        <v>391</v>
      </c>
      <c r="I61" s="12" t="s">
        <v>391</v>
      </c>
      <c r="J61" s="215"/>
      <c r="K61" s="215"/>
    </row>
    <row r="62" spans="1:11">
      <c r="A62" s="63" t="s">
        <v>492</v>
      </c>
      <c r="B62" s="11" t="s">
        <v>391</v>
      </c>
      <c r="C62" s="11" t="s">
        <v>391</v>
      </c>
      <c r="D62" s="45" t="s">
        <v>391</v>
      </c>
      <c r="E62" s="45" t="s">
        <v>391</v>
      </c>
      <c r="F62" s="11" t="s">
        <v>391</v>
      </c>
      <c r="G62" s="11" t="s">
        <v>391</v>
      </c>
      <c r="H62" s="45" t="s">
        <v>391</v>
      </c>
      <c r="I62" s="12" t="s">
        <v>391</v>
      </c>
      <c r="J62" s="215"/>
      <c r="K62" s="215"/>
    </row>
    <row r="63" spans="1:11">
      <c r="A63" s="73" t="s">
        <v>493</v>
      </c>
      <c r="B63" s="74" t="s">
        <v>391</v>
      </c>
      <c r="C63" s="74">
        <v>16</v>
      </c>
      <c r="D63" s="74" t="s">
        <v>391</v>
      </c>
      <c r="E63" s="74">
        <v>16</v>
      </c>
      <c r="F63" s="78" t="s">
        <v>391</v>
      </c>
      <c r="G63" s="78">
        <v>30000</v>
      </c>
      <c r="H63" s="74" t="s">
        <v>391</v>
      </c>
      <c r="I63" s="75">
        <v>480</v>
      </c>
      <c r="J63" s="215"/>
      <c r="K63" s="215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  <c r="J64" s="215"/>
      <c r="K64" s="215"/>
    </row>
    <row r="65" spans="1:11">
      <c r="A65" s="73" t="s">
        <v>494</v>
      </c>
      <c r="B65" s="74" t="s">
        <v>391</v>
      </c>
      <c r="C65" s="74">
        <v>18</v>
      </c>
      <c r="D65" s="74" t="s">
        <v>391</v>
      </c>
      <c r="E65" s="74">
        <v>18</v>
      </c>
      <c r="F65" s="78" t="s">
        <v>391</v>
      </c>
      <c r="G65" s="78">
        <v>13200</v>
      </c>
      <c r="H65" s="74" t="s">
        <v>391</v>
      </c>
      <c r="I65" s="75">
        <v>238</v>
      </c>
      <c r="J65" s="215"/>
      <c r="K65" s="215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  <c r="J66" s="215"/>
      <c r="K66" s="215"/>
    </row>
    <row r="67" spans="1:11">
      <c r="A67" s="63" t="s">
        <v>495</v>
      </c>
      <c r="B67" s="45" t="s">
        <v>391</v>
      </c>
      <c r="C67" s="45" t="s">
        <v>391</v>
      </c>
      <c r="D67" s="45" t="s">
        <v>391</v>
      </c>
      <c r="E67" s="45" t="s">
        <v>391</v>
      </c>
      <c r="F67" s="11" t="s">
        <v>391</v>
      </c>
      <c r="G67" s="11" t="s">
        <v>391</v>
      </c>
      <c r="H67" s="11" t="s">
        <v>391</v>
      </c>
      <c r="I67" s="12" t="s">
        <v>391</v>
      </c>
    </row>
    <row r="68" spans="1:11">
      <c r="A68" s="63" t="s">
        <v>496</v>
      </c>
      <c r="B68" s="11" t="s">
        <v>391</v>
      </c>
      <c r="C68" s="11" t="s">
        <v>391</v>
      </c>
      <c r="D68" s="45" t="s">
        <v>391</v>
      </c>
      <c r="E68" s="45" t="s">
        <v>391</v>
      </c>
      <c r="F68" s="11" t="s">
        <v>391</v>
      </c>
      <c r="G68" s="11" t="s">
        <v>391</v>
      </c>
      <c r="H68" s="45" t="s">
        <v>391</v>
      </c>
      <c r="I68" s="12" t="s">
        <v>391</v>
      </c>
      <c r="J68" s="215"/>
      <c r="K68" s="215"/>
    </row>
    <row r="69" spans="1:11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4" t="s">
        <v>391</v>
      </c>
      <c r="I69" s="75" t="s">
        <v>391</v>
      </c>
      <c r="J69" s="215"/>
      <c r="K69" s="215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  <c r="J70" s="215"/>
      <c r="K70" s="215"/>
    </row>
    <row r="71" spans="1:11">
      <c r="A71" s="63" t="s">
        <v>498</v>
      </c>
      <c r="B71" s="11" t="s">
        <v>391</v>
      </c>
      <c r="C71" s="11">
        <v>2</v>
      </c>
      <c r="D71" s="45" t="s">
        <v>391</v>
      </c>
      <c r="E71" s="45">
        <v>2</v>
      </c>
      <c r="F71" s="11" t="s">
        <v>391</v>
      </c>
      <c r="G71" s="11">
        <v>9500</v>
      </c>
      <c r="H71" s="45" t="s">
        <v>391</v>
      </c>
      <c r="I71" s="12">
        <v>19</v>
      </c>
      <c r="J71" s="215"/>
      <c r="K71" s="215"/>
    </row>
    <row r="72" spans="1:11">
      <c r="A72" s="63" t="s">
        <v>499</v>
      </c>
      <c r="B72" s="11" t="s">
        <v>391</v>
      </c>
      <c r="C72" s="11">
        <v>92</v>
      </c>
      <c r="D72" s="45" t="s">
        <v>391</v>
      </c>
      <c r="E72" s="45">
        <v>92</v>
      </c>
      <c r="F72" s="11" t="s">
        <v>391</v>
      </c>
      <c r="G72" s="11">
        <v>28500</v>
      </c>
      <c r="H72" s="45" t="s">
        <v>391</v>
      </c>
      <c r="I72" s="12">
        <v>2622</v>
      </c>
      <c r="J72" s="215"/>
      <c r="K72" s="215"/>
    </row>
    <row r="73" spans="1:11">
      <c r="A73" s="63" t="s">
        <v>500</v>
      </c>
      <c r="B73" s="11" t="s">
        <v>391</v>
      </c>
      <c r="C73" s="11">
        <v>90</v>
      </c>
      <c r="D73" s="45" t="s">
        <v>391</v>
      </c>
      <c r="E73" s="45">
        <v>90</v>
      </c>
      <c r="F73" s="11" t="s">
        <v>391</v>
      </c>
      <c r="G73" s="11">
        <v>15000</v>
      </c>
      <c r="H73" s="45" t="s">
        <v>391</v>
      </c>
      <c r="I73" s="12">
        <v>1350</v>
      </c>
      <c r="J73" s="215"/>
      <c r="K73" s="215"/>
    </row>
    <row r="74" spans="1:11">
      <c r="A74" s="63" t="s">
        <v>501</v>
      </c>
      <c r="B74" s="11" t="s">
        <v>391</v>
      </c>
      <c r="C74" s="11">
        <v>41</v>
      </c>
      <c r="D74" s="45" t="s">
        <v>391</v>
      </c>
      <c r="E74" s="45">
        <v>41</v>
      </c>
      <c r="F74" s="11" t="s">
        <v>391</v>
      </c>
      <c r="G74" s="11">
        <v>33346</v>
      </c>
      <c r="H74" s="45" t="s">
        <v>391</v>
      </c>
      <c r="I74" s="12">
        <v>1367</v>
      </c>
      <c r="J74" s="215"/>
      <c r="K74" s="215"/>
    </row>
    <row r="75" spans="1:11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  <c r="J75" s="215"/>
      <c r="K75" s="215"/>
    </row>
    <row r="76" spans="1:11">
      <c r="A76" s="63" t="s">
        <v>503</v>
      </c>
      <c r="B76" s="11" t="s">
        <v>391</v>
      </c>
      <c r="C76" s="11">
        <v>27</v>
      </c>
      <c r="D76" s="45" t="s">
        <v>391</v>
      </c>
      <c r="E76" s="45">
        <v>27</v>
      </c>
      <c r="F76" s="11" t="s">
        <v>391</v>
      </c>
      <c r="G76" s="11">
        <v>19000</v>
      </c>
      <c r="H76" s="45" t="s">
        <v>391</v>
      </c>
      <c r="I76" s="12">
        <v>513</v>
      </c>
      <c r="J76" s="215"/>
      <c r="K76" s="215"/>
    </row>
    <row r="77" spans="1:11">
      <c r="A77" s="63" t="s">
        <v>504</v>
      </c>
      <c r="B77" s="11" t="s">
        <v>391</v>
      </c>
      <c r="C77" s="11">
        <v>110</v>
      </c>
      <c r="D77" s="45" t="s">
        <v>391</v>
      </c>
      <c r="E77" s="45">
        <v>110</v>
      </c>
      <c r="F77" s="11" t="s">
        <v>391</v>
      </c>
      <c r="G77" s="11">
        <v>30000</v>
      </c>
      <c r="H77" s="45" t="s">
        <v>391</v>
      </c>
      <c r="I77" s="12">
        <v>3300</v>
      </c>
      <c r="J77" s="215"/>
      <c r="K77" s="215"/>
    </row>
    <row r="78" spans="1:11">
      <c r="A78" s="63" t="s">
        <v>505</v>
      </c>
      <c r="B78" s="11" t="s">
        <v>391</v>
      </c>
      <c r="C78" s="11">
        <v>52</v>
      </c>
      <c r="D78" s="45" t="s">
        <v>391</v>
      </c>
      <c r="E78" s="45">
        <v>52</v>
      </c>
      <c r="F78" s="11" t="s">
        <v>391</v>
      </c>
      <c r="G78" s="11">
        <v>42500</v>
      </c>
      <c r="H78" s="45" t="s">
        <v>391</v>
      </c>
      <c r="I78" s="12">
        <v>2210</v>
      </c>
      <c r="J78" s="215"/>
      <c r="K78" s="215"/>
    </row>
    <row r="79" spans="1:11">
      <c r="A79" s="73" t="s">
        <v>506</v>
      </c>
      <c r="B79" s="74" t="s">
        <v>391</v>
      </c>
      <c r="C79" s="74">
        <v>414</v>
      </c>
      <c r="D79" s="74" t="s">
        <v>391</v>
      </c>
      <c r="E79" s="74">
        <v>414</v>
      </c>
      <c r="F79" s="78" t="s">
        <v>391</v>
      </c>
      <c r="G79" s="78">
        <v>27491</v>
      </c>
      <c r="H79" s="74" t="s">
        <v>391</v>
      </c>
      <c r="I79" s="75">
        <v>11381</v>
      </c>
      <c r="J79" s="215"/>
      <c r="K79" s="215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  <c r="J80" s="215"/>
      <c r="K80" s="215"/>
    </row>
    <row r="81" spans="1:11">
      <c r="A81" s="63" t="s">
        <v>507</v>
      </c>
      <c r="B81" s="11" t="s">
        <v>391</v>
      </c>
      <c r="C81" s="11">
        <v>3</v>
      </c>
      <c r="D81" s="45" t="s">
        <v>391</v>
      </c>
      <c r="E81" s="45">
        <v>3</v>
      </c>
      <c r="F81" s="11" t="s">
        <v>391</v>
      </c>
      <c r="G81" s="11">
        <v>18400</v>
      </c>
      <c r="H81" s="45" t="s">
        <v>391</v>
      </c>
      <c r="I81" s="12">
        <v>46</v>
      </c>
      <c r="J81" s="215"/>
      <c r="K81" s="215"/>
    </row>
    <row r="82" spans="1:11">
      <c r="A82" s="63" t="s">
        <v>508</v>
      </c>
      <c r="B82" s="11" t="s">
        <v>391</v>
      </c>
      <c r="C82" s="11">
        <v>4</v>
      </c>
      <c r="D82" s="45" t="s">
        <v>391</v>
      </c>
      <c r="E82" s="45">
        <v>4</v>
      </c>
      <c r="F82" s="11" t="s">
        <v>391</v>
      </c>
      <c r="G82" s="11">
        <v>25000</v>
      </c>
      <c r="H82" s="45" t="s">
        <v>391</v>
      </c>
      <c r="I82" s="12">
        <v>88</v>
      </c>
      <c r="J82" s="215"/>
      <c r="K82" s="215"/>
    </row>
    <row r="83" spans="1:11">
      <c r="A83" s="73" t="s">
        <v>509</v>
      </c>
      <c r="B83" s="74" t="s">
        <v>391</v>
      </c>
      <c r="C83" s="74">
        <v>7</v>
      </c>
      <c r="D83" s="74" t="s">
        <v>391</v>
      </c>
      <c r="E83" s="74">
        <v>7</v>
      </c>
      <c r="F83" s="78" t="s">
        <v>391</v>
      </c>
      <c r="G83" s="78">
        <v>22171</v>
      </c>
      <c r="H83" s="74" t="s">
        <v>391</v>
      </c>
      <c r="I83" s="75">
        <v>134</v>
      </c>
      <c r="J83" s="215"/>
      <c r="K83" s="215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  <c r="J84" s="215"/>
      <c r="K84" s="215"/>
    </row>
    <row r="85" spans="1:11" ht="13.5" thickBot="1">
      <c r="A85" s="66" t="s">
        <v>510</v>
      </c>
      <c r="B85" s="52">
        <v>60</v>
      </c>
      <c r="C85" s="52">
        <v>651</v>
      </c>
      <c r="D85" s="52">
        <v>4</v>
      </c>
      <c r="E85" s="52">
        <v>715</v>
      </c>
      <c r="F85" s="175">
        <v>12736</v>
      </c>
      <c r="G85" s="175">
        <v>26019</v>
      </c>
      <c r="H85" s="52">
        <v>12500</v>
      </c>
      <c r="I85" s="53">
        <v>17732</v>
      </c>
      <c r="J85" s="215"/>
      <c r="K85" s="215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Hoja204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1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1429</v>
      </c>
      <c r="B3" s="1684"/>
      <c r="C3" s="1684"/>
      <c r="D3" s="1684"/>
      <c r="E3" s="1684"/>
      <c r="F3" s="1684"/>
      <c r="G3" s="1684"/>
      <c r="H3" s="1684"/>
      <c r="I3" s="1684"/>
      <c r="J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7" customHeight="1">
      <c r="A5" s="1116" t="s">
        <v>549</v>
      </c>
      <c r="B5" s="805" t="s">
        <v>671</v>
      </c>
      <c r="C5" s="805"/>
      <c r="D5" s="805"/>
      <c r="E5" s="805"/>
      <c r="F5" s="805" t="s">
        <v>573</v>
      </c>
      <c r="G5" s="805"/>
      <c r="H5" s="805"/>
      <c r="I5" s="1681" t="s">
        <v>379</v>
      </c>
    </row>
    <row r="6" spans="1:11" s="681" customFormat="1" ht="27" customHeight="1">
      <c r="A6" s="1117" t="s">
        <v>529</v>
      </c>
      <c r="B6" s="802"/>
      <c r="C6" s="867" t="s">
        <v>386</v>
      </c>
      <c r="D6" s="867"/>
      <c r="E6" s="802" t="s">
        <v>821</v>
      </c>
      <c r="F6" s="802"/>
      <c r="G6" s="867" t="s">
        <v>386</v>
      </c>
      <c r="H6" s="867"/>
      <c r="I6" s="1682"/>
    </row>
    <row r="7" spans="1:11" s="681" customFormat="1" ht="27" customHeight="1" thickBot="1">
      <c r="A7" s="1117"/>
      <c r="B7" s="1122" t="s">
        <v>385</v>
      </c>
      <c r="C7" s="1123" t="s">
        <v>868</v>
      </c>
      <c r="D7" s="1123" t="s">
        <v>869</v>
      </c>
      <c r="E7" s="1123" t="s">
        <v>387</v>
      </c>
      <c r="F7" s="1123" t="s">
        <v>385</v>
      </c>
      <c r="G7" s="1123" t="s">
        <v>868</v>
      </c>
      <c r="H7" s="1123" t="s">
        <v>869</v>
      </c>
      <c r="I7" s="1682"/>
    </row>
    <row r="8" spans="1:11" ht="24.75" customHeight="1">
      <c r="A8" s="72" t="s">
        <v>450</v>
      </c>
      <c r="B8" s="122">
        <v>8</v>
      </c>
      <c r="C8" s="122">
        <v>33</v>
      </c>
      <c r="D8" s="42" t="s">
        <v>391</v>
      </c>
      <c r="E8" s="42">
        <v>41</v>
      </c>
      <c r="F8" s="122">
        <v>15130</v>
      </c>
      <c r="G8" s="122">
        <v>18990</v>
      </c>
      <c r="H8" s="42" t="s">
        <v>391</v>
      </c>
      <c r="I8" s="131">
        <v>748</v>
      </c>
      <c r="J8" s="215"/>
      <c r="K8" s="215"/>
    </row>
    <row r="9" spans="1:11">
      <c r="A9" s="63" t="s">
        <v>451</v>
      </c>
      <c r="B9" s="11">
        <v>3</v>
      </c>
      <c r="C9" s="11">
        <v>12</v>
      </c>
      <c r="D9" s="45" t="s">
        <v>391</v>
      </c>
      <c r="E9" s="45">
        <v>15</v>
      </c>
      <c r="F9" s="11">
        <v>20300</v>
      </c>
      <c r="G9" s="11">
        <v>26140</v>
      </c>
      <c r="H9" s="45" t="s">
        <v>391</v>
      </c>
      <c r="I9" s="12">
        <v>375</v>
      </c>
      <c r="J9" s="215"/>
      <c r="K9" s="215"/>
    </row>
    <row r="10" spans="1:11">
      <c r="A10" s="63" t="s">
        <v>452</v>
      </c>
      <c r="B10" s="45">
        <v>5</v>
      </c>
      <c r="C10" s="45">
        <v>18</v>
      </c>
      <c r="D10" s="45" t="s">
        <v>391</v>
      </c>
      <c r="E10" s="45">
        <v>23</v>
      </c>
      <c r="F10" s="11">
        <v>23000</v>
      </c>
      <c r="G10" s="11">
        <v>39100</v>
      </c>
      <c r="H10" s="45" t="s">
        <v>391</v>
      </c>
      <c r="I10" s="46">
        <v>819</v>
      </c>
      <c r="J10" s="215"/>
      <c r="K10" s="215"/>
    </row>
    <row r="11" spans="1:11">
      <c r="A11" s="63" t="s">
        <v>453</v>
      </c>
      <c r="B11" s="11">
        <v>14</v>
      </c>
      <c r="C11" s="11">
        <v>58</v>
      </c>
      <c r="D11" s="82" t="s">
        <v>391</v>
      </c>
      <c r="E11" s="45">
        <v>72</v>
      </c>
      <c r="F11" s="11">
        <v>19440</v>
      </c>
      <c r="G11" s="11">
        <v>25430</v>
      </c>
      <c r="H11" s="82" t="s">
        <v>391</v>
      </c>
      <c r="I11" s="12">
        <v>1747</v>
      </c>
      <c r="J11" s="215"/>
      <c r="K11" s="215"/>
    </row>
    <row r="12" spans="1:11">
      <c r="A12" s="73" t="s">
        <v>454</v>
      </c>
      <c r="B12" s="74">
        <v>30</v>
      </c>
      <c r="C12" s="74">
        <v>121</v>
      </c>
      <c r="D12" s="289" t="s">
        <v>391</v>
      </c>
      <c r="E12" s="74">
        <v>151</v>
      </c>
      <c r="F12" s="78">
        <v>18970</v>
      </c>
      <c r="G12" s="78">
        <v>25778</v>
      </c>
      <c r="H12" s="289" t="s">
        <v>391</v>
      </c>
      <c r="I12" s="75">
        <v>3689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2</v>
      </c>
      <c r="C14" s="74">
        <v>3</v>
      </c>
      <c r="D14" s="289" t="s">
        <v>391</v>
      </c>
      <c r="E14" s="74">
        <v>5</v>
      </c>
      <c r="F14" s="78">
        <v>15000</v>
      </c>
      <c r="G14" s="78">
        <v>25000</v>
      </c>
      <c r="H14" s="289" t="s">
        <v>391</v>
      </c>
      <c r="I14" s="75">
        <v>105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5</v>
      </c>
      <c r="C16" s="74" t="s">
        <v>391</v>
      </c>
      <c r="D16" s="289" t="s">
        <v>391</v>
      </c>
      <c r="E16" s="74">
        <v>5</v>
      </c>
      <c r="F16" s="78">
        <v>21250</v>
      </c>
      <c r="G16" s="78" t="s">
        <v>391</v>
      </c>
      <c r="H16" s="289" t="s">
        <v>391</v>
      </c>
      <c r="I16" s="75">
        <v>106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46</v>
      </c>
      <c r="D18" s="45" t="s">
        <v>391</v>
      </c>
      <c r="E18" s="45">
        <v>46</v>
      </c>
      <c r="F18" s="11" t="s">
        <v>391</v>
      </c>
      <c r="G18" s="11">
        <v>25100</v>
      </c>
      <c r="H18" s="45" t="s">
        <v>391</v>
      </c>
      <c r="I18" s="12">
        <v>1155</v>
      </c>
      <c r="J18" s="215"/>
      <c r="K18" s="215"/>
    </row>
    <row r="19" spans="1:11">
      <c r="A19" s="63" t="s">
        <v>458</v>
      </c>
      <c r="B19" s="11">
        <v>44</v>
      </c>
      <c r="C19" s="82">
        <v>23</v>
      </c>
      <c r="D19" s="45" t="s">
        <v>391</v>
      </c>
      <c r="E19" s="45">
        <v>67</v>
      </c>
      <c r="F19" s="11">
        <v>11750</v>
      </c>
      <c r="G19" s="82">
        <v>25650</v>
      </c>
      <c r="H19" s="45" t="s">
        <v>391</v>
      </c>
      <c r="I19" s="12">
        <v>1107</v>
      </c>
      <c r="J19" s="215"/>
      <c r="K19" s="215"/>
    </row>
    <row r="20" spans="1:11">
      <c r="A20" s="63" t="s">
        <v>459</v>
      </c>
      <c r="B20" s="11">
        <v>82</v>
      </c>
      <c r="C20" s="11">
        <v>32</v>
      </c>
      <c r="D20" s="45" t="s">
        <v>391</v>
      </c>
      <c r="E20" s="45">
        <v>114</v>
      </c>
      <c r="F20" s="11">
        <v>11250</v>
      </c>
      <c r="G20" s="11">
        <v>25300</v>
      </c>
      <c r="H20" s="45" t="s">
        <v>391</v>
      </c>
      <c r="I20" s="12">
        <v>1732</v>
      </c>
      <c r="J20" s="215"/>
      <c r="K20" s="215"/>
    </row>
    <row r="21" spans="1:11">
      <c r="A21" s="73" t="s">
        <v>460</v>
      </c>
      <c r="B21" s="74">
        <v>126</v>
      </c>
      <c r="C21" s="74">
        <v>101</v>
      </c>
      <c r="D21" s="74" t="s">
        <v>391</v>
      </c>
      <c r="E21" s="74">
        <v>227</v>
      </c>
      <c r="F21" s="78">
        <v>11425</v>
      </c>
      <c r="G21" s="78">
        <v>25289</v>
      </c>
      <c r="H21" s="74" t="s">
        <v>391</v>
      </c>
      <c r="I21" s="75">
        <v>3994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54</v>
      </c>
      <c r="D23" s="74" t="s">
        <v>391</v>
      </c>
      <c r="E23" s="74">
        <v>54</v>
      </c>
      <c r="F23" s="78" t="s">
        <v>391</v>
      </c>
      <c r="G23" s="78">
        <v>28315</v>
      </c>
      <c r="H23" s="74" t="s">
        <v>391</v>
      </c>
      <c r="I23" s="75">
        <v>1529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28</v>
      </c>
      <c r="D25" s="74" t="s">
        <v>391</v>
      </c>
      <c r="E25" s="74">
        <v>28</v>
      </c>
      <c r="F25" s="78" t="s">
        <v>391</v>
      </c>
      <c r="G25" s="78">
        <v>28000</v>
      </c>
      <c r="H25" s="74" t="s">
        <v>391</v>
      </c>
      <c r="I25" s="75">
        <v>784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45">
        <v>1</v>
      </c>
      <c r="D27" s="45" t="s">
        <v>391</v>
      </c>
      <c r="E27" s="45">
        <v>1</v>
      </c>
      <c r="F27" s="45" t="s">
        <v>391</v>
      </c>
      <c r="G27" s="11">
        <v>24000</v>
      </c>
      <c r="H27" s="45" t="s">
        <v>391</v>
      </c>
      <c r="I27" s="46">
        <v>24</v>
      </c>
      <c r="J27" s="215"/>
      <c r="K27" s="215"/>
    </row>
    <row r="28" spans="1:11">
      <c r="A28" s="63" t="s">
        <v>464</v>
      </c>
      <c r="B28" s="45" t="s">
        <v>391</v>
      </c>
      <c r="C28" s="45">
        <v>1</v>
      </c>
      <c r="D28" s="45" t="s">
        <v>391</v>
      </c>
      <c r="E28" s="45">
        <v>1</v>
      </c>
      <c r="F28" s="45" t="s">
        <v>391</v>
      </c>
      <c r="G28" s="11">
        <v>20000</v>
      </c>
      <c r="H28" s="45" t="s">
        <v>391</v>
      </c>
      <c r="I28" s="46">
        <v>20</v>
      </c>
      <c r="J28" s="215"/>
      <c r="K28" s="215"/>
    </row>
    <row r="29" spans="1:11">
      <c r="A29" s="63" t="s">
        <v>465</v>
      </c>
      <c r="B29" s="45">
        <v>1</v>
      </c>
      <c r="C29" s="11">
        <v>167</v>
      </c>
      <c r="D29" s="45" t="s">
        <v>391</v>
      </c>
      <c r="E29" s="45">
        <v>168</v>
      </c>
      <c r="F29" s="45">
        <v>14000</v>
      </c>
      <c r="G29" s="11">
        <v>23000</v>
      </c>
      <c r="H29" s="45" t="s">
        <v>391</v>
      </c>
      <c r="I29" s="12">
        <v>3855</v>
      </c>
      <c r="J29" s="215"/>
      <c r="K29" s="215"/>
    </row>
    <row r="30" spans="1:11">
      <c r="A30" s="73" t="s">
        <v>466</v>
      </c>
      <c r="B30" s="74">
        <v>1</v>
      </c>
      <c r="C30" s="74">
        <v>169</v>
      </c>
      <c r="D30" s="74" t="s">
        <v>391</v>
      </c>
      <c r="E30" s="74">
        <v>170</v>
      </c>
      <c r="F30" s="78">
        <v>14000</v>
      </c>
      <c r="G30" s="78">
        <v>22988</v>
      </c>
      <c r="H30" s="74" t="s">
        <v>391</v>
      </c>
      <c r="I30" s="75">
        <v>3899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92</v>
      </c>
      <c r="D32" s="45" t="s">
        <v>391</v>
      </c>
      <c r="E32" s="45">
        <v>92</v>
      </c>
      <c r="F32" s="80" t="s">
        <v>391</v>
      </c>
      <c r="G32" s="80">
        <v>23985</v>
      </c>
      <c r="H32" s="45" t="s">
        <v>391</v>
      </c>
      <c r="I32" s="12">
        <v>2207</v>
      </c>
      <c r="J32" s="215"/>
      <c r="K32" s="215"/>
    </row>
    <row r="33" spans="1:11">
      <c r="A33" s="63" t="s">
        <v>468</v>
      </c>
      <c r="B33" s="80" t="s">
        <v>391</v>
      </c>
      <c r="C33" s="80">
        <v>13</v>
      </c>
      <c r="D33" s="45" t="s">
        <v>391</v>
      </c>
      <c r="E33" s="45">
        <v>13</v>
      </c>
      <c r="F33" s="80" t="s">
        <v>391</v>
      </c>
      <c r="G33" s="80">
        <v>24846</v>
      </c>
      <c r="H33" s="45" t="s">
        <v>391</v>
      </c>
      <c r="I33" s="12">
        <v>323</v>
      </c>
      <c r="J33" s="215"/>
      <c r="K33" s="215"/>
    </row>
    <row r="34" spans="1:11">
      <c r="A34" s="63" t="s">
        <v>469</v>
      </c>
      <c r="B34" s="80" t="s">
        <v>391</v>
      </c>
      <c r="C34" s="80">
        <v>1</v>
      </c>
      <c r="D34" s="45" t="s">
        <v>391</v>
      </c>
      <c r="E34" s="45">
        <v>1</v>
      </c>
      <c r="F34" s="80" t="s">
        <v>391</v>
      </c>
      <c r="G34" s="80">
        <v>20790</v>
      </c>
      <c r="H34" s="45" t="s">
        <v>391</v>
      </c>
      <c r="I34" s="12">
        <v>21</v>
      </c>
      <c r="J34" s="215"/>
      <c r="K34" s="215"/>
    </row>
    <row r="35" spans="1:11">
      <c r="A35" s="63" t="s">
        <v>470</v>
      </c>
      <c r="B35" s="80" t="s">
        <v>391</v>
      </c>
      <c r="C35" s="80">
        <v>115</v>
      </c>
      <c r="D35" s="45" t="s">
        <v>391</v>
      </c>
      <c r="E35" s="45">
        <v>115</v>
      </c>
      <c r="F35" s="80" t="s">
        <v>391</v>
      </c>
      <c r="G35" s="80">
        <v>23000</v>
      </c>
      <c r="H35" s="45" t="s">
        <v>391</v>
      </c>
      <c r="I35" s="12">
        <v>2645</v>
      </c>
      <c r="J35" s="215"/>
      <c r="K35" s="215"/>
    </row>
    <row r="36" spans="1:11">
      <c r="A36" s="73" t="s">
        <v>471</v>
      </c>
      <c r="B36" s="74" t="s">
        <v>391</v>
      </c>
      <c r="C36" s="74">
        <v>221</v>
      </c>
      <c r="D36" s="74" t="s">
        <v>391</v>
      </c>
      <c r="E36" s="74">
        <v>221</v>
      </c>
      <c r="F36" s="78" t="s">
        <v>391</v>
      </c>
      <c r="G36" s="78">
        <v>23509</v>
      </c>
      <c r="H36" s="74" t="s">
        <v>391</v>
      </c>
      <c r="I36" s="75">
        <v>5196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43</v>
      </c>
      <c r="D38" s="74" t="s">
        <v>391</v>
      </c>
      <c r="E38" s="74">
        <v>43</v>
      </c>
      <c r="F38" s="78" t="s">
        <v>391</v>
      </c>
      <c r="G38" s="78">
        <v>20040</v>
      </c>
      <c r="H38" s="74" t="s">
        <v>391</v>
      </c>
      <c r="I38" s="75">
        <v>862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68</v>
      </c>
      <c r="D40" s="45" t="s">
        <v>391</v>
      </c>
      <c r="E40" s="45">
        <v>68</v>
      </c>
      <c r="F40" s="45" t="s">
        <v>391</v>
      </c>
      <c r="G40" s="11">
        <v>26500</v>
      </c>
      <c r="H40" s="45" t="s">
        <v>391</v>
      </c>
      <c r="I40" s="12">
        <v>1802</v>
      </c>
      <c r="J40" s="215"/>
      <c r="K40" s="215"/>
    </row>
    <row r="41" spans="1:11">
      <c r="A41" s="63" t="s">
        <v>474</v>
      </c>
      <c r="B41" s="11" t="s">
        <v>391</v>
      </c>
      <c r="C41" s="11">
        <v>7</v>
      </c>
      <c r="D41" s="45" t="s">
        <v>391</v>
      </c>
      <c r="E41" s="45">
        <v>7</v>
      </c>
      <c r="F41" s="11" t="s">
        <v>391</v>
      </c>
      <c r="G41" s="11">
        <v>30000</v>
      </c>
      <c r="H41" s="45" t="s">
        <v>391</v>
      </c>
      <c r="I41" s="12">
        <v>210</v>
      </c>
      <c r="J41" s="215"/>
      <c r="K41" s="215"/>
    </row>
    <row r="42" spans="1:11">
      <c r="A42" s="63" t="s">
        <v>475</v>
      </c>
      <c r="B42" s="11" t="s">
        <v>391</v>
      </c>
      <c r="C42" s="11">
        <v>43</v>
      </c>
      <c r="D42" s="45" t="s">
        <v>391</v>
      </c>
      <c r="E42" s="45">
        <v>43</v>
      </c>
      <c r="F42" s="11" t="s">
        <v>391</v>
      </c>
      <c r="G42" s="11">
        <v>18000</v>
      </c>
      <c r="H42" s="45" t="s">
        <v>391</v>
      </c>
      <c r="I42" s="12">
        <v>774</v>
      </c>
      <c r="J42" s="215"/>
      <c r="K42" s="215"/>
    </row>
    <row r="43" spans="1:11">
      <c r="A43" s="63" t="s">
        <v>476</v>
      </c>
      <c r="B43" s="45" t="s">
        <v>391</v>
      </c>
      <c r="C43" s="11" t="s">
        <v>391</v>
      </c>
      <c r="D43" s="45" t="s">
        <v>391</v>
      </c>
      <c r="E43" s="45" t="s">
        <v>391</v>
      </c>
      <c r="F43" s="45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>
        <v>10</v>
      </c>
      <c r="D44" s="45" t="s">
        <v>391</v>
      </c>
      <c r="E44" s="45">
        <v>10</v>
      </c>
      <c r="F44" s="11" t="s">
        <v>391</v>
      </c>
      <c r="G44" s="11">
        <v>25000</v>
      </c>
      <c r="H44" s="45" t="s">
        <v>391</v>
      </c>
      <c r="I44" s="12">
        <v>250</v>
      </c>
      <c r="J44" s="215"/>
      <c r="K44" s="215"/>
    </row>
    <row r="45" spans="1:11">
      <c r="A45" s="63" t="s">
        <v>478</v>
      </c>
      <c r="B45" s="45" t="s">
        <v>391</v>
      </c>
      <c r="C45" s="11">
        <v>650</v>
      </c>
      <c r="D45" s="45" t="s">
        <v>391</v>
      </c>
      <c r="E45" s="45">
        <v>650</v>
      </c>
      <c r="F45" s="45" t="s">
        <v>391</v>
      </c>
      <c r="G45" s="11">
        <v>58000</v>
      </c>
      <c r="H45" s="45" t="s">
        <v>391</v>
      </c>
      <c r="I45" s="12">
        <v>37700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45" t="s">
        <v>391</v>
      </c>
      <c r="C47" s="11">
        <v>173</v>
      </c>
      <c r="D47" s="45" t="s">
        <v>391</v>
      </c>
      <c r="E47" s="45">
        <v>173</v>
      </c>
      <c r="F47" s="45" t="s">
        <v>391</v>
      </c>
      <c r="G47" s="11">
        <v>40000</v>
      </c>
      <c r="H47" s="45" t="s">
        <v>391</v>
      </c>
      <c r="I47" s="12">
        <v>6920</v>
      </c>
      <c r="J47" s="215"/>
      <c r="K47" s="215"/>
    </row>
    <row r="48" spans="1:11">
      <c r="A48" s="63" t="s">
        <v>481</v>
      </c>
      <c r="B48" s="11" t="s">
        <v>391</v>
      </c>
      <c r="C48" s="11">
        <v>5</v>
      </c>
      <c r="D48" s="45" t="s">
        <v>391</v>
      </c>
      <c r="E48" s="45">
        <v>5</v>
      </c>
      <c r="F48" s="11" t="s">
        <v>391</v>
      </c>
      <c r="G48" s="11">
        <v>30000</v>
      </c>
      <c r="H48" s="45" t="s">
        <v>391</v>
      </c>
      <c r="I48" s="12">
        <v>150</v>
      </c>
      <c r="J48" s="215"/>
      <c r="K48" s="215"/>
    </row>
    <row r="49" spans="1:11">
      <c r="A49" s="73" t="s">
        <v>482</v>
      </c>
      <c r="B49" s="74" t="s">
        <v>391</v>
      </c>
      <c r="C49" s="74">
        <v>956</v>
      </c>
      <c r="D49" s="74" t="s">
        <v>391</v>
      </c>
      <c r="E49" s="74">
        <v>956</v>
      </c>
      <c r="F49" s="78" t="s">
        <v>391</v>
      </c>
      <c r="G49" s="78">
        <v>50006</v>
      </c>
      <c r="H49" s="74" t="s">
        <v>391</v>
      </c>
      <c r="I49" s="75">
        <v>47806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2</v>
      </c>
      <c r="D51" s="74" t="s">
        <v>391</v>
      </c>
      <c r="E51" s="74">
        <v>2</v>
      </c>
      <c r="F51" s="78" t="s">
        <v>391</v>
      </c>
      <c r="G51" s="78">
        <v>27000</v>
      </c>
      <c r="H51" s="74" t="s">
        <v>391</v>
      </c>
      <c r="I51" s="75">
        <v>54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 t="s">
        <v>391</v>
      </c>
      <c r="D53" s="45" t="s">
        <v>391</v>
      </c>
      <c r="E53" s="45" t="s">
        <v>391</v>
      </c>
      <c r="F53" s="45" t="s">
        <v>391</v>
      </c>
      <c r="G53" s="11" t="s">
        <v>391</v>
      </c>
      <c r="H53" s="45" t="s">
        <v>391</v>
      </c>
      <c r="I53" s="12" t="s">
        <v>391</v>
      </c>
      <c r="J53" s="215"/>
      <c r="K53" s="215"/>
    </row>
    <row r="54" spans="1:11">
      <c r="A54" s="63" t="s">
        <v>485</v>
      </c>
      <c r="B54" s="45" t="s">
        <v>391</v>
      </c>
      <c r="C54" s="11">
        <v>6</v>
      </c>
      <c r="D54" s="45" t="s">
        <v>391</v>
      </c>
      <c r="E54" s="45">
        <v>6</v>
      </c>
      <c r="F54" s="45" t="s">
        <v>391</v>
      </c>
      <c r="G54" s="11">
        <v>24000</v>
      </c>
      <c r="H54" s="45" t="s">
        <v>391</v>
      </c>
      <c r="I54" s="12">
        <v>144</v>
      </c>
      <c r="J54" s="215"/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>
        <v>4</v>
      </c>
      <c r="C56" s="11">
        <v>3</v>
      </c>
      <c r="D56" s="45" t="s">
        <v>391</v>
      </c>
      <c r="E56" s="45">
        <v>7</v>
      </c>
      <c r="F56" s="45">
        <v>10000</v>
      </c>
      <c r="G56" s="11">
        <v>15000</v>
      </c>
      <c r="H56" s="45" t="s">
        <v>391</v>
      </c>
      <c r="I56" s="12">
        <v>85</v>
      </c>
      <c r="J56" s="215"/>
      <c r="K56" s="215"/>
    </row>
    <row r="57" spans="1:11">
      <c r="A57" s="63" t="s">
        <v>488</v>
      </c>
      <c r="B57" s="45" t="s">
        <v>391</v>
      </c>
      <c r="C57" s="11">
        <v>30</v>
      </c>
      <c r="D57" s="45" t="s">
        <v>391</v>
      </c>
      <c r="E57" s="45">
        <v>30</v>
      </c>
      <c r="F57" s="45" t="s">
        <v>391</v>
      </c>
      <c r="G57" s="11">
        <v>29000</v>
      </c>
      <c r="H57" s="45" t="s">
        <v>391</v>
      </c>
      <c r="I57" s="12">
        <v>870</v>
      </c>
      <c r="J57" s="215"/>
      <c r="K57" s="215"/>
    </row>
    <row r="58" spans="1:11">
      <c r="A58" s="73" t="s">
        <v>562</v>
      </c>
      <c r="B58" s="74">
        <v>4</v>
      </c>
      <c r="C58" s="74">
        <v>39</v>
      </c>
      <c r="D58" s="74" t="s">
        <v>391</v>
      </c>
      <c r="E58" s="74">
        <v>43</v>
      </c>
      <c r="F58" s="78">
        <v>10000</v>
      </c>
      <c r="G58" s="78">
        <v>27154</v>
      </c>
      <c r="H58" s="74" t="s">
        <v>391</v>
      </c>
      <c r="I58" s="75">
        <v>1099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95</v>
      </c>
      <c r="D60" s="11" t="s">
        <v>391</v>
      </c>
      <c r="E60" s="45">
        <v>95</v>
      </c>
      <c r="F60" s="45" t="s">
        <v>391</v>
      </c>
      <c r="G60" s="11">
        <v>50000</v>
      </c>
      <c r="H60" s="11" t="s">
        <v>391</v>
      </c>
      <c r="I60" s="12">
        <v>4750</v>
      </c>
      <c r="J60" s="215"/>
      <c r="K60" s="215"/>
    </row>
    <row r="61" spans="1:11">
      <c r="A61" s="63" t="s">
        <v>491</v>
      </c>
      <c r="B61" s="11" t="s">
        <v>391</v>
      </c>
      <c r="C61" s="11">
        <v>18</v>
      </c>
      <c r="D61" s="45" t="s">
        <v>391</v>
      </c>
      <c r="E61" s="45">
        <v>18</v>
      </c>
      <c r="F61" s="11" t="s">
        <v>391</v>
      </c>
      <c r="G61" s="11">
        <v>25000</v>
      </c>
      <c r="H61" s="45" t="s">
        <v>391</v>
      </c>
      <c r="I61" s="12">
        <v>450</v>
      </c>
      <c r="J61" s="215"/>
      <c r="K61" s="215"/>
    </row>
    <row r="62" spans="1:11">
      <c r="A62" s="63" t="s">
        <v>492</v>
      </c>
      <c r="B62" s="45" t="s">
        <v>391</v>
      </c>
      <c r="C62" s="11">
        <v>37</v>
      </c>
      <c r="D62" s="45" t="s">
        <v>391</v>
      </c>
      <c r="E62" s="45">
        <v>37</v>
      </c>
      <c r="F62" s="45" t="s">
        <v>391</v>
      </c>
      <c r="G62" s="11">
        <v>24540</v>
      </c>
      <c r="H62" s="45" t="s">
        <v>391</v>
      </c>
      <c r="I62" s="12">
        <v>908</v>
      </c>
      <c r="J62" s="215"/>
      <c r="K62" s="215"/>
    </row>
    <row r="63" spans="1:11">
      <c r="A63" s="73" t="s">
        <v>493</v>
      </c>
      <c r="B63" s="74" t="s">
        <v>391</v>
      </c>
      <c r="C63" s="74">
        <v>150</v>
      </c>
      <c r="D63" s="74" t="s">
        <v>391</v>
      </c>
      <c r="E63" s="74">
        <v>150</v>
      </c>
      <c r="F63" s="78" t="s">
        <v>391</v>
      </c>
      <c r="G63" s="78">
        <v>40720</v>
      </c>
      <c r="H63" s="74" t="s">
        <v>391</v>
      </c>
      <c r="I63" s="75">
        <v>6108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78</v>
      </c>
      <c r="D65" s="74" t="s">
        <v>391</v>
      </c>
      <c r="E65" s="74">
        <v>78</v>
      </c>
      <c r="F65" s="78" t="s">
        <v>391</v>
      </c>
      <c r="G65" s="78">
        <v>13900</v>
      </c>
      <c r="H65" s="74" t="s">
        <v>391</v>
      </c>
      <c r="I65" s="75">
        <v>1084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  <c r="J67" s="215"/>
      <c r="K67" s="215"/>
    </row>
    <row r="68" spans="1:11">
      <c r="A68" s="63" t="s">
        <v>496</v>
      </c>
      <c r="B68" s="45" t="s">
        <v>391</v>
      </c>
      <c r="C68" s="11">
        <v>20</v>
      </c>
      <c r="D68" s="45" t="s">
        <v>391</v>
      </c>
      <c r="E68" s="45">
        <v>20</v>
      </c>
      <c r="F68" s="45" t="s">
        <v>391</v>
      </c>
      <c r="G68" s="11">
        <v>24000</v>
      </c>
      <c r="H68" s="45" t="s">
        <v>391</v>
      </c>
      <c r="I68" s="12">
        <v>480</v>
      </c>
      <c r="J68" s="215"/>
      <c r="K68" s="215"/>
    </row>
    <row r="69" spans="1:11">
      <c r="A69" s="73" t="s">
        <v>497</v>
      </c>
      <c r="B69" s="74" t="s">
        <v>391</v>
      </c>
      <c r="C69" s="74">
        <v>20</v>
      </c>
      <c r="D69" s="74" t="s">
        <v>391</v>
      </c>
      <c r="E69" s="74">
        <v>20</v>
      </c>
      <c r="F69" s="78" t="s">
        <v>391</v>
      </c>
      <c r="G69" s="78">
        <v>24000</v>
      </c>
      <c r="H69" s="74" t="s">
        <v>391</v>
      </c>
      <c r="I69" s="75">
        <v>480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7</v>
      </c>
      <c r="D71" s="11" t="s">
        <v>391</v>
      </c>
      <c r="E71" s="45">
        <v>7</v>
      </c>
      <c r="F71" s="45" t="s">
        <v>391</v>
      </c>
      <c r="G71" s="11">
        <v>16000</v>
      </c>
      <c r="H71" s="11" t="s">
        <v>391</v>
      </c>
      <c r="I71" s="12">
        <v>112</v>
      </c>
      <c r="J71" s="215"/>
      <c r="K71" s="215"/>
    </row>
    <row r="72" spans="1:11">
      <c r="A72" s="63" t="s">
        <v>499</v>
      </c>
      <c r="B72" s="45" t="s">
        <v>391</v>
      </c>
      <c r="C72" s="11">
        <v>330</v>
      </c>
      <c r="D72" s="45" t="s">
        <v>391</v>
      </c>
      <c r="E72" s="45">
        <v>330</v>
      </c>
      <c r="F72" s="45" t="s">
        <v>391</v>
      </c>
      <c r="G72" s="11">
        <v>16970</v>
      </c>
      <c r="H72" s="45" t="s">
        <v>391</v>
      </c>
      <c r="I72" s="12">
        <v>5600</v>
      </c>
      <c r="J72" s="215"/>
      <c r="K72" s="215"/>
    </row>
    <row r="73" spans="1:11">
      <c r="A73" s="63" t="s">
        <v>500</v>
      </c>
      <c r="B73" s="11" t="s">
        <v>391</v>
      </c>
      <c r="C73" s="11">
        <v>5</v>
      </c>
      <c r="D73" s="45" t="s">
        <v>391</v>
      </c>
      <c r="E73" s="45">
        <v>5</v>
      </c>
      <c r="F73" s="11" t="s">
        <v>391</v>
      </c>
      <c r="G73" s="11">
        <v>20000</v>
      </c>
      <c r="H73" s="45" t="s">
        <v>391</v>
      </c>
      <c r="I73" s="12">
        <v>100</v>
      </c>
      <c r="J73" s="215"/>
      <c r="K73" s="215"/>
    </row>
    <row r="74" spans="1:11">
      <c r="A74" s="63" t="s">
        <v>501</v>
      </c>
      <c r="B74" s="45" t="s">
        <v>391</v>
      </c>
      <c r="C74" s="11">
        <v>22</v>
      </c>
      <c r="D74" s="45" t="s">
        <v>391</v>
      </c>
      <c r="E74" s="45">
        <v>22</v>
      </c>
      <c r="F74" s="45" t="s">
        <v>391</v>
      </c>
      <c r="G74" s="11">
        <v>36705</v>
      </c>
      <c r="H74" s="45" t="s">
        <v>391</v>
      </c>
      <c r="I74" s="12">
        <v>808</v>
      </c>
      <c r="J74" s="215"/>
      <c r="K74" s="215"/>
    </row>
    <row r="75" spans="1:11">
      <c r="A75" s="63" t="s">
        <v>502</v>
      </c>
      <c r="B75" s="11" t="s">
        <v>391</v>
      </c>
      <c r="C75" s="11">
        <v>72</v>
      </c>
      <c r="D75" s="45" t="s">
        <v>391</v>
      </c>
      <c r="E75" s="45">
        <v>72</v>
      </c>
      <c r="F75" s="11" t="s">
        <v>391</v>
      </c>
      <c r="G75" s="11">
        <v>45000</v>
      </c>
      <c r="H75" s="45" t="s">
        <v>391</v>
      </c>
      <c r="I75" s="12">
        <v>3240</v>
      </c>
      <c r="J75" s="215"/>
      <c r="K75" s="215"/>
    </row>
    <row r="76" spans="1:11">
      <c r="A76" s="63" t="s">
        <v>503</v>
      </c>
      <c r="B76" s="11" t="s">
        <v>391</v>
      </c>
      <c r="C76" s="11">
        <v>3</v>
      </c>
      <c r="D76" s="45" t="s">
        <v>391</v>
      </c>
      <c r="E76" s="45">
        <v>3</v>
      </c>
      <c r="F76" s="11" t="s">
        <v>391</v>
      </c>
      <c r="G76" s="11">
        <v>20300</v>
      </c>
      <c r="H76" s="45" t="s">
        <v>391</v>
      </c>
      <c r="I76" s="12">
        <v>61</v>
      </c>
      <c r="J76" s="215"/>
      <c r="K76" s="215"/>
    </row>
    <row r="77" spans="1:11">
      <c r="A77" s="63" t="s">
        <v>504</v>
      </c>
      <c r="B77" s="45" t="s">
        <v>391</v>
      </c>
      <c r="C77" s="11">
        <v>37</v>
      </c>
      <c r="D77" s="45" t="s">
        <v>391</v>
      </c>
      <c r="E77" s="45">
        <v>37</v>
      </c>
      <c r="F77" s="45" t="s">
        <v>391</v>
      </c>
      <c r="G77" s="11">
        <v>27000</v>
      </c>
      <c r="H77" s="45" t="s">
        <v>391</v>
      </c>
      <c r="I77" s="12">
        <v>999</v>
      </c>
      <c r="J77" s="215"/>
      <c r="K77" s="215"/>
    </row>
    <row r="78" spans="1:11">
      <c r="A78" s="63" t="s">
        <v>505</v>
      </c>
      <c r="B78" s="45" t="s">
        <v>391</v>
      </c>
      <c r="C78" s="11">
        <v>60</v>
      </c>
      <c r="D78" s="45" t="s">
        <v>391</v>
      </c>
      <c r="E78" s="45">
        <v>60</v>
      </c>
      <c r="F78" s="45" t="s">
        <v>391</v>
      </c>
      <c r="G78" s="11">
        <v>28000</v>
      </c>
      <c r="H78" s="45" t="s">
        <v>391</v>
      </c>
      <c r="I78" s="12">
        <v>1680</v>
      </c>
      <c r="J78" s="215"/>
      <c r="K78" s="215"/>
    </row>
    <row r="79" spans="1:11">
      <c r="A79" s="73" t="s">
        <v>506</v>
      </c>
      <c r="B79" s="74" t="s">
        <v>391</v>
      </c>
      <c r="C79" s="74">
        <v>536</v>
      </c>
      <c r="D79" s="74" t="s">
        <v>391</v>
      </c>
      <c r="E79" s="74">
        <v>536</v>
      </c>
      <c r="F79" s="78" t="s">
        <v>391</v>
      </c>
      <c r="G79" s="78">
        <v>23507</v>
      </c>
      <c r="H79" s="74" t="s">
        <v>391</v>
      </c>
      <c r="I79" s="75">
        <v>12600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9">
      <c r="A81" s="63" t="s">
        <v>507</v>
      </c>
      <c r="B81" s="45" t="s">
        <v>391</v>
      </c>
      <c r="C81" s="11">
        <v>64</v>
      </c>
      <c r="D81" s="45">
        <v>4</v>
      </c>
      <c r="E81" s="45">
        <v>68</v>
      </c>
      <c r="F81" s="45" t="s">
        <v>391</v>
      </c>
      <c r="G81" s="11">
        <v>24695</v>
      </c>
      <c r="H81" s="45" t="s">
        <v>391</v>
      </c>
      <c r="I81" s="12">
        <v>1581</v>
      </c>
    </row>
    <row r="82" spans="1:9">
      <c r="A82" s="63" t="s">
        <v>508</v>
      </c>
      <c r="B82" s="11" t="s">
        <v>391</v>
      </c>
      <c r="C82" s="11">
        <v>86</v>
      </c>
      <c r="D82" s="82">
        <v>4</v>
      </c>
      <c r="E82" s="45">
        <v>90</v>
      </c>
      <c r="F82" s="11" t="s">
        <v>391</v>
      </c>
      <c r="G82" s="11">
        <v>18000</v>
      </c>
      <c r="H82" s="82">
        <v>25000</v>
      </c>
      <c r="I82" s="12">
        <v>1638</v>
      </c>
    </row>
    <row r="83" spans="1:9">
      <c r="A83" s="73" t="s">
        <v>509</v>
      </c>
      <c r="B83" s="74" t="s">
        <v>391</v>
      </c>
      <c r="C83" s="74">
        <v>150</v>
      </c>
      <c r="D83" s="74">
        <v>8</v>
      </c>
      <c r="E83" s="74">
        <v>158</v>
      </c>
      <c r="F83" s="78" t="s">
        <v>391</v>
      </c>
      <c r="G83" s="78">
        <v>20857</v>
      </c>
      <c r="H83" s="74">
        <v>12500</v>
      </c>
      <c r="I83" s="75">
        <v>3219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168</v>
      </c>
      <c r="C85" s="52">
        <v>2671</v>
      </c>
      <c r="D85" s="52">
        <v>8</v>
      </c>
      <c r="E85" s="52">
        <v>2847</v>
      </c>
      <c r="F85" s="175">
        <v>13088</v>
      </c>
      <c r="G85" s="175">
        <v>33816</v>
      </c>
      <c r="H85" s="175">
        <v>12500</v>
      </c>
      <c r="I85" s="53">
        <v>92614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Hoja205">
    <tabColor theme="0"/>
    <pageSetUpPr fitToPage="1"/>
  </sheetPr>
  <dimension ref="A1:L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3.42578125" style="208" customWidth="1"/>
    <col min="2" max="8" width="12.7109375" style="208" customWidth="1"/>
    <col min="9" max="9" width="15.7109375" style="208" customWidth="1"/>
    <col min="10" max="16384" width="11.42578125" style="208"/>
  </cols>
  <sheetData>
    <row r="1" spans="1:12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2" s="88" customFormat="1" ht="15">
      <c r="A2" s="350"/>
    </row>
    <row r="3" spans="1:12" s="88" customFormat="1" ht="15">
      <c r="A3" s="1684" t="s">
        <v>1430</v>
      </c>
      <c r="B3" s="1684"/>
      <c r="C3" s="1684"/>
      <c r="D3" s="1684"/>
      <c r="E3" s="1684"/>
      <c r="F3" s="1684"/>
      <c r="G3" s="1684"/>
      <c r="H3" s="1684"/>
      <c r="I3" s="1684"/>
      <c r="J3" s="432"/>
      <c r="K3" s="432"/>
      <c r="L3" s="432"/>
    </row>
    <row r="4" spans="1:12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2" s="681" customFormat="1" ht="24" customHeight="1">
      <c r="A5" s="1116" t="s">
        <v>549</v>
      </c>
      <c r="B5" s="805" t="s">
        <v>671</v>
      </c>
      <c r="C5" s="805"/>
      <c r="D5" s="805"/>
      <c r="E5" s="805"/>
      <c r="F5" s="805" t="s">
        <v>573</v>
      </c>
      <c r="G5" s="805"/>
      <c r="H5" s="805"/>
      <c r="I5" s="1681" t="s">
        <v>379</v>
      </c>
    </row>
    <row r="6" spans="1:12" s="681" customFormat="1" ht="24" customHeight="1">
      <c r="A6" s="1117" t="s">
        <v>529</v>
      </c>
      <c r="B6" s="802"/>
      <c r="C6" s="867" t="s">
        <v>386</v>
      </c>
      <c r="D6" s="867"/>
      <c r="E6" s="802" t="s">
        <v>821</v>
      </c>
      <c r="F6" s="802"/>
      <c r="G6" s="867" t="s">
        <v>386</v>
      </c>
      <c r="H6" s="867"/>
      <c r="I6" s="1682"/>
    </row>
    <row r="7" spans="1:12" s="681" customFormat="1" ht="24" customHeight="1" thickBot="1">
      <c r="A7" s="1117"/>
      <c r="B7" s="1122" t="s">
        <v>385</v>
      </c>
      <c r="C7" s="1123" t="s">
        <v>868</v>
      </c>
      <c r="D7" s="1123" t="s">
        <v>869</v>
      </c>
      <c r="E7" s="1123" t="s">
        <v>387</v>
      </c>
      <c r="F7" s="1123" t="s">
        <v>385</v>
      </c>
      <c r="G7" s="1123" t="s">
        <v>868</v>
      </c>
      <c r="H7" s="1123" t="s">
        <v>869</v>
      </c>
      <c r="I7" s="1682"/>
    </row>
    <row r="8" spans="1:12">
      <c r="A8" s="1027" t="s">
        <v>450</v>
      </c>
      <c r="B8" s="1029" t="s">
        <v>391</v>
      </c>
      <c r="C8" s="1029" t="s">
        <v>391</v>
      </c>
      <c r="D8" s="1028" t="s">
        <v>391</v>
      </c>
      <c r="E8" s="1028" t="s">
        <v>391</v>
      </c>
      <c r="F8" s="1029" t="s">
        <v>391</v>
      </c>
      <c r="G8" s="1029" t="s">
        <v>391</v>
      </c>
      <c r="H8" s="1028" t="s">
        <v>391</v>
      </c>
      <c r="I8" s="1045" t="s">
        <v>391</v>
      </c>
      <c r="J8" s="215"/>
      <c r="K8" s="215"/>
    </row>
    <row r="9" spans="1:12">
      <c r="A9" s="1031" t="s">
        <v>451</v>
      </c>
      <c r="B9" s="1032" t="s">
        <v>391</v>
      </c>
      <c r="C9" s="1033" t="s">
        <v>391</v>
      </c>
      <c r="D9" s="1033" t="s">
        <v>391</v>
      </c>
      <c r="E9" s="1033" t="s">
        <v>391</v>
      </c>
      <c r="F9" s="1032" t="s">
        <v>391</v>
      </c>
      <c r="G9" s="1033" t="s">
        <v>391</v>
      </c>
      <c r="H9" s="1033" t="s">
        <v>391</v>
      </c>
      <c r="I9" s="1034" t="s">
        <v>391</v>
      </c>
      <c r="J9" s="215"/>
      <c r="K9" s="215"/>
    </row>
    <row r="10" spans="1:12">
      <c r="A10" s="1031" t="s">
        <v>452</v>
      </c>
      <c r="B10" s="1032" t="s">
        <v>391</v>
      </c>
      <c r="C10" s="1032" t="s">
        <v>391</v>
      </c>
      <c r="D10" s="1033" t="s">
        <v>391</v>
      </c>
      <c r="E10" s="1033" t="s">
        <v>391</v>
      </c>
      <c r="F10" s="1032" t="s">
        <v>391</v>
      </c>
      <c r="G10" s="1032" t="s">
        <v>391</v>
      </c>
      <c r="H10" s="1033" t="s">
        <v>391</v>
      </c>
      <c r="I10" s="1034" t="s">
        <v>391</v>
      </c>
      <c r="J10" s="215"/>
      <c r="K10" s="215"/>
    </row>
    <row r="11" spans="1:12">
      <c r="A11" s="1031" t="s">
        <v>453</v>
      </c>
      <c r="B11" s="1032" t="s">
        <v>391</v>
      </c>
      <c r="C11" s="1033" t="s">
        <v>391</v>
      </c>
      <c r="D11" s="1033" t="s">
        <v>391</v>
      </c>
      <c r="E11" s="1033" t="s">
        <v>391</v>
      </c>
      <c r="F11" s="1032" t="s">
        <v>391</v>
      </c>
      <c r="G11" s="1033" t="s">
        <v>391</v>
      </c>
      <c r="H11" s="1033" t="s">
        <v>391</v>
      </c>
      <c r="I11" s="1034" t="s">
        <v>391</v>
      </c>
      <c r="J11" s="215"/>
      <c r="K11" s="215"/>
    </row>
    <row r="12" spans="1:12">
      <c r="A12" s="1039" t="s">
        <v>454</v>
      </c>
      <c r="B12" s="1040" t="s">
        <v>391</v>
      </c>
      <c r="C12" s="1040" t="s">
        <v>391</v>
      </c>
      <c r="D12" s="1040" t="s">
        <v>391</v>
      </c>
      <c r="E12" s="1040" t="s">
        <v>391</v>
      </c>
      <c r="F12" s="1041" t="s">
        <v>391</v>
      </c>
      <c r="G12" s="1041" t="s">
        <v>391</v>
      </c>
      <c r="H12" s="1041" t="s">
        <v>391</v>
      </c>
      <c r="I12" s="1042" t="s">
        <v>391</v>
      </c>
    </row>
    <row r="13" spans="1:12">
      <c r="A13" s="1031"/>
      <c r="B13" s="1032"/>
      <c r="C13" s="1033"/>
      <c r="D13" s="1033"/>
      <c r="E13" s="1033"/>
      <c r="F13" s="1032"/>
      <c r="G13" s="1033"/>
      <c r="H13" s="1033"/>
      <c r="I13" s="1034"/>
      <c r="J13" s="215"/>
      <c r="K13" s="215"/>
    </row>
    <row r="14" spans="1:12">
      <c r="A14" s="1039" t="s">
        <v>455</v>
      </c>
      <c r="B14" s="1040" t="s">
        <v>391</v>
      </c>
      <c r="C14" s="1040" t="s">
        <v>391</v>
      </c>
      <c r="D14" s="1040" t="s">
        <v>391</v>
      </c>
      <c r="E14" s="1040" t="s">
        <v>391</v>
      </c>
      <c r="F14" s="1041" t="s">
        <v>391</v>
      </c>
      <c r="G14" s="1041" t="s">
        <v>391</v>
      </c>
      <c r="H14" s="1041" t="s">
        <v>391</v>
      </c>
      <c r="I14" s="1042" t="s">
        <v>391</v>
      </c>
    </row>
    <row r="15" spans="1:12">
      <c r="A15" s="1031"/>
      <c r="B15" s="1032"/>
      <c r="C15" s="1033"/>
      <c r="D15" s="1033"/>
      <c r="E15" s="1033"/>
      <c r="F15" s="1032"/>
      <c r="G15" s="1033"/>
      <c r="H15" s="1033"/>
      <c r="I15" s="1034"/>
      <c r="J15" s="215"/>
      <c r="K15" s="215"/>
    </row>
    <row r="16" spans="1:12">
      <c r="A16" s="1039" t="s">
        <v>456</v>
      </c>
      <c r="B16" s="1040" t="s">
        <v>391</v>
      </c>
      <c r="C16" s="1040" t="s">
        <v>391</v>
      </c>
      <c r="D16" s="1040" t="s">
        <v>391</v>
      </c>
      <c r="E16" s="1040" t="s">
        <v>391</v>
      </c>
      <c r="F16" s="1041" t="s">
        <v>391</v>
      </c>
      <c r="G16" s="1041" t="s">
        <v>391</v>
      </c>
      <c r="H16" s="1041" t="s">
        <v>391</v>
      </c>
      <c r="I16" s="1042" t="s">
        <v>391</v>
      </c>
    </row>
    <row r="17" spans="1:11">
      <c r="A17" s="1031"/>
      <c r="B17" s="1033"/>
      <c r="C17" s="1032"/>
      <c r="D17" s="1033"/>
      <c r="E17" s="1033"/>
      <c r="F17" s="1033"/>
      <c r="G17" s="1032"/>
      <c r="H17" s="1033"/>
      <c r="I17" s="1034"/>
      <c r="J17" s="215"/>
      <c r="K17" s="215"/>
    </row>
    <row r="18" spans="1:11">
      <c r="A18" s="1031" t="s">
        <v>535</v>
      </c>
      <c r="B18" s="1032" t="s">
        <v>391</v>
      </c>
      <c r="C18" s="1032" t="s">
        <v>391</v>
      </c>
      <c r="D18" s="1033" t="s">
        <v>391</v>
      </c>
      <c r="E18" s="1033" t="s">
        <v>391</v>
      </c>
      <c r="F18" s="1032" t="s">
        <v>391</v>
      </c>
      <c r="G18" s="1032" t="s">
        <v>391</v>
      </c>
      <c r="H18" s="1033" t="s">
        <v>391</v>
      </c>
      <c r="I18" s="1034" t="s">
        <v>391</v>
      </c>
      <c r="J18" s="215"/>
      <c r="K18" s="215"/>
    </row>
    <row r="19" spans="1:11">
      <c r="A19" s="1031" t="s">
        <v>458</v>
      </c>
      <c r="B19" s="1032" t="s">
        <v>391</v>
      </c>
      <c r="C19" s="1032" t="s">
        <v>391</v>
      </c>
      <c r="D19" s="1033" t="s">
        <v>391</v>
      </c>
      <c r="E19" s="1033" t="s">
        <v>391</v>
      </c>
      <c r="F19" s="1032" t="s">
        <v>391</v>
      </c>
      <c r="G19" s="1032" t="s">
        <v>391</v>
      </c>
      <c r="H19" s="1033" t="s">
        <v>391</v>
      </c>
      <c r="I19" s="1034" t="s">
        <v>391</v>
      </c>
      <c r="J19" s="215"/>
      <c r="K19" s="215"/>
    </row>
    <row r="20" spans="1:11">
      <c r="A20" s="1031" t="s">
        <v>459</v>
      </c>
      <c r="B20" s="1033">
        <v>1</v>
      </c>
      <c r="C20" s="1032">
        <v>2</v>
      </c>
      <c r="D20" s="1033" t="s">
        <v>391</v>
      </c>
      <c r="E20" s="1033">
        <v>3</v>
      </c>
      <c r="F20" s="1033">
        <v>9400</v>
      </c>
      <c r="G20" s="1032">
        <v>22700</v>
      </c>
      <c r="H20" s="1033" t="s">
        <v>391</v>
      </c>
      <c r="I20" s="1034">
        <v>55</v>
      </c>
      <c r="J20" s="215"/>
      <c r="K20" s="215"/>
    </row>
    <row r="21" spans="1:11">
      <c r="A21" s="1039" t="s">
        <v>460</v>
      </c>
      <c r="B21" s="1040">
        <v>1</v>
      </c>
      <c r="C21" s="1040">
        <v>2</v>
      </c>
      <c r="D21" s="1040" t="s">
        <v>391</v>
      </c>
      <c r="E21" s="1040">
        <v>3</v>
      </c>
      <c r="F21" s="1041">
        <v>9400</v>
      </c>
      <c r="G21" s="1041">
        <v>22700</v>
      </c>
      <c r="H21" s="1041" t="s">
        <v>391</v>
      </c>
      <c r="I21" s="1042">
        <v>55</v>
      </c>
    </row>
    <row r="22" spans="1:11">
      <c r="A22" s="1031"/>
      <c r="B22" s="1033"/>
      <c r="C22" s="1032"/>
      <c r="D22" s="1033"/>
      <c r="E22" s="1033"/>
      <c r="F22" s="1033"/>
      <c r="G22" s="1032"/>
      <c r="H22" s="1033"/>
      <c r="I22" s="1034"/>
      <c r="J22" s="215"/>
      <c r="K22" s="215"/>
    </row>
    <row r="23" spans="1:11">
      <c r="A23" s="1039" t="s">
        <v>461</v>
      </c>
      <c r="B23" s="1040" t="s">
        <v>391</v>
      </c>
      <c r="C23" s="1040">
        <v>25</v>
      </c>
      <c r="D23" s="1040" t="s">
        <v>391</v>
      </c>
      <c r="E23" s="1040">
        <v>25</v>
      </c>
      <c r="F23" s="1041" t="s">
        <v>391</v>
      </c>
      <c r="G23" s="1041">
        <v>49830</v>
      </c>
      <c r="H23" s="1041" t="s">
        <v>391</v>
      </c>
      <c r="I23" s="1042">
        <v>1246</v>
      </c>
    </row>
    <row r="24" spans="1:11">
      <c r="A24" s="1031"/>
      <c r="B24" s="1033"/>
      <c r="C24" s="1032"/>
      <c r="D24" s="1033"/>
      <c r="E24" s="1033"/>
      <c r="F24" s="1033"/>
      <c r="G24" s="1032"/>
      <c r="H24" s="1033"/>
      <c r="I24" s="1034"/>
      <c r="J24" s="215"/>
      <c r="K24" s="215"/>
    </row>
    <row r="25" spans="1:11">
      <c r="A25" s="1039" t="s">
        <v>462</v>
      </c>
      <c r="B25" s="1040" t="s">
        <v>391</v>
      </c>
      <c r="C25" s="1040">
        <v>4</v>
      </c>
      <c r="D25" s="1040" t="s">
        <v>391</v>
      </c>
      <c r="E25" s="1040">
        <v>4</v>
      </c>
      <c r="F25" s="1041" t="s">
        <v>391</v>
      </c>
      <c r="G25" s="1041">
        <v>49000</v>
      </c>
      <c r="H25" s="1041" t="s">
        <v>391</v>
      </c>
      <c r="I25" s="1042">
        <v>196</v>
      </c>
    </row>
    <row r="26" spans="1:11">
      <c r="A26" s="1031"/>
      <c r="B26" s="1032"/>
      <c r="C26" s="1033"/>
      <c r="D26" s="1033"/>
      <c r="E26" s="1033"/>
      <c r="F26" s="1032"/>
      <c r="G26" s="1033"/>
      <c r="H26" s="1033"/>
      <c r="I26" s="1034"/>
      <c r="J26" s="215"/>
      <c r="K26" s="215"/>
    </row>
    <row r="27" spans="1:11">
      <c r="A27" s="1031" t="s">
        <v>463</v>
      </c>
      <c r="B27" s="1033" t="s">
        <v>391</v>
      </c>
      <c r="C27" s="1033" t="s">
        <v>391</v>
      </c>
      <c r="D27" s="1033" t="s">
        <v>391</v>
      </c>
      <c r="E27" s="1033" t="s">
        <v>391</v>
      </c>
      <c r="F27" s="1032" t="s">
        <v>391</v>
      </c>
      <c r="G27" s="1032" t="s">
        <v>391</v>
      </c>
      <c r="H27" s="1032" t="s">
        <v>391</v>
      </c>
      <c r="I27" s="1035" t="s">
        <v>391</v>
      </c>
      <c r="J27" s="215"/>
      <c r="K27" s="215"/>
    </row>
    <row r="28" spans="1:11">
      <c r="A28" s="1031" t="s">
        <v>464</v>
      </c>
      <c r="B28" s="1033" t="s">
        <v>391</v>
      </c>
      <c r="C28" s="1032" t="s">
        <v>391</v>
      </c>
      <c r="D28" s="1032" t="s">
        <v>391</v>
      </c>
      <c r="E28" s="1033" t="s">
        <v>391</v>
      </c>
      <c r="F28" s="1033" t="s">
        <v>391</v>
      </c>
      <c r="G28" s="1032" t="s">
        <v>391</v>
      </c>
      <c r="H28" s="1032" t="s">
        <v>391</v>
      </c>
      <c r="I28" s="1034" t="s">
        <v>391</v>
      </c>
      <c r="J28" s="215"/>
      <c r="K28" s="215"/>
    </row>
    <row r="29" spans="1:11">
      <c r="A29" s="1031" t="s">
        <v>465</v>
      </c>
      <c r="B29" s="1032" t="s">
        <v>391</v>
      </c>
      <c r="C29" s="1032" t="s">
        <v>391</v>
      </c>
      <c r="D29" s="1033" t="s">
        <v>391</v>
      </c>
      <c r="E29" s="1033" t="s">
        <v>391</v>
      </c>
      <c r="F29" s="1032" t="s">
        <v>391</v>
      </c>
      <c r="G29" s="1032" t="s">
        <v>391</v>
      </c>
      <c r="H29" s="1033" t="s">
        <v>391</v>
      </c>
      <c r="I29" s="1034" t="s">
        <v>391</v>
      </c>
      <c r="J29" s="215"/>
      <c r="K29" s="215"/>
    </row>
    <row r="30" spans="1:11">
      <c r="A30" s="1039" t="s">
        <v>466</v>
      </c>
      <c r="B30" s="1040" t="s">
        <v>391</v>
      </c>
      <c r="C30" s="1040" t="s">
        <v>391</v>
      </c>
      <c r="D30" s="1040" t="s">
        <v>391</v>
      </c>
      <c r="E30" s="1040" t="s">
        <v>391</v>
      </c>
      <c r="F30" s="1041" t="s">
        <v>391</v>
      </c>
      <c r="G30" s="1041" t="s">
        <v>391</v>
      </c>
      <c r="H30" s="1041" t="s">
        <v>391</v>
      </c>
      <c r="I30" s="1042" t="s">
        <v>391</v>
      </c>
    </row>
    <row r="31" spans="1:11">
      <c r="A31" s="1031"/>
      <c r="B31" s="1032"/>
      <c r="C31" s="1033"/>
      <c r="D31" s="1033"/>
      <c r="E31" s="1033"/>
      <c r="F31" s="1032"/>
      <c r="G31" s="1033"/>
      <c r="H31" s="1033"/>
      <c r="I31" s="1034"/>
      <c r="J31" s="215"/>
      <c r="K31" s="215"/>
    </row>
    <row r="32" spans="1:11">
      <c r="A32" s="1031" t="s">
        <v>467</v>
      </c>
      <c r="B32" s="1033" t="s">
        <v>391</v>
      </c>
      <c r="C32" s="1033" t="s">
        <v>391</v>
      </c>
      <c r="D32" s="1033" t="s">
        <v>391</v>
      </c>
      <c r="E32" s="1033" t="s">
        <v>391</v>
      </c>
      <c r="F32" s="1032" t="s">
        <v>391</v>
      </c>
      <c r="G32" s="1032" t="s">
        <v>391</v>
      </c>
      <c r="H32" s="1032" t="s">
        <v>391</v>
      </c>
      <c r="I32" s="1035" t="s">
        <v>391</v>
      </c>
      <c r="J32" s="215"/>
      <c r="K32" s="215"/>
    </row>
    <row r="33" spans="1:11">
      <c r="A33" s="1031" t="s">
        <v>468</v>
      </c>
      <c r="B33" s="1032" t="s">
        <v>391</v>
      </c>
      <c r="C33" s="1033" t="s">
        <v>391</v>
      </c>
      <c r="D33" s="1033" t="s">
        <v>391</v>
      </c>
      <c r="E33" s="1033" t="s">
        <v>391</v>
      </c>
      <c r="F33" s="1032" t="s">
        <v>391</v>
      </c>
      <c r="G33" s="1033" t="s">
        <v>391</v>
      </c>
      <c r="H33" s="1033" t="s">
        <v>391</v>
      </c>
      <c r="I33" s="1034" t="s">
        <v>391</v>
      </c>
      <c r="J33" s="215"/>
      <c r="K33" s="215"/>
    </row>
    <row r="34" spans="1:11">
      <c r="A34" s="1031" t="s">
        <v>469</v>
      </c>
      <c r="B34" s="1033" t="s">
        <v>391</v>
      </c>
      <c r="C34" s="1033" t="s">
        <v>391</v>
      </c>
      <c r="D34" s="1033" t="s">
        <v>391</v>
      </c>
      <c r="E34" s="1033" t="s">
        <v>391</v>
      </c>
      <c r="F34" s="1032" t="s">
        <v>391</v>
      </c>
      <c r="G34" s="1032" t="s">
        <v>391</v>
      </c>
      <c r="H34" s="1032" t="s">
        <v>391</v>
      </c>
      <c r="I34" s="1035" t="s">
        <v>391</v>
      </c>
      <c r="J34" s="215"/>
      <c r="K34" s="215"/>
    </row>
    <row r="35" spans="1:11">
      <c r="A35" s="1031" t="s">
        <v>470</v>
      </c>
      <c r="B35" s="1033" t="s">
        <v>391</v>
      </c>
      <c r="C35" s="1032" t="s">
        <v>391</v>
      </c>
      <c r="D35" s="1032" t="s">
        <v>391</v>
      </c>
      <c r="E35" s="1033" t="s">
        <v>391</v>
      </c>
      <c r="F35" s="1033" t="s">
        <v>391</v>
      </c>
      <c r="G35" s="1032" t="s">
        <v>391</v>
      </c>
      <c r="H35" s="1032" t="s">
        <v>391</v>
      </c>
      <c r="I35" s="1034" t="s">
        <v>391</v>
      </c>
      <c r="J35" s="215"/>
      <c r="K35" s="215"/>
    </row>
    <row r="36" spans="1:11">
      <c r="A36" s="1039" t="s">
        <v>471</v>
      </c>
      <c r="B36" s="1040" t="s">
        <v>391</v>
      </c>
      <c r="C36" s="1040" t="s">
        <v>391</v>
      </c>
      <c r="D36" s="1040" t="s">
        <v>391</v>
      </c>
      <c r="E36" s="1040" t="s">
        <v>391</v>
      </c>
      <c r="F36" s="1041" t="s">
        <v>391</v>
      </c>
      <c r="G36" s="1041" t="s">
        <v>391</v>
      </c>
      <c r="H36" s="1041" t="s">
        <v>391</v>
      </c>
      <c r="I36" s="1042" t="s">
        <v>391</v>
      </c>
    </row>
    <row r="37" spans="1:11">
      <c r="A37" s="1031"/>
      <c r="B37" s="1032"/>
      <c r="C37" s="1032"/>
      <c r="D37" s="1033"/>
      <c r="E37" s="1033"/>
      <c r="F37" s="1032"/>
      <c r="G37" s="1032"/>
      <c r="H37" s="1033"/>
      <c r="I37" s="1034"/>
      <c r="J37" s="215"/>
      <c r="K37" s="215"/>
    </row>
    <row r="38" spans="1:11">
      <c r="A38" s="1039" t="s">
        <v>472</v>
      </c>
      <c r="B38" s="1040" t="s">
        <v>391</v>
      </c>
      <c r="C38" s="1040" t="s">
        <v>391</v>
      </c>
      <c r="D38" s="1040" t="s">
        <v>391</v>
      </c>
      <c r="E38" s="1040" t="s">
        <v>391</v>
      </c>
      <c r="F38" s="1041" t="s">
        <v>391</v>
      </c>
      <c r="G38" s="1041" t="s">
        <v>391</v>
      </c>
      <c r="H38" s="1041" t="s">
        <v>391</v>
      </c>
      <c r="I38" s="1042" t="s">
        <v>391</v>
      </c>
    </row>
    <row r="39" spans="1:11">
      <c r="A39" s="1031"/>
      <c r="B39" s="1032"/>
      <c r="C39" s="1032"/>
      <c r="D39" s="1033"/>
      <c r="E39" s="1033"/>
      <c r="F39" s="1032"/>
      <c r="G39" s="1032"/>
      <c r="H39" s="1033"/>
      <c r="I39" s="1034"/>
      <c r="J39" s="215"/>
      <c r="K39" s="215"/>
    </row>
    <row r="40" spans="1:11">
      <c r="A40" s="1031" t="s">
        <v>536</v>
      </c>
      <c r="B40" s="1032" t="s">
        <v>391</v>
      </c>
      <c r="C40" s="1032">
        <v>22</v>
      </c>
      <c r="D40" s="1033" t="s">
        <v>391</v>
      </c>
      <c r="E40" s="1033">
        <v>22</v>
      </c>
      <c r="F40" s="1032" t="s">
        <v>391</v>
      </c>
      <c r="G40" s="1032">
        <v>90000</v>
      </c>
      <c r="H40" s="1033" t="s">
        <v>391</v>
      </c>
      <c r="I40" s="1034">
        <v>1980</v>
      </c>
      <c r="J40" s="215"/>
      <c r="K40" s="215"/>
    </row>
    <row r="41" spans="1:11">
      <c r="A41" s="1031" t="s">
        <v>474</v>
      </c>
      <c r="B41" s="1033" t="s">
        <v>391</v>
      </c>
      <c r="C41" s="1032" t="s">
        <v>391</v>
      </c>
      <c r="D41" s="1033" t="s">
        <v>391</v>
      </c>
      <c r="E41" s="1033" t="s">
        <v>391</v>
      </c>
      <c r="F41" s="1033" t="s">
        <v>391</v>
      </c>
      <c r="G41" s="1032" t="s">
        <v>391</v>
      </c>
      <c r="H41" s="1033" t="s">
        <v>391</v>
      </c>
      <c r="I41" s="1034" t="s">
        <v>391</v>
      </c>
      <c r="J41" s="215"/>
      <c r="K41" s="215"/>
    </row>
    <row r="42" spans="1:11">
      <c r="A42" s="1031" t="s">
        <v>475</v>
      </c>
      <c r="B42" s="1038" t="s">
        <v>391</v>
      </c>
      <c r="C42" s="1032" t="s">
        <v>391</v>
      </c>
      <c r="D42" s="1033" t="s">
        <v>391</v>
      </c>
      <c r="E42" s="1033" t="s">
        <v>391</v>
      </c>
      <c r="F42" s="1038" t="s">
        <v>391</v>
      </c>
      <c r="G42" s="1032" t="s">
        <v>391</v>
      </c>
      <c r="H42" s="1033" t="s">
        <v>391</v>
      </c>
      <c r="I42" s="1034" t="s">
        <v>391</v>
      </c>
      <c r="J42" s="215"/>
      <c r="K42" s="215"/>
    </row>
    <row r="43" spans="1:11">
      <c r="A43" s="1031" t="s">
        <v>476</v>
      </c>
      <c r="B43" s="1032" t="s">
        <v>391</v>
      </c>
      <c r="C43" s="1033" t="s">
        <v>391</v>
      </c>
      <c r="D43" s="1033" t="s">
        <v>391</v>
      </c>
      <c r="E43" s="1033" t="s">
        <v>391</v>
      </c>
      <c r="F43" s="1032" t="s">
        <v>391</v>
      </c>
      <c r="G43" s="1033" t="s">
        <v>391</v>
      </c>
      <c r="H43" s="1033" t="s">
        <v>391</v>
      </c>
      <c r="I43" s="1034" t="s">
        <v>391</v>
      </c>
      <c r="J43" s="215"/>
      <c r="K43" s="215"/>
    </row>
    <row r="44" spans="1:11">
      <c r="A44" s="1031" t="s">
        <v>477</v>
      </c>
      <c r="B44" s="1033" t="s">
        <v>391</v>
      </c>
      <c r="C44" s="1033" t="s">
        <v>391</v>
      </c>
      <c r="D44" s="1033" t="s">
        <v>391</v>
      </c>
      <c r="E44" s="1033" t="s">
        <v>391</v>
      </c>
      <c r="F44" s="1032" t="s">
        <v>391</v>
      </c>
      <c r="G44" s="1032" t="s">
        <v>391</v>
      </c>
      <c r="H44" s="1032" t="s">
        <v>391</v>
      </c>
      <c r="I44" s="1035" t="s">
        <v>391</v>
      </c>
      <c r="J44" s="215"/>
      <c r="K44" s="215"/>
    </row>
    <row r="45" spans="1:11">
      <c r="A45" s="1031" t="s">
        <v>478</v>
      </c>
      <c r="B45" s="1033" t="s">
        <v>391</v>
      </c>
      <c r="C45" s="1032">
        <v>170</v>
      </c>
      <c r="D45" s="1033" t="s">
        <v>391</v>
      </c>
      <c r="E45" s="1033">
        <v>170</v>
      </c>
      <c r="F45" s="1033" t="s">
        <v>391</v>
      </c>
      <c r="G45" s="1032">
        <v>40000</v>
      </c>
      <c r="H45" s="1033" t="s">
        <v>391</v>
      </c>
      <c r="I45" s="1034">
        <v>6800</v>
      </c>
    </row>
    <row r="46" spans="1:11">
      <c r="A46" s="1031" t="s">
        <v>479</v>
      </c>
      <c r="B46" s="1032" t="s">
        <v>391</v>
      </c>
      <c r="C46" s="1032" t="s">
        <v>391</v>
      </c>
      <c r="D46" s="1033" t="s">
        <v>391</v>
      </c>
      <c r="E46" s="1033" t="s">
        <v>391</v>
      </c>
      <c r="F46" s="1032" t="s">
        <v>391</v>
      </c>
      <c r="G46" s="1032" t="s">
        <v>391</v>
      </c>
      <c r="H46" s="1033" t="s">
        <v>391</v>
      </c>
      <c r="I46" s="1034" t="s">
        <v>391</v>
      </c>
    </row>
    <row r="47" spans="1:11">
      <c r="A47" s="1031" t="s">
        <v>480</v>
      </c>
      <c r="B47" s="1032" t="s">
        <v>391</v>
      </c>
      <c r="C47" s="1033">
        <v>130</v>
      </c>
      <c r="D47" s="1033" t="s">
        <v>391</v>
      </c>
      <c r="E47" s="1033">
        <v>130</v>
      </c>
      <c r="F47" s="1032" t="s">
        <v>391</v>
      </c>
      <c r="G47" s="1033">
        <v>18000</v>
      </c>
      <c r="H47" s="1033" t="s">
        <v>391</v>
      </c>
      <c r="I47" s="1034">
        <v>2340</v>
      </c>
      <c r="J47" s="215"/>
      <c r="K47" s="215"/>
    </row>
    <row r="48" spans="1:11">
      <c r="A48" s="1031" t="s">
        <v>481</v>
      </c>
      <c r="B48" s="1033" t="s">
        <v>391</v>
      </c>
      <c r="C48" s="1033" t="s">
        <v>391</v>
      </c>
      <c r="D48" s="1033" t="s">
        <v>391</v>
      </c>
      <c r="E48" s="1033" t="s">
        <v>391</v>
      </c>
      <c r="F48" s="1032" t="s">
        <v>391</v>
      </c>
      <c r="G48" s="1032" t="s">
        <v>391</v>
      </c>
      <c r="H48" s="1032" t="s">
        <v>391</v>
      </c>
      <c r="I48" s="1034" t="s">
        <v>391</v>
      </c>
    </row>
    <row r="49" spans="1:11">
      <c r="A49" s="1039" t="s">
        <v>482</v>
      </c>
      <c r="B49" s="1040" t="s">
        <v>391</v>
      </c>
      <c r="C49" s="1040">
        <v>322</v>
      </c>
      <c r="D49" s="1040" t="s">
        <v>391</v>
      </c>
      <c r="E49" s="1040">
        <v>322</v>
      </c>
      <c r="F49" s="1041" t="s">
        <v>391</v>
      </c>
      <c r="G49" s="1041">
        <v>34534</v>
      </c>
      <c r="H49" s="1041" t="s">
        <v>391</v>
      </c>
      <c r="I49" s="1042">
        <v>11120</v>
      </c>
    </row>
    <row r="50" spans="1:11">
      <c r="A50" s="1031"/>
      <c r="B50" s="1033"/>
      <c r="C50" s="1033"/>
      <c r="D50" s="1033"/>
      <c r="E50" s="1033"/>
      <c r="F50" s="1032"/>
      <c r="G50" s="1032"/>
      <c r="H50" s="1032"/>
      <c r="I50" s="1035"/>
      <c r="J50" s="215"/>
      <c r="K50" s="215"/>
    </row>
    <row r="51" spans="1:11">
      <c r="A51" s="1039" t="s">
        <v>483</v>
      </c>
      <c r="B51" s="1040" t="s">
        <v>391</v>
      </c>
      <c r="C51" s="1040" t="s">
        <v>391</v>
      </c>
      <c r="D51" s="1040" t="s">
        <v>391</v>
      </c>
      <c r="E51" s="1040" t="s">
        <v>391</v>
      </c>
      <c r="F51" s="1041" t="s">
        <v>391</v>
      </c>
      <c r="G51" s="1041" t="s">
        <v>391</v>
      </c>
      <c r="H51" s="1041" t="s">
        <v>391</v>
      </c>
      <c r="I51" s="1042" t="s">
        <v>391</v>
      </c>
    </row>
    <row r="52" spans="1:11">
      <c r="A52" s="1031"/>
      <c r="B52" s="1033"/>
      <c r="C52" s="1033"/>
      <c r="D52" s="1033"/>
      <c r="E52" s="1033"/>
      <c r="F52" s="1032"/>
      <c r="G52" s="1032"/>
      <c r="H52" s="1032"/>
      <c r="I52" s="1035"/>
      <c r="J52" s="215"/>
      <c r="K52" s="215"/>
    </row>
    <row r="53" spans="1:11">
      <c r="A53" s="1031" t="s">
        <v>484</v>
      </c>
      <c r="B53" s="1033" t="s">
        <v>391</v>
      </c>
      <c r="C53" s="1033" t="s">
        <v>391</v>
      </c>
      <c r="D53" s="1033" t="s">
        <v>391</v>
      </c>
      <c r="E53" s="1033" t="s">
        <v>391</v>
      </c>
      <c r="F53" s="1032" t="s">
        <v>391</v>
      </c>
      <c r="G53" s="1032" t="s">
        <v>391</v>
      </c>
      <c r="H53" s="1032" t="s">
        <v>391</v>
      </c>
      <c r="I53" s="1035" t="s">
        <v>391</v>
      </c>
      <c r="J53" s="215"/>
      <c r="K53" s="215"/>
    </row>
    <row r="54" spans="1:11">
      <c r="A54" s="1031" t="s">
        <v>485</v>
      </c>
      <c r="B54" s="1033" t="s">
        <v>391</v>
      </c>
      <c r="C54" s="1033" t="s">
        <v>391</v>
      </c>
      <c r="D54" s="1033" t="s">
        <v>391</v>
      </c>
      <c r="E54" s="1033" t="s">
        <v>391</v>
      </c>
      <c r="F54" s="1032" t="s">
        <v>391</v>
      </c>
      <c r="G54" s="1032" t="s">
        <v>391</v>
      </c>
      <c r="H54" s="1032" t="s">
        <v>391</v>
      </c>
      <c r="I54" s="1035" t="s">
        <v>391</v>
      </c>
      <c r="J54" s="215"/>
      <c r="K54" s="215"/>
    </row>
    <row r="55" spans="1:11">
      <c r="A55" s="1031" t="s">
        <v>486</v>
      </c>
      <c r="B55" s="1033" t="s">
        <v>391</v>
      </c>
      <c r="C55" s="1033" t="s">
        <v>391</v>
      </c>
      <c r="D55" s="1033" t="s">
        <v>391</v>
      </c>
      <c r="E55" s="1033" t="s">
        <v>391</v>
      </c>
      <c r="F55" s="1032" t="s">
        <v>391</v>
      </c>
      <c r="G55" s="1032" t="s">
        <v>391</v>
      </c>
      <c r="H55" s="1032" t="s">
        <v>391</v>
      </c>
      <c r="I55" s="1035" t="s">
        <v>391</v>
      </c>
      <c r="J55" s="215"/>
      <c r="K55" s="215"/>
    </row>
    <row r="56" spans="1:11">
      <c r="A56" s="1031" t="s">
        <v>487</v>
      </c>
      <c r="B56" s="1033" t="s">
        <v>391</v>
      </c>
      <c r="C56" s="1033" t="s">
        <v>391</v>
      </c>
      <c r="D56" s="1033" t="s">
        <v>391</v>
      </c>
      <c r="E56" s="1033" t="s">
        <v>391</v>
      </c>
      <c r="F56" s="1032" t="s">
        <v>391</v>
      </c>
      <c r="G56" s="1032" t="s">
        <v>391</v>
      </c>
      <c r="H56" s="1032" t="s">
        <v>391</v>
      </c>
      <c r="I56" s="1035" t="s">
        <v>391</v>
      </c>
      <c r="J56" s="215"/>
      <c r="K56" s="215"/>
    </row>
    <row r="57" spans="1:11">
      <c r="A57" s="1031" t="s">
        <v>488</v>
      </c>
      <c r="B57" s="1033" t="s">
        <v>391</v>
      </c>
      <c r="C57" s="1033" t="s">
        <v>391</v>
      </c>
      <c r="D57" s="1033" t="s">
        <v>391</v>
      </c>
      <c r="E57" s="1033" t="s">
        <v>391</v>
      </c>
      <c r="F57" s="1032" t="s">
        <v>391</v>
      </c>
      <c r="G57" s="1032" t="s">
        <v>391</v>
      </c>
      <c r="H57" s="1032" t="s">
        <v>391</v>
      </c>
      <c r="I57" s="1035" t="s">
        <v>391</v>
      </c>
      <c r="J57" s="215"/>
      <c r="K57" s="215"/>
    </row>
    <row r="58" spans="1:11">
      <c r="A58" s="1039" t="s">
        <v>562</v>
      </c>
      <c r="B58" s="1040" t="s">
        <v>391</v>
      </c>
      <c r="C58" s="1040" t="s">
        <v>391</v>
      </c>
      <c r="D58" s="1040" t="s">
        <v>391</v>
      </c>
      <c r="E58" s="1040" t="s">
        <v>391</v>
      </c>
      <c r="F58" s="1041" t="s">
        <v>391</v>
      </c>
      <c r="G58" s="1041" t="s">
        <v>391</v>
      </c>
      <c r="H58" s="1041" t="s">
        <v>391</v>
      </c>
      <c r="I58" s="1042" t="s">
        <v>391</v>
      </c>
    </row>
    <row r="59" spans="1:11">
      <c r="A59" s="1031"/>
      <c r="B59" s="1033"/>
      <c r="C59" s="1033"/>
      <c r="D59" s="1033"/>
      <c r="E59" s="1033"/>
      <c r="F59" s="1032"/>
      <c r="G59" s="1032"/>
      <c r="H59" s="1032"/>
      <c r="I59" s="1035"/>
      <c r="J59" s="215"/>
      <c r="K59" s="215"/>
    </row>
    <row r="60" spans="1:11">
      <c r="A60" s="1031" t="s">
        <v>490</v>
      </c>
      <c r="B60" s="1033" t="s">
        <v>391</v>
      </c>
      <c r="C60" s="1033">
        <v>9</v>
      </c>
      <c r="D60" s="1033" t="s">
        <v>391</v>
      </c>
      <c r="E60" s="1033">
        <v>9</v>
      </c>
      <c r="F60" s="1032" t="s">
        <v>391</v>
      </c>
      <c r="G60" s="1032">
        <v>50000</v>
      </c>
      <c r="H60" s="1032" t="s">
        <v>391</v>
      </c>
      <c r="I60" s="1035">
        <v>450</v>
      </c>
      <c r="J60" s="215"/>
      <c r="K60" s="215"/>
    </row>
    <row r="61" spans="1:11">
      <c r="A61" s="1031" t="s">
        <v>491</v>
      </c>
      <c r="B61" s="1033" t="s">
        <v>391</v>
      </c>
      <c r="C61" s="1033" t="s">
        <v>391</v>
      </c>
      <c r="D61" s="1033" t="s">
        <v>391</v>
      </c>
      <c r="E61" s="1033" t="s">
        <v>391</v>
      </c>
      <c r="F61" s="1032" t="s">
        <v>391</v>
      </c>
      <c r="G61" s="1032" t="s">
        <v>391</v>
      </c>
      <c r="H61" s="1032" t="s">
        <v>391</v>
      </c>
      <c r="I61" s="1035" t="s">
        <v>391</v>
      </c>
      <c r="J61" s="215"/>
      <c r="K61" s="215"/>
    </row>
    <row r="62" spans="1:11">
      <c r="A62" s="1031" t="s">
        <v>492</v>
      </c>
      <c r="B62" s="1033" t="s">
        <v>391</v>
      </c>
      <c r="C62" s="1033" t="s">
        <v>391</v>
      </c>
      <c r="D62" s="1033" t="s">
        <v>391</v>
      </c>
      <c r="E62" s="1033" t="s">
        <v>391</v>
      </c>
      <c r="F62" s="1032" t="s">
        <v>391</v>
      </c>
      <c r="G62" s="1032" t="s">
        <v>391</v>
      </c>
      <c r="H62" s="1032" t="s">
        <v>391</v>
      </c>
      <c r="I62" s="1035" t="s">
        <v>391</v>
      </c>
      <c r="J62" s="215"/>
      <c r="K62" s="215"/>
    </row>
    <row r="63" spans="1:11">
      <c r="A63" s="1039" t="s">
        <v>493</v>
      </c>
      <c r="B63" s="1040" t="s">
        <v>391</v>
      </c>
      <c r="C63" s="1040">
        <v>9</v>
      </c>
      <c r="D63" s="1040" t="s">
        <v>391</v>
      </c>
      <c r="E63" s="1040">
        <v>9</v>
      </c>
      <c r="F63" s="1041" t="s">
        <v>391</v>
      </c>
      <c r="G63" s="1041">
        <v>50000</v>
      </c>
      <c r="H63" s="1041" t="s">
        <v>391</v>
      </c>
      <c r="I63" s="1042">
        <v>450</v>
      </c>
    </row>
    <row r="64" spans="1:11">
      <c r="A64" s="1031"/>
      <c r="B64" s="1033"/>
      <c r="C64" s="1033"/>
      <c r="D64" s="1033"/>
      <c r="E64" s="1033"/>
      <c r="F64" s="1032"/>
      <c r="G64" s="1032"/>
      <c r="H64" s="1032"/>
      <c r="I64" s="1035"/>
      <c r="J64" s="215"/>
      <c r="K64" s="215"/>
    </row>
    <row r="65" spans="1:11">
      <c r="A65" s="1039" t="s">
        <v>494</v>
      </c>
      <c r="B65" s="1040" t="s">
        <v>391</v>
      </c>
      <c r="C65" s="1040">
        <v>1</v>
      </c>
      <c r="D65" s="1040" t="s">
        <v>391</v>
      </c>
      <c r="E65" s="1040">
        <v>1</v>
      </c>
      <c r="F65" s="1041" t="s">
        <v>391</v>
      </c>
      <c r="G65" s="1041">
        <v>43000</v>
      </c>
      <c r="H65" s="1041" t="s">
        <v>391</v>
      </c>
      <c r="I65" s="1042">
        <v>43</v>
      </c>
    </row>
    <row r="66" spans="1:11">
      <c r="A66" s="1031"/>
      <c r="B66" s="1033"/>
      <c r="C66" s="1033"/>
      <c r="D66" s="1033"/>
      <c r="E66" s="1033"/>
      <c r="F66" s="1032"/>
      <c r="G66" s="1032"/>
      <c r="H66" s="1032"/>
      <c r="I66" s="1035"/>
      <c r="J66" s="215"/>
      <c r="K66" s="215"/>
    </row>
    <row r="67" spans="1:11">
      <c r="A67" s="1031" t="s">
        <v>495</v>
      </c>
      <c r="B67" s="1033" t="s">
        <v>391</v>
      </c>
      <c r="C67" s="1033">
        <v>15</v>
      </c>
      <c r="D67" s="1033" t="s">
        <v>391</v>
      </c>
      <c r="E67" s="1033">
        <v>15</v>
      </c>
      <c r="F67" s="1032" t="s">
        <v>391</v>
      </c>
      <c r="G67" s="1032">
        <v>54500</v>
      </c>
      <c r="H67" s="1032" t="s">
        <v>391</v>
      </c>
      <c r="I67" s="1035">
        <v>818</v>
      </c>
      <c r="J67" s="215"/>
      <c r="K67" s="215"/>
    </row>
    <row r="68" spans="1:11">
      <c r="A68" s="1031" t="s">
        <v>496</v>
      </c>
      <c r="B68" s="1033" t="s">
        <v>391</v>
      </c>
      <c r="C68" s="1033">
        <v>1</v>
      </c>
      <c r="D68" s="1033" t="s">
        <v>391</v>
      </c>
      <c r="E68" s="1033">
        <v>1</v>
      </c>
      <c r="F68" s="1032" t="s">
        <v>391</v>
      </c>
      <c r="G68" s="1032">
        <v>54500</v>
      </c>
      <c r="H68" s="1032" t="s">
        <v>391</v>
      </c>
      <c r="I68" s="1035">
        <v>55</v>
      </c>
      <c r="J68" s="215"/>
      <c r="K68" s="215"/>
    </row>
    <row r="69" spans="1:11">
      <c r="A69" s="1039" t="s">
        <v>497</v>
      </c>
      <c r="B69" s="1040" t="s">
        <v>391</v>
      </c>
      <c r="C69" s="1040">
        <v>16</v>
      </c>
      <c r="D69" s="1040" t="s">
        <v>391</v>
      </c>
      <c r="E69" s="1040">
        <v>16</v>
      </c>
      <c r="F69" s="1041" t="s">
        <v>391</v>
      </c>
      <c r="G69" s="1041">
        <v>54500</v>
      </c>
      <c r="H69" s="1041" t="s">
        <v>391</v>
      </c>
      <c r="I69" s="1042">
        <v>873</v>
      </c>
    </row>
    <row r="70" spans="1:11">
      <c r="A70" s="1031"/>
      <c r="B70" s="1033"/>
      <c r="C70" s="1033"/>
      <c r="D70" s="1033"/>
      <c r="E70" s="1033"/>
      <c r="F70" s="1032"/>
      <c r="G70" s="1032"/>
      <c r="H70" s="1032"/>
      <c r="I70" s="1035"/>
      <c r="J70" s="215"/>
      <c r="K70" s="215"/>
    </row>
    <row r="71" spans="1:11">
      <c r="A71" s="1031" t="s">
        <v>498</v>
      </c>
      <c r="B71" s="1033" t="s">
        <v>391</v>
      </c>
      <c r="C71" s="1033" t="s">
        <v>391</v>
      </c>
      <c r="D71" s="1033" t="s">
        <v>391</v>
      </c>
      <c r="E71" s="1033" t="s">
        <v>391</v>
      </c>
      <c r="F71" s="1032" t="s">
        <v>391</v>
      </c>
      <c r="G71" s="1032" t="s">
        <v>391</v>
      </c>
      <c r="H71" s="1032" t="s">
        <v>391</v>
      </c>
      <c r="I71" s="1035" t="s">
        <v>391</v>
      </c>
      <c r="J71" s="215"/>
      <c r="K71" s="215"/>
    </row>
    <row r="72" spans="1:11">
      <c r="A72" s="1031" t="s">
        <v>499</v>
      </c>
      <c r="B72" s="1033" t="s">
        <v>391</v>
      </c>
      <c r="C72" s="1033">
        <v>584</v>
      </c>
      <c r="D72" s="1033" t="s">
        <v>391</v>
      </c>
      <c r="E72" s="1033">
        <v>584</v>
      </c>
      <c r="F72" s="1032" t="s">
        <v>391</v>
      </c>
      <c r="G72" s="1032">
        <v>50000</v>
      </c>
      <c r="H72" s="1032" t="s">
        <v>391</v>
      </c>
      <c r="I72" s="1035">
        <v>29200</v>
      </c>
      <c r="J72" s="215"/>
      <c r="K72" s="215"/>
    </row>
    <row r="73" spans="1:11">
      <c r="A73" s="1031" t="s">
        <v>500</v>
      </c>
      <c r="B73" s="1033" t="s">
        <v>391</v>
      </c>
      <c r="C73" s="1033">
        <v>17</v>
      </c>
      <c r="D73" s="1033" t="s">
        <v>391</v>
      </c>
      <c r="E73" s="1033">
        <v>17</v>
      </c>
      <c r="F73" s="1032" t="s">
        <v>391</v>
      </c>
      <c r="G73" s="1032">
        <v>25000</v>
      </c>
      <c r="H73" s="1032" t="s">
        <v>391</v>
      </c>
      <c r="I73" s="1035">
        <v>425</v>
      </c>
      <c r="J73" s="215"/>
      <c r="K73" s="215"/>
    </row>
    <row r="74" spans="1:11">
      <c r="A74" s="1031" t="s">
        <v>501</v>
      </c>
      <c r="B74" s="1033" t="s">
        <v>391</v>
      </c>
      <c r="C74" s="1033" t="s">
        <v>391</v>
      </c>
      <c r="D74" s="1033" t="s">
        <v>391</v>
      </c>
      <c r="E74" s="1033" t="s">
        <v>391</v>
      </c>
      <c r="F74" s="1032" t="s">
        <v>391</v>
      </c>
      <c r="G74" s="1032" t="s">
        <v>391</v>
      </c>
      <c r="H74" s="1032" t="s">
        <v>391</v>
      </c>
      <c r="I74" s="1035" t="s">
        <v>391</v>
      </c>
      <c r="J74" s="215"/>
      <c r="K74" s="215"/>
    </row>
    <row r="75" spans="1:11">
      <c r="A75" s="1031" t="s">
        <v>502</v>
      </c>
      <c r="B75" s="1033" t="s">
        <v>391</v>
      </c>
      <c r="C75" s="1033" t="s">
        <v>391</v>
      </c>
      <c r="D75" s="1033" t="s">
        <v>391</v>
      </c>
      <c r="E75" s="1033" t="s">
        <v>391</v>
      </c>
      <c r="F75" s="1032" t="s">
        <v>391</v>
      </c>
      <c r="G75" s="1032" t="s">
        <v>391</v>
      </c>
      <c r="H75" s="1032" t="s">
        <v>391</v>
      </c>
      <c r="I75" s="1035" t="s">
        <v>391</v>
      </c>
      <c r="J75" s="215"/>
      <c r="K75" s="215"/>
    </row>
    <row r="76" spans="1:11">
      <c r="A76" s="1031" t="s">
        <v>503</v>
      </c>
      <c r="B76" s="1033" t="s">
        <v>391</v>
      </c>
      <c r="C76" s="1033">
        <v>4</v>
      </c>
      <c r="D76" s="1033" t="s">
        <v>391</v>
      </c>
      <c r="E76" s="1033">
        <v>4</v>
      </c>
      <c r="F76" s="1032" t="s">
        <v>391</v>
      </c>
      <c r="G76" s="1032">
        <v>25000</v>
      </c>
      <c r="H76" s="1032" t="s">
        <v>391</v>
      </c>
      <c r="I76" s="1035">
        <v>100</v>
      </c>
      <c r="J76" s="215"/>
      <c r="K76" s="215"/>
    </row>
    <row r="77" spans="1:11">
      <c r="A77" s="1031" t="s">
        <v>504</v>
      </c>
      <c r="B77" s="1033" t="s">
        <v>391</v>
      </c>
      <c r="C77" s="1033">
        <v>3</v>
      </c>
      <c r="D77" s="1033" t="s">
        <v>391</v>
      </c>
      <c r="E77" s="1033">
        <v>3</v>
      </c>
      <c r="F77" s="1032" t="s">
        <v>391</v>
      </c>
      <c r="G77" s="1032">
        <v>29000</v>
      </c>
      <c r="H77" s="1032" t="s">
        <v>391</v>
      </c>
      <c r="I77" s="1035">
        <v>87</v>
      </c>
      <c r="J77" s="215"/>
      <c r="K77" s="215"/>
    </row>
    <row r="78" spans="1:11">
      <c r="A78" s="1031" t="s">
        <v>505</v>
      </c>
      <c r="B78" s="1033" t="s">
        <v>391</v>
      </c>
      <c r="C78" s="1033">
        <v>2</v>
      </c>
      <c r="D78" s="1033" t="s">
        <v>391</v>
      </c>
      <c r="E78" s="1033">
        <v>2</v>
      </c>
      <c r="F78" s="1032" t="s">
        <v>391</v>
      </c>
      <c r="G78" s="1032">
        <v>48500</v>
      </c>
      <c r="H78" s="1032" t="s">
        <v>391</v>
      </c>
      <c r="I78" s="1035">
        <v>97</v>
      </c>
      <c r="J78" s="215"/>
      <c r="K78" s="215"/>
    </row>
    <row r="79" spans="1:11">
      <c r="A79" s="1039" t="s">
        <v>506</v>
      </c>
      <c r="B79" s="1040" t="s">
        <v>391</v>
      </c>
      <c r="C79" s="1040">
        <v>610</v>
      </c>
      <c r="D79" s="1040" t="s">
        <v>391</v>
      </c>
      <c r="E79" s="1040">
        <v>610</v>
      </c>
      <c r="F79" s="1041" t="s">
        <v>391</v>
      </c>
      <c r="G79" s="1041">
        <v>49031</v>
      </c>
      <c r="H79" s="1041" t="s">
        <v>391</v>
      </c>
      <c r="I79" s="1042">
        <v>29909</v>
      </c>
    </row>
    <row r="80" spans="1:11">
      <c r="A80" s="1031"/>
      <c r="B80" s="1033"/>
      <c r="C80" s="1033"/>
      <c r="D80" s="1033"/>
      <c r="E80" s="1033"/>
      <c r="F80" s="1032"/>
      <c r="G80" s="1032"/>
      <c r="H80" s="1032"/>
      <c r="I80" s="1035"/>
      <c r="J80" s="215"/>
      <c r="K80" s="215"/>
    </row>
    <row r="81" spans="1:11">
      <c r="A81" s="1031" t="s">
        <v>507</v>
      </c>
      <c r="B81" s="1033" t="s">
        <v>391</v>
      </c>
      <c r="C81" s="1033">
        <v>1</v>
      </c>
      <c r="D81" s="1033" t="s">
        <v>391</v>
      </c>
      <c r="E81" s="1033">
        <v>1</v>
      </c>
      <c r="F81" s="1032" t="s">
        <v>391</v>
      </c>
      <c r="G81" s="1032">
        <v>12000</v>
      </c>
      <c r="H81" s="1032" t="s">
        <v>391</v>
      </c>
      <c r="I81" s="1035">
        <v>6</v>
      </c>
      <c r="J81" s="215"/>
      <c r="K81" s="215"/>
    </row>
    <row r="82" spans="1:11">
      <c r="A82" s="1031" t="s">
        <v>508</v>
      </c>
      <c r="B82" s="1033" t="s">
        <v>391</v>
      </c>
      <c r="C82" s="1033">
        <v>12</v>
      </c>
      <c r="D82" s="1033" t="s">
        <v>391</v>
      </c>
      <c r="E82" s="1033">
        <v>12</v>
      </c>
      <c r="F82" s="1032" t="s">
        <v>391</v>
      </c>
      <c r="G82" s="1032">
        <v>18000</v>
      </c>
      <c r="H82" s="1032" t="s">
        <v>391</v>
      </c>
      <c r="I82" s="1035">
        <v>220</v>
      </c>
      <c r="J82" s="215"/>
      <c r="K82" s="215"/>
    </row>
    <row r="83" spans="1:11">
      <c r="A83" s="1039" t="s">
        <v>509</v>
      </c>
      <c r="B83" s="1040" t="s">
        <v>391</v>
      </c>
      <c r="C83" s="1040">
        <v>13</v>
      </c>
      <c r="D83" s="1040" t="s">
        <v>391</v>
      </c>
      <c r="E83" s="1040">
        <v>13</v>
      </c>
      <c r="F83" s="1041" t="s">
        <v>391</v>
      </c>
      <c r="G83" s="1041">
        <v>17538</v>
      </c>
      <c r="H83" s="1041" t="s">
        <v>391</v>
      </c>
      <c r="I83" s="1042">
        <v>226</v>
      </c>
    </row>
    <row r="84" spans="1:11">
      <c r="A84" s="1031"/>
      <c r="B84" s="1033"/>
      <c r="C84" s="1033"/>
      <c r="D84" s="1033"/>
      <c r="E84" s="1033"/>
      <c r="F84" s="1032"/>
      <c r="G84" s="1032"/>
      <c r="H84" s="1032"/>
      <c r="I84" s="1035"/>
      <c r="J84" s="215"/>
      <c r="K84" s="215"/>
    </row>
    <row r="85" spans="1:11" ht="13.5" thickBot="1">
      <c r="A85" s="1043" t="s">
        <v>510</v>
      </c>
      <c r="B85" s="847">
        <v>1</v>
      </c>
      <c r="C85" s="847">
        <v>1002</v>
      </c>
      <c r="D85" s="847" t="s">
        <v>391</v>
      </c>
      <c r="E85" s="847">
        <v>1003</v>
      </c>
      <c r="F85" s="1044">
        <v>9400</v>
      </c>
      <c r="G85" s="1044">
        <v>44021</v>
      </c>
      <c r="H85" s="847" t="s">
        <v>391</v>
      </c>
      <c r="I85" s="848">
        <v>44118</v>
      </c>
      <c r="J85" s="215"/>
      <c r="K85" s="215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2">
    <tabColor theme="0"/>
  </sheetPr>
  <dimension ref="A1:J43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5.7109375" style="159" customWidth="1"/>
    <col min="2" max="2" width="12.42578125" style="159" bestFit="1" customWidth="1"/>
    <col min="3" max="3" width="11.85546875" style="159" bestFit="1" customWidth="1"/>
    <col min="4" max="4" width="13.5703125" style="159" customWidth="1"/>
    <col min="5" max="5" width="12.85546875" style="159" bestFit="1" customWidth="1"/>
    <col min="6" max="6" width="11.85546875" style="159" bestFit="1" customWidth="1"/>
    <col min="7" max="7" width="14.5703125" style="159" customWidth="1"/>
    <col min="8" max="8" width="11.42578125" style="159"/>
    <col min="9" max="9" width="18.85546875" style="159" customWidth="1"/>
    <col min="10" max="18" width="9.42578125" style="159" customWidth="1"/>
    <col min="19" max="16384" width="11.42578125" style="159"/>
  </cols>
  <sheetData>
    <row r="1" spans="1:10" s="156" customFormat="1" ht="18">
      <c r="A1" s="1714" t="s">
        <v>367</v>
      </c>
      <c r="B1" s="1714"/>
      <c r="C1" s="1714"/>
      <c r="D1" s="1714"/>
      <c r="E1" s="1714"/>
      <c r="F1" s="1714"/>
      <c r="G1" s="1714"/>
    </row>
    <row r="2" spans="1:10" s="157" customFormat="1" ht="12.75" customHeight="1"/>
    <row r="3" spans="1:10" s="760" customFormat="1" ht="32.25" customHeight="1">
      <c r="A3" s="1667" t="s">
        <v>1348</v>
      </c>
      <c r="B3" s="1667"/>
      <c r="C3" s="1667"/>
      <c r="D3" s="1667"/>
      <c r="E3" s="1667"/>
      <c r="F3" s="1667"/>
      <c r="G3" s="1667"/>
      <c r="H3" s="759"/>
      <c r="I3" s="759"/>
      <c r="J3" s="729"/>
    </row>
    <row r="4" spans="1:10" s="157" customFormat="1" ht="13.5" customHeight="1" thickBot="1">
      <c r="A4" s="5"/>
      <c r="B4" s="6"/>
      <c r="C4" s="6"/>
      <c r="D4" s="6"/>
      <c r="E4" s="6"/>
      <c r="F4" s="6"/>
      <c r="G4" s="6"/>
    </row>
    <row r="5" spans="1:10" ht="21.75" customHeight="1">
      <c r="A5" s="725" t="s">
        <v>549</v>
      </c>
      <c r="B5" s="761" t="s">
        <v>550</v>
      </c>
      <c r="C5" s="761" t="s">
        <v>551</v>
      </c>
      <c r="D5" s="1716" t="s">
        <v>387</v>
      </c>
      <c r="E5" s="1670" t="s">
        <v>552</v>
      </c>
      <c r="F5" s="1715"/>
      <c r="G5" s="1715"/>
    </row>
    <row r="6" spans="1:10" ht="29.25" customHeight="1" thickBot="1">
      <c r="A6" s="726" t="s">
        <v>529</v>
      </c>
      <c r="B6" s="727" t="s">
        <v>553</v>
      </c>
      <c r="C6" s="727" t="s">
        <v>553</v>
      </c>
      <c r="D6" s="1717"/>
      <c r="E6" s="234" t="s">
        <v>554</v>
      </c>
      <c r="F6" s="234" t="s">
        <v>555</v>
      </c>
      <c r="G6" s="762" t="s">
        <v>387</v>
      </c>
    </row>
    <row r="7" spans="1:10" s="161" customFormat="1">
      <c r="A7" s="160" t="s">
        <v>461</v>
      </c>
      <c r="B7" s="1648">
        <v>2183</v>
      </c>
      <c r="C7" s="1354" t="s">
        <v>391</v>
      </c>
      <c r="D7" s="1648">
        <v>2183</v>
      </c>
      <c r="E7" s="1354" t="s">
        <v>391</v>
      </c>
      <c r="F7" s="1648">
        <v>2183</v>
      </c>
      <c r="G7" s="1637">
        <v>2183</v>
      </c>
    </row>
    <row r="8" spans="1:10">
      <c r="A8" s="162"/>
      <c r="B8" s="1638"/>
      <c r="C8" s="1638"/>
      <c r="D8" s="1638"/>
      <c r="E8" s="1638"/>
      <c r="F8" s="1638"/>
      <c r="G8" s="1639"/>
      <c r="H8" s="161"/>
    </row>
    <row r="9" spans="1:10">
      <c r="A9" s="163" t="s">
        <v>556</v>
      </c>
      <c r="B9" s="1638">
        <v>3572</v>
      </c>
      <c r="C9" s="1638"/>
      <c r="D9" s="1638">
        <v>3572</v>
      </c>
      <c r="E9" s="1638">
        <v>36</v>
      </c>
      <c r="F9" s="1638">
        <v>3536</v>
      </c>
      <c r="G9" s="1639">
        <v>3572</v>
      </c>
      <c r="H9" s="161"/>
    </row>
    <row r="10" spans="1:10">
      <c r="A10" s="99" t="s">
        <v>1521</v>
      </c>
      <c r="B10" s="1638">
        <v>47</v>
      </c>
      <c r="C10" s="1638"/>
      <c r="D10" s="1638">
        <v>47</v>
      </c>
      <c r="E10" s="1407" t="s">
        <v>391</v>
      </c>
      <c r="F10" s="1638">
        <v>47</v>
      </c>
      <c r="G10" s="1639">
        <v>47</v>
      </c>
      <c r="H10" s="161"/>
    </row>
    <row r="11" spans="1:10">
      <c r="A11" s="99" t="s">
        <v>557</v>
      </c>
      <c r="B11" s="1638">
        <v>2327</v>
      </c>
      <c r="C11" s="1638"/>
      <c r="D11" s="1638">
        <v>2324</v>
      </c>
      <c r="E11" s="1638">
        <v>23</v>
      </c>
      <c r="F11" s="1638">
        <v>2304</v>
      </c>
      <c r="G11" s="1639">
        <v>2327</v>
      </c>
      <c r="H11" s="161"/>
    </row>
    <row r="12" spans="1:10" s="161" customFormat="1">
      <c r="A12" s="164" t="s">
        <v>1522</v>
      </c>
      <c r="B12" s="1634">
        <v>5946</v>
      </c>
      <c r="C12" s="1354" t="s">
        <v>391</v>
      </c>
      <c r="D12" s="1634">
        <v>5943</v>
      </c>
      <c r="E12" s="1635">
        <v>59</v>
      </c>
      <c r="F12" s="1634">
        <v>5887</v>
      </c>
      <c r="G12" s="1640">
        <v>5946</v>
      </c>
    </row>
    <row r="13" spans="1:10" s="161" customFormat="1">
      <c r="A13" s="162"/>
      <c r="B13" s="1638"/>
      <c r="C13" s="1638"/>
      <c r="D13" s="1638"/>
      <c r="E13" s="1638"/>
      <c r="F13" s="1638"/>
      <c r="G13" s="1639"/>
    </row>
    <row r="14" spans="1:10">
      <c r="A14" s="99" t="s">
        <v>558</v>
      </c>
      <c r="B14" s="1638">
        <v>947</v>
      </c>
      <c r="C14" s="1638"/>
      <c r="D14" s="1638">
        <v>947</v>
      </c>
      <c r="E14" s="1638">
        <v>1</v>
      </c>
      <c r="F14" s="1638">
        <v>946</v>
      </c>
      <c r="G14" s="1639">
        <v>947</v>
      </c>
      <c r="H14" s="161"/>
    </row>
    <row r="15" spans="1:10">
      <c r="A15" s="99" t="s">
        <v>559</v>
      </c>
      <c r="B15" s="1638">
        <v>29</v>
      </c>
      <c r="C15" s="1638"/>
      <c r="D15" s="1638">
        <v>29</v>
      </c>
      <c r="E15" s="1407" t="s">
        <v>391</v>
      </c>
      <c r="F15" s="1638">
        <v>29</v>
      </c>
      <c r="G15" s="1639">
        <v>29</v>
      </c>
      <c r="H15" s="161"/>
    </row>
    <row r="16" spans="1:10">
      <c r="A16" s="99" t="s">
        <v>560</v>
      </c>
      <c r="B16" s="1638">
        <v>20041</v>
      </c>
      <c r="C16" s="1638"/>
      <c r="D16" s="1638">
        <v>20041</v>
      </c>
      <c r="E16" s="1638">
        <v>3218</v>
      </c>
      <c r="F16" s="1638">
        <v>16823</v>
      </c>
      <c r="G16" s="1639">
        <v>20041</v>
      </c>
      <c r="H16" s="161"/>
    </row>
    <row r="17" spans="1:8" s="161" customFormat="1">
      <c r="A17" s="164" t="s">
        <v>1523</v>
      </c>
      <c r="B17" s="1634">
        <v>21017</v>
      </c>
      <c r="C17" s="1354" t="s">
        <v>391</v>
      </c>
      <c r="D17" s="1634">
        <v>21017</v>
      </c>
      <c r="E17" s="1634">
        <v>3208</v>
      </c>
      <c r="F17" s="1634">
        <v>17809</v>
      </c>
      <c r="G17" s="1640">
        <v>21017</v>
      </c>
    </row>
    <row r="18" spans="1:8" s="161" customFormat="1">
      <c r="A18" s="162"/>
      <c r="B18" s="1638"/>
      <c r="C18" s="1638"/>
      <c r="D18" s="1638"/>
      <c r="E18" s="1638"/>
      <c r="F18" s="1638"/>
      <c r="G18" s="1639"/>
    </row>
    <row r="19" spans="1:8">
      <c r="A19" s="164" t="s">
        <v>472</v>
      </c>
      <c r="B19" s="1634">
        <v>28</v>
      </c>
      <c r="C19" s="1354" t="s">
        <v>391</v>
      </c>
      <c r="D19" s="1634">
        <v>28</v>
      </c>
      <c r="E19" s="1354" t="s">
        <v>391</v>
      </c>
      <c r="F19" s="1634">
        <v>28</v>
      </c>
      <c r="G19" s="1640">
        <v>28</v>
      </c>
      <c r="H19" s="161"/>
    </row>
    <row r="20" spans="1:8" s="161" customFormat="1">
      <c r="A20" s="165"/>
      <c r="B20" s="1638"/>
      <c r="C20" s="1638"/>
      <c r="D20" s="1638"/>
      <c r="E20" s="1638"/>
      <c r="F20" s="1638"/>
      <c r="G20" s="1639"/>
    </row>
    <row r="21" spans="1:8">
      <c r="A21" s="99" t="s">
        <v>561</v>
      </c>
      <c r="B21" s="1638">
        <v>87</v>
      </c>
      <c r="C21" s="1638"/>
      <c r="D21" s="1638">
        <v>87</v>
      </c>
      <c r="E21" s="1407" t="s">
        <v>391</v>
      </c>
      <c r="F21" s="1638">
        <v>87</v>
      </c>
      <c r="G21" s="1639">
        <v>87</v>
      </c>
      <c r="H21" s="161"/>
    </row>
    <row r="22" spans="1:8">
      <c r="A22" s="164" t="s">
        <v>1524</v>
      </c>
      <c r="B22" s="1634">
        <v>87</v>
      </c>
      <c r="C22" s="1354" t="s">
        <v>391</v>
      </c>
      <c r="D22" s="1634">
        <v>87</v>
      </c>
      <c r="E22" s="1354" t="s">
        <v>391</v>
      </c>
      <c r="F22" s="1640">
        <v>87</v>
      </c>
      <c r="G22" s="1640">
        <v>87</v>
      </c>
      <c r="H22" s="161"/>
    </row>
    <row r="23" spans="1:8" s="161" customFormat="1">
      <c r="A23" s="162"/>
      <c r="B23" s="1638"/>
      <c r="C23" s="1638"/>
      <c r="D23" s="1638"/>
      <c r="E23" s="1638"/>
      <c r="F23" s="1638"/>
      <c r="G23" s="1639"/>
    </row>
    <row r="24" spans="1:8">
      <c r="A24" s="162" t="s">
        <v>563</v>
      </c>
      <c r="B24" s="1638">
        <v>336</v>
      </c>
      <c r="C24" s="1638"/>
      <c r="D24" s="1638">
        <v>336</v>
      </c>
      <c r="E24" s="1407" t="s">
        <v>391</v>
      </c>
      <c r="F24" s="1638">
        <v>336</v>
      </c>
      <c r="G24" s="1639">
        <v>336</v>
      </c>
      <c r="H24" s="161"/>
    </row>
    <row r="25" spans="1:8" s="161" customFormat="1">
      <c r="A25" s="99" t="s">
        <v>1525</v>
      </c>
      <c r="B25" s="1638">
        <v>153</v>
      </c>
      <c r="C25" s="1638"/>
      <c r="D25" s="1638">
        <v>153</v>
      </c>
      <c r="E25" s="1638">
        <v>153</v>
      </c>
      <c r="F25" s="1407" t="s">
        <v>391</v>
      </c>
      <c r="G25" s="1639">
        <v>153</v>
      </c>
    </row>
    <row r="26" spans="1:8">
      <c r="A26" s="99" t="s">
        <v>565</v>
      </c>
      <c r="B26" s="1638">
        <v>14624</v>
      </c>
      <c r="C26" s="1638"/>
      <c r="D26" s="1638">
        <v>14624</v>
      </c>
      <c r="E26" s="1638">
        <v>568</v>
      </c>
      <c r="F26" s="1638">
        <v>14056</v>
      </c>
      <c r="G26" s="1639">
        <v>14624</v>
      </c>
      <c r="H26" s="161"/>
    </row>
    <row r="27" spans="1:8" s="161" customFormat="1">
      <c r="A27" s="164" t="s">
        <v>1526</v>
      </c>
      <c r="B27" s="1634">
        <v>15113</v>
      </c>
      <c r="C27" s="1354" t="s">
        <v>391</v>
      </c>
      <c r="D27" s="1634">
        <v>15113</v>
      </c>
      <c r="E27" s="1635">
        <v>721</v>
      </c>
      <c r="F27" s="1649">
        <v>14392</v>
      </c>
      <c r="G27" s="1640">
        <v>15113</v>
      </c>
    </row>
    <row r="28" spans="1:8" s="161" customFormat="1">
      <c r="A28" s="162"/>
      <c r="B28" s="1638"/>
      <c r="C28" s="1638"/>
      <c r="D28" s="1638"/>
      <c r="E28" s="1638"/>
      <c r="F28" s="1638"/>
      <c r="G28" s="1639"/>
    </row>
    <row r="29" spans="1:8">
      <c r="A29" s="164" t="s">
        <v>494</v>
      </c>
      <c r="B29" s="1634">
        <v>448</v>
      </c>
      <c r="C29" s="1354" t="s">
        <v>391</v>
      </c>
      <c r="D29" s="1634">
        <v>448</v>
      </c>
      <c r="E29" s="1354" t="s">
        <v>391</v>
      </c>
      <c r="F29" s="1635">
        <v>448</v>
      </c>
      <c r="G29" s="1640">
        <v>448</v>
      </c>
      <c r="H29" s="161"/>
    </row>
    <row r="30" spans="1:8" s="161" customFormat="1">
      <c r="A30" s="162"/>
      <c r="B30" s="1638"/>
      <c r="C30" s="1638"/>
      <c r="D30" s="1638"/>
      <c r="E30" s="1638"/>
      <c r="F30" s="1650"/>
      <c r="G30" s="1639"/>
    </row>
    <row r="31" spans="1:8" s="161" customFormat="1">
      <c r="A31" s="99" t="s">
        <v>566</v>
      </c>
      <c r="B31" s="1638">
        <v>18918</v>
      </c>
      <c r="C31" s="1638"/>
      <c r="D31" s="1638">
        <v>18918</v>
      </c>
      <c r="E31" s="1638">
        <v>7853</v>
      </c>
      <c r="F31" s="1638">
        <v>11065</v>
      </c>
      <c r="G31" s="1639">
        <v>18918</v>
      </c>
    </row>
    <row r="32" spans="1:8">
      <c r="A32" s="99" t="s">
        <v>1527</v>
      </c>
      <c r="B32" s="1638">
        <v>5653</v>
      </c>
      <c r="C32" s="1638"/>
      <c r="D32" s="1638">
        <v>5653</v>
      </c>
      <c r="E32" s="1638">
        <v>2616</v>
      </c>
      <c r="F32" s="1638">
        <v>3037</v>
      </c>
      <c r="G32" s="1639">
        <v>5653</v>
      </c>
      <c r="H32" s="161"/>
    </row>
    <row r="33" spans="1:10">
      <c r="A33" s="164" t="s">
        <v>1528</v>
      </c>
      <c r="B33" s="1634">
        <v>24571</v>
      </c>
      <c r="C33" s="1354" t="s">
        <v>391</v>
      </c>
      <c r="D33" s="1634">
        <v>24571</v>
      </c>
      <c r="E33" s="1634">
        <v>10469</v>
      </c>
      <c r="F33" s="1634">
        <v>14102</v>
      </c>
      <c r="G33" s="1640">
        <v>24571</v>
      </c>
      <c r="H33" s="161"/>
      <c r="J33" s="166"/>
    </row>
    <row r="34" spans="1:10" s="161" customFormat="1">
      <c r="A34" s="162"/>
      <c r="B34" s="1638"/>
      <c r="C34" s="1638"/>
      <c r="D34" s="1638"/>
      <c r="E34" s="1638"/>
      <c r="F34" s="1638"/>
      <c r="G34" s="1639"/>
    </row>
    <row r="35" spans="1:10" s="161" customFormat="1">
      <c r="A35" s="99" t="s">
        <v>1529</v>
      </c>
      <c r="B35" s="1638">
        <v>2787.59</v>
      </c>
      <c r="C35" s="1638"/>
      <c r="D35" s="1638">
        <v>2787.59</v>
      </c>
      <c r="E35" s="1638">
        <v>2754.1390000000001</v>
      </c>
      <c r="F35" s="1638">
        <v>33.451000000000001</v>
      </c>
      <c r="G35" s="1639">
        <v>2787.59</v>
      </c>
    </row>
    <row r="36" spans="1:10">
      <c r="A36" s="99" t="s">
        <v>569</v>
      </c>
      <c r="B36" s="1638">
        <v>27</v>
      </c>
      <c r="C36" s="1638"/>
      <c r="D36" s="1638">
        <v>27</v>
      </c>
      <c r="E36" s="1638">
        <v>27</v>
      </c>
      <c r="F36" s="1407" t="s">
        <v>391</v>
      </c>
      <c r="G36" s="1639">
        <v>27</v>
      </c>
      <c r="H36" s="161"/>
      <c r="I36" s="166"/>
    </row>
    <row r="37" spans="1:10">
      <c r="A37" s="99" t="s">
        <v>570</v>
      </c>
      <c r="B37" s="1638">
        <v>37082</v>
      </c>
      <c r="C37" s="1638"/>
      <c r="D37" s="1638">
        <v>37082</v>
      </c>
      <c r="E37" s="1638">
        <v>25957</v>
      </c>
      <c r="F37" s="1638">
        <v>11125</v>
      </c>
      <c r="G37" s="1639">
        <v>37082</v>
      </c>
      <c r="H37" s="161"/>
    </row>
    <row r="38" spans="1:10" s="161" customFormat="1">
      <c r="A38" s="164" t="s">
        <v>1530</v>
      </c>
      <c r="B38" s="1634">
        <v>39896.589999999997</v>
      </c>
      <c r="C38" s="1354" t="s">
        <v>391</v>
      </c>
      <c r="D38" s="1634">
        <v>39896.589999999997</v>
      </c>
      <c r="E38" s="1634">
        <v>28738.138999999999</v>
      </c>
      <c r="F38" s="1634">
        <v>11158.450999999999</v>
      </c>
      <c r="G38" s="1640">
        <v>39896.589999999997</v>
      </c>
      <c r="I38" s="167"/>
    </row>
    <row r="39" spans="1:10" s="161" customFormat="1">
      <c r="A39" s="162"/>
      <c r="B39" s="1638"/>
      <c r="C39" s="1638"/>
      <c r="D39" s="1638"/>
      <c r="E39" s="1638"/>
      <c r="F39" s="1638"/>
      <c r="G39" s="1639"/>
    </row>
    <row r="40" spans="1:10" ht="13.5" thickBot="1">
      <c r="A40" s="168" t="s">
        <v>510</v>
      </c>
      <c r="B40" s="1645">
        <v>109289.59</v>
      </c>
      <c r="C40" s="1354" t="s">
        <v>391</v>
      </c>
      <c r="D40" s="1645">
        <v>109286.59</v>
      </c>
      <c r="E40" s="1645">
        <v>43195.138999999996</v>
      </c>
      <c r="F40" s="1645">
        <v>66094.451000000001</v>
      </c>
      <c r="G40" s="1647">
        <v>109289.59</v>
      </c>
      <c r="H40" s="161"/>
    </row>
    <row r="41" spans="1:10" ht="24" customHeight="1">
      <c r="A41" s="1713" t="s">
        <v>572</v>
      </c>
      <c r="B41" s="1713"/>
      <c r="C41" s="1713"/>
      <c r="D41" s="1713"/>
      <c r="E41" s="1713"/>
      <c r="F41" s="1713"/>
    </row>
    <row r="42" spans="1:10" s="161" customFormat="1">
      <c r="B42" s="169"/>
      <c r="C42" s="169"/>
      <c r="D42" s="169"/>
      <c r="E42" s="169"/>
      <c r="F42" s="169"/>
      <c r="G42" s="169"/>
    </row>
    <row r="43" spans="1:10">
      <c r="H43" s="170"/>
    </row>
  </sheetData>
  <mergeCells count="5">
    <mergeCell ref="A41:F41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Hoja172">
    <tabColor theme="0"/>
    <pageSetUpPr fitToPage="1"/>
  </sheetPr>
  <dimension ref="A1:H23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4" style="347" customWidth="1"/>
    <col min="2" max="6" width="22.7109375" style="347" customWidth="1"/>
    <col min="7" max="8" width="13.7109375" style="347" customWidth="1"/>
    <col min="9" max="10" width="11.42578125" style="347"/>
    <col min="11" max="11" width="11.140625" style="347" customWidth="1"/>
    <col min="12" max="19" width="12" style="347" customWidth="1"/>
    <col min="20" max="16384" width="11.42578125" style="347"/>
  </cols>
  <sheetData>
    <row r="1" spans="1:8" s="377" customFormat="1" ht="18">
      <c r="A1" s="1696" t="s">
        <v>367</v>
      </c>
      <c r="B1" s="1696"/>
      <c r="C1" s="1696"/>
      <c r="D1" s="1696"/>
      <c r="E1" s="1696"/>
      <c r="F1" s="1696"/>
      <c r="G1" s="256"/>
      <c r="H1" s="256"/>
    </row>
    <row r="2" spans="1:8" s="378" customFormat="1" ht="12.75" customHeight="1"/>
    <row r="3" spans="1:8" s="378" customFormat="1" ht="15">
      <c r="A3" s="1704" t="s">
        <v>1005</v>
      </c>
      <c r="B3" s="1704"/>
      <c r="C3" s="1704"/>
      <c r="D3" s="1704"/>
      <c r="E3" s="1704"/>
      <c r="F3" s="1704"/>
    </row>
    <row r="4" spans="1:8" s="378" customFormat="1" ht="15">
      <c r="A4" s="1704" t="s">
        <v>1006</v>
      </c>
      <c r="B4" s="1704"/>
      <c r="C4" s="1704"/>
      <c r="D4" s="1704"/>
      <c r="E4" s="1704"/>
      <c r="F4" s="1704"/>
    </row>
    <row r="5" spans="1:8" s="378" customFormat="1" ht="13.5" customHeight="1" thickBot="1">
      <c r="A5" s="379"/>
      <c r="B5" s="380"/>
      <c r="C5" s="380"/>
      <c r="D5" s="380"/>
      <c r="E5" s="380"/>
      <c r="F5" s="380"/>
    </row>
    <row r="6" spans="1:8" s="1103" customFormat="1" ht="18.75" customHeight="1">
      <c r="A6" s="1867" t="s">
        <v>370</v>
      </c>
      <c r="B6" s="1052"/>
      <c r="C6" s="1052"/>
      <c r="D6" s="1052"/>
      <c r="E6" s="761" t="s">
        <v>512</v>
      </c>
      <c r="F6" s="688"/>
    </row>
    <row r="7" spans="1:8" s="1103" customFormat="1" ht="22.5" customHeight="1">
      <c r="A7" s="1868"/>
      <c r="B7" s="724" t="s">
        <v>371</v>
      </c>
      <c r="C7" s="724" t="s">
        <v>378</v>
      </c>
      <c r="D7" s="724" t="s">
        <v>372</v>
      </c>
      <c r="E7" s="724" t="s">
        <v>513</v>
      </c>
      <c r="F7" s="740" t="s">
        <v>373</v>
      </c>
    </row>
    <row r="8" spans="1:8" s="1103" customFormat="1">
      <c r="A8" s="1868"/>
      <c r="B8" s="724" t="s">
        <v>381</v>
      </c>
      <c r="C8" s="724" t="s">
        <v>515</v>
      </c>
      <c r="D8" s="724" t="s">
        <v>524</v>
      </c>
      <c r="E8" s="724" t="s">
        <v>516</v>
      </c>
      <c r="F8" s="740" t="s">
        <v>376</v>
      </c>
    </row>
    <row r="9" spans="1:8" s="1103" customFormat="1" ht="22.5" customHeight="1" thickBot="1">
      <c r="A9" s="1869"/>
      <c r="B9" s="692"/>
      <c r="C9" s="692"/>
      <c r="D9" s="692"/>
      <c r="E9" s="1125" t="s">
        <v>517</v>
      </c>
      <c r="F9" s="945"/>
    </row>
    <row r="10" spans="1:8">
      <c r="A10" s="1617">
        <v>2005</v>
      </c>
      <c r="B10" s="1311">
        <v>9077</v>
      </c>
      <c r="C10" s="1311">
        <v>527.07722815908346</v>
      </c>
      <c r="D10" s="1311">
        <v>478428</v>
      </c>
      <c r="E10" s="1291">
        <v>19.87</v>
      </c>
      <c r="F10" s="1309">
        <v>95063.64360000001</v>
      </c>
    </row>
    <row r="11" spans="1:8">
      <c r="A11" s="1617">
        <v>2006</v>
      </c>
      <c r="B11" s="1311">
        <v>9019</v>
      </c>
      <c r="C11" s="1311">
        <v>542.3982703182171</v>
      </c>
      <c r="D11" s="1311">
        <v>489189</v>
      </c>
      <c r="E11" s="1291">
        <v>27.92</v>
      </c>
      <c r="F11" s="1309">
        <v>136581.56880000001</v>
      </c>
    </row>
    <row r="12" spans="1:8">
      <c r="A12" s="1619">
        <v>2007</v>
      </c>
      <c r="B12" s="1311">
        <v>7936</v>
      </c>
      <c r="C12" s="1311">
        <v>536.88760080645159</v>
      </c>
      <c r="D12" s="1311">
        <v>426074</v>
      </c>
      <c r="E12" s="1291">
        <v>26.81</v>
      </c>
      <c r="F12" s="1309">
        <v>114230.43939999999</v>
      </c>
    </row>
    <row r="13" spans="1:8">
      <c r="A13" s="1619">
        <v>2008</v>
      </c>
      <c r="B13" s="1311">
        <v>7492</v>
      </c>
      <c r="C13" s="1311">
        <v>553.26615056059791</v>
      </c>
      <c r="D13" s="1311">
        <v>414507</v>
      </c>
      <c r="E13" s="1291">
        <v>29.18</v>
      </c>
      <c r="F13" s="1309">
        <v>120953.14259999999</v>
      </c>
    </row>
    <row r="14" spans="1:8">
      <c r="A14" s="1619">
        <v>2009</v>
      </c>
      <c r="B14" s="1311">
        <v>7828</v>
      </c>
      <c r="C14" s="1311">
        <v>536.10373019928466</v>
      </c>
      <c r="D14" s="1311">
        <v>419662</v>
      </c>
      <c r="E14" s="1291">
        <v>31.3</v>
      </c>
      <c r="F14" s="1309">
        <v>131354.20600000001</v>
      </c>
    </row>
    <row r="15" spans="1:8">
      <c r="A15" s="1619">
        <v>2010</v>
      </c>
      <c r="B15" s="1311">
        <v>8157</v>
      </c>
      <c r="C15" s="1311">
        <v>520.18021331371824</v>
      </c>
      <c r="D15" s="1311">
        <v>424311</v>
      </c>
      <c r="E15" s="1291">
        <v>34.6</v>
      </c>
      <c r="F15" s="1309">
        <v>146811.60600000003</v>
      </c>
    </row>
    <row r="16" spans="1:8">
      <c r="A16" s="1619">
        <v>2011</v>
      </c>
      <c r="B16" s="1311">
        <v>7006</v>
      </c>
      <c r="C16" s="1311">
        <v>571.83556951184698</v>
      </c>
      <c r="D16" s="1311">
        <v>400628</v>
      </c>
      <c r="E16" s="1291">
        <v>28.34</v>
      </c>
      <c r="F16" s="1309">
        <v>113537.9752</v>
      </c>
    </row>
    <row r="17" spans="1:6">
      <c r="A17" s="1619">
        <v>2012</v>
      </c>
      <c r="B17" s="1311">
        <v>6745</v>
      </c>
      <c r="C17" s="1311">
        <v>549.39955522609341</v>
      </c>
      <c r="D17" s="1311">
        <v>370570</v>
      </c>
      <c r="E17" s="1291">
        <v>27.52</v>
      </c>
      <c r="F17" s="1309">
        <v>101980.864</v>
      </c>
    </row>
    <row r="18" spans="1:6">
      <c r="A18" s="1619">
        <v>2013</v>
      </c>
      <c r="B18" s="1311">
        <v>6586</v>
      </c>
      <c r="C18" s="1311">
        <v>565.91861524445801</v>
      </c>
      <c r="D18" s="1311">
        <v>372714</v>
      </c>
      <c r="E18" s="1291">
        <v>30.18</v>
      </c>
      <c r="F18" s="1309">
        <v>112485.0852</v>
      </c>
    </row>
    <row r="19" spans="1:6">
      <c r="A19" s="1619">
        <v>2014</v>
      </c>
      <c r="B19" s="1497">
        <v>6926</v>
      </c>
      <c r="C19" s="1497">
        <v>544.25642506497252</v>
      </c>
      <c r="D19" s="1497">
        <v>376952</v>
      </c>
      <c r="E19" s="1499">
        <v>29.16</v>
      </c>
      <c r="F19" s="1496">
        <v>109919.2032</v>
      </c>
    </row>
    <row r="20" spans="1:6" ht="13.5" thickBot="1">
      <c r="A20" s="1620">
        <v>2015</v>
      </c>
      <c r="B20" s="1314">
        <v>6692</v>
      </c>
      <c r="C20" s="1314">
        <f>D20/B20*10</f>
        <v>613.96443514644352</v>
      </c>
      <c r="D20" s="1314">
        <v>410865</v>
      </c>
      <c r="E20" s="1596">
        <v>32.4</v>
      </c>
      <c r="F20" s="1594">
        <v>133120</v>
      </c>
    </row>
    <row r="23" spans="1:6">
      <c r="A23" s="427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Hoja173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1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1431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7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7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7" customHeight="1" thickBot="1">
      <c r="A7" s="1688"/>
      <c r="B7" s="1838"/>
      <c r="C7" s="1123" t="s">
        <v>868</v>
      </c>
      <c r="D7" s="1123" t="s">
        <v>869</v>
      </c>
      <c r="E7" s="1838" t="s">
        <v>387</v>
      </c>
      <c r="F7" s="1838"/>
      <c r="G7" s="1123" t="s">
        <v>868</v>
      </c>
      <c r="H7" s="1123" t="s">
        <v>869</v>
      </c>
      <c r="I7" s="1682"/>
    </row>
    <row r="8" spans="1:11" ht="22.5" customHeight="1">
      <c r="A8" s="72" t="s">
        <v>450</v>
      </c>
      <c r="B8" s="122" t="s">
        <v>391</v>
      </c>
      <c r="C8" s="122">
        <v>31</v>
      </c>
      <c r="D8" s="42" t="s">
        <v>391</v>
      </c>
      <c r="E8" s="42">
        <v>31</v>
      </c>
      <c r="F8" s="122" t="s">
        <v>391</v>
      </c>
      <c r="G8" s="122">
        <v>26260</v>
      </c>
      <c r="H8" s="42" t="s">
        <v>391</v>
      </c>
      <c r="I8" s="131">
        <v>814</v>
      </c>
      <c r="J8" s="215"/>
      <c r="K8" s="215"/>
    </row>
    <row r="9" spans="1:11">
      <c r="A9" s="63" t="s">
        <v>451</v>
      </c>
      <c r="B9" s="11" t="s">
        <v>391</v>
      </c>
      <c r="C9" s="11">
        <v>23</v>
      </c>
      <c r="D9" s="45" t="s">
        <v>391</v>
      </c>
      <c r="E9" s="45">
        <v>23</v>
      </c>
      <c r="F9" s="11" t="s">
        <v>391</v>
      </c>
      <c r="G9" s="11">
        <v>26260</v>
      </c>
      <c r="H9" s="45" t="s">
        <v>391</v>
      </c>
      <c r="I9" s="12">
        <v>604</v>
      </c>
      <c r="J9" s="215"/>
      <c r="K9" s="215"/>
    </row>
    <row r="10" spans="1:11">
      <c r="A10" s="63" t="s">
        <v>452</v>
      </c>
      <c r="B10" s="45" t="s">
        <v>391</v>
      </c>
      <c r="C10" s="45">
        <v>21</v>
      </c>
      <c r="D10" s="45" t="s">
        <v>391</v>
      </c>
      <c r="E10" s="45">
        <v>21</v>
      </c>
      <c r="F10" s="11" t="s">
        <v>391</v>
      </c>
      <c r="G10" s="11">
        <v>26230</v>
      </c>
      <c r="H10" s="45" t="s">
        <v>391</v>
      </c>
      <c r="I10" s="46">
        <v>551</v>
      </c>
      <c r="J10" s="215"/>
      <c r="K10" s="215"/>
    </row>
    <row r="11" spans="1:11">
      <c r="A11" s="63" t="s">
        <v>453</v>
      </c>
      <c r="B11" s="11" t="s">
        <v>391</v>
      </c>
      <c r="C11" s="11">
        <v>47</v>
      </c>
      <c r="D11" s="82" t="s">
        <v>391</v>
      </c>
      <c r="E11" s="45">
        <v>47</v>
      </c>
      <c r="F11" s="11" t="s">
        <v>391</v>
      </c>
      <c r="G11" s="11">
        <v>23970</v>
      </c>
      <c r="H11" s="82" t="s">
        <v>391</v>
      </c>
      <c r="I11" s="12">
        <v>1127</v>
      </c>
      <c r="J11" s="215"/>
      <c r="K11" s="215"/>
    </row>
    <row r="12" spans="1:11">
      <c r="A12" s="73" t="s">
        <v>454</v>
      </c>
      <c r="B12" s="74" t="s">
        <v>391</v>
      </c>
      <c r="C12" s="74">
        <v>122</v>
      </c>
      <c r="D12" s="289" t="s">
        <v>391</v>
      </c>
      <c r="E12" s="74">
        <v>122</v>
      </c>
      <c r="F12" s="78" t="s">
        <v>391</v>
      </c>
      <c r="G12" s="78">
        <v>25373</v>
      </c>
      <c r="H12" s="289" t="s">
        <v>391</v>
      </c>
      <c r="I12" s="75">
        <v>3096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3</v>
      </c>
      <c r="C14" s="74" t="s">
        <v>391</v>
      </c>
      <c r="D14" s="289" t="s">
        <v>391</v>
      </c>
      <c r="E14" s="74">
        <v>3</v>
      </c>
      <c r="F14" s="78">
        <v>10000</v>
      </c>
      <c r="G14" s="78" t="s">
        <v>391</v>
      </c>
      <c r="H14" s="289" t="s">
        <v>391</v>
      </c>
      <c r="I14" s="75">
        <v>30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3</v>
      </c>
      <c r="C16" s="74" t="s">
        <v>391</v>
      </c>
      <c r="D16" s="289" t="s">
        <v>391</v>
      </c>
      <c r="E16" s="74">
        <v>3</v>
      </c>
      <c r="F16" s="78">
        <v>8000</v>
      </c>
      <c r="G16" s="78" t="s">
        <v>391</v>
      </c>
      <c r="H16" s="289" t="s">
        <v>391</v>
      </c>
      <c r="I16" s="75">
        <v>24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17</v>
      </c>
      <c r="D18" s="45" t="s">
        <v>391</v>
      </c>
      <c r="E18" s="45">
        <v>17</v>
      </c>
      <c r="F18" s="11" t="s">
        <v>391</v>
      </c>
      <c r="G18" s="11">
        <v>60300</v>
      </c>
      <c r="H18" s="45" t="s">
        <v>391</v>
      </c>
      <c r="I18" s="12">
        <v>1025</v>
      </c>
      <c r="J18" s="215"/>
      <c r="K18" s="215"/>
    </row>
    <row r="19" spans="1:11">
      <c r="A19" s="63" t="s">
        <v>458</v>
      </c>
      <c r="B19" s="11">
        <v>11</v>
      </c>
      <c r="C19" s="82">
        <v>3</v>
      </c>
      <c r="D19" s="45" t="s">
        <v>391</v>
      </c>
      <c r="E19" s="45">
        <v>14</v>
      </c>
      <c r="F19" s="11">
        <v>14000</v>
      </c>
      <c r="G19" s="82">
        <v>45850</v>
      </c>
      <c r="H19" s="45" t="s">
        <v>391</v>
      </c>
      <c r="I19" s="12">
        <v>292</v>
      </c>
      <c r="J19" s="215"/>
      <c r="K19" s="215"/>
    </row>
    <row r="20" spans="1:11">
      <c r="A20" s="63" t="s">
        <v>459</v>
      </c>
      <c r="B20" s="11">
        <v>10</v>
      </c>
      <c r="C20" s="11">
        <v>2</v>
      </c>
      <c r="D20" s="45" t="s">
        <v>391</v>
      </c>
      <c r="E20" s="45">
        <v>12</v>
      </c>
      <c r="F20" s="11">
        <v>12500</v>
      </c>
      <c r="G20" s="11">
        <v>48700</v>
      </c>
      <c r="H20" s="45" t="s">
        <v>391</v>
      </c>
      <c r="I20" s="12">
        <v>222</v>
      </c>
      <c r="J20" s="215"/>
      <c r="K20" s="215"/>
    </row>
    <row r="21" spans="1:11">
      <c r="A21" s="73" t="s">
        <v>460</v>
      </c>
      <c r="B21" s="74">
        <v>21</v>
      </c>
      <c r="C21" s="74">
        <v>22</v>
      </c>
      <c r="D21" s="289" t="s">
        <v>391</v>
      </c>
      <c r="E21" s="74">
        <v>43</v>
      </c>
      <c r="F21" s="78">
        <v>13286</v>
      </c>
      <c r="G21" s="78">
        <v>57275</v>
      </c>
      <c r="H21" s="289" t="s">
        <v>391</v>
      </c>
      <c r="I21" s="75">
        <v>1539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13</v>
      </c>
      <c r="D23" s="289" t="s">
        <v>391</v>
      </c>
      <c r="E23" s="74">
        <v>13</v>
      </c>
      <c r="F23" s="78" t="s">
        <v>391</v>
      </c>
      <c r="G23" s="78">
        <v>79156</v>
      </c>
      <c r="H23" s="289" t="s">
        <v>391</v>
      </c>
      <c r="I23" s="75">
        <v>1029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108</v>
      </c>
      <c r="D25" s="289" t="s">
        <v>391</v>
      </c>
      <c r="E25" s="74">
        <v>108</v>
      </c>
      <c r="F25" s="78" t="s">
        <v>391</v>
      </c>
      <c r="G25" s="78">
        <v>98200</v>
      </c>
      <c r="H25" s="289" t="s">
        <v>391</v>
      </c>
      <c r="I25" s="75">
        <v>10606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80" t="s">
        <v>391</v>
      </c>
      <c r="C27" s="80" t="s">
        <v>391</v>
      </c>
      <c r="D27" s="45" t="s">
        <v>391</v>
      </c>
      <c r="E27" s="45" t="s">
        <v>391</v>
      </c>
      <c r="F27" s="80" t="s">
        <v>391</v>
      </c>
      <c r="G27" s="80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80" t="s">
        <v>391</v>
      </c>
      <c r="C28" s="80" t="s">
        <v>391</v>
      </c>
      <c r="D28" s="45" t="s">
        <v>391</v>
      </c>
      <c r="E28" s="45" t="s">
        <v>391</v>
      </c>
      <c r="F28" s="80" t="s">
        <v>391</v>
      </c>
      <c r="G28" s="80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80" t="s">
        <v>391</v>
      </c>
      <c r="C29" s="80" t="s">
        <v>391</v>
      </c>
      <c r="D29" s="45" t="s">
        <v>391</v>
      </c>
      <c r="E29" s="45" t="s">
        <v>391</v>
      </c>
      <c r="F29" s="80" t="s">
        <v>391</v>
      </c>
      <c r="G29" s="80" t="s">
        <v>391</v>
      </c>
      <c r="H29" s="45" t="s">
        <v>391</v>
      </c>
      <c r="I29" s="12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8" t="s">
        <v>391</v>
      </c>
      <c r="I30" s="75" t="s">
        <v>391</v>
      </c>
      <c r="J30" s="215"/>
      <c r="K30" s="215"/>
    </row>
    <row r="31" spans="1:11">
      <c r="A31" s="63"/>
      <c r="B31" s="11"/>
      <c r="C31" s="11"/>
      <c r="D31" s="45"/>
      <c r="E31" s="45"/>
      <c r="F31" s="11"/>
      <c r="G31" s="11"/>
      <c r="H31" s="45"/>
      <c r="I31" s="12"/>
      <c r="J31" s="215"/>
      <c r="K31" s="215"/>
    </row>
    <row r="32" spans="1:11">
      <c r="A32" s="63" t="s">
        <v>467</v>
      </c>
      <c r="B32" s="45" t="s">
        <v>391</v>
      </c>
      <c r="C32" s="45">
        <v>64</v>
      </c>
      <c r="D32" s="45" t="s">
        <v>391</v>
      </c>
      <c r="E32" s="45">
        <v>64</v>
      </c>
      <c r="F32" s="11" t="s">
        <v>391</v>
      </c>
      <c r="G32" s="11">
        <v>18441</v>
      </c>
      <c r="H32" s="11" t="s">
        <v>391</v>
      </c>
      <c r="I32" s="46">
        <v>1180</v>
      </c>
      <c r="J32" s="215"/>
      <c r="K32" s="215"/>
    </row>
    <row r="33" spans="1:11">
      <c r="A33" s="63" t="s">
        <v>468</v>
      </c>
      <c r="B33" s="11" t="s">
        <v>391</v>
      </c>
      <c r="C33" s="11">
        <v>6</v>
      </c>
      <c r="D33" s="45" t="s">
        <v>391</v>
      </c>
      <c r="E33" s="45">
        <v>6</v>
      </c>
      <c r="F33" s="11" t="s">
        <v>391</v>
      </c>
      <c r="G33" s="11">
        <v>22867</v>
      </c>
      <c r="H33" s="45" t="s">
        <v>391</v>
      </c>
      <c r="I33" s="12">
        <v>137</v>
      </c>
      <c r="J33" s="215"/>
      <c r="K33" s="215"/>
    </row>
    <row r="34" spans="1:11">
      <c r="A34" s="63" t="s">
        <v>469</v>
      </c>
      <c r="B34" s="45" t="s">
        <v>391</v>
      </c>
      <c r="C34" s="45">
        <v>5</v>
      </c>
      <c r="D34" s="45" t="s">
        <v>391</v>
      </c>
      <c r="E34" s="45">
        <v>5</v>
      </c>
      <c r="F34" s="11" t="s">
        <v>391</v>
      </c>
      <c r="G34" s="11">
        <v>16030</v>
      </c>
      <c r="H34" s="11" t="s">
        <v>391</v>
      </c>
      <c r="I34" s="46">
        <v>80</v>
      </c>
      <c r="J34" s="215"/>
      <c r="K34" s="215"/>
    </row>
    <row r="35" spans="1:11">
      <c r="A35" s="63" t="s">
        <v>470</v>
      </c>
      <c r="B35" s="45" t="s">
        <v>391</v>
      </c>
      <c r="C35" s="11">
        <v>16</v>
      </c>
      <c r="D35" s="45" t="s">
        <v>391</v>
      </c>
      <c r="E35" s="45">
        <v>16</v>
      </c>
      <c r="F35" s="45" t="s">
        <v>391</v>
      </c>
      <c r="G35" s="11">
        <v>16000</v>
      </c>
      <c r="H35" s="45" t="s">
        <v>391</v>
      </c>
      <c r="I35" s="12">
        <v>256</v>
      </c>
      <c r="J35" s="215"/>
      <c r="K35" s="215"/>
    </row>
    <row r="36" spans="1:11">
      <c r="A36" s="73" t="s">
        <v>471</v>
      </c>
      <c r="B36" s="74" t="s">
        <v>391</v>
      </c>
      <c r="C36" s="74">
        <v>91</v>
      </c>
      <c r="D36" s="74" t="s">
        <v>391</v>
      </c>
      <c r="E36" s="74">
        <v>91</v>
      </c>
      <c r="F36" s="78" t="s">
        <v>391</v>
      </c>
      <c r="G36" s="78">
        <v>18171</v>
      </c>
      <c r="H36" s="78" t="s">
        <v>391</v>
      </c>
      <c r="I36" s="75">
        <v>1653</v>
      </c>
      <c r="J36" s="215"/>
      <c r="K36" s="215"/>
    </row>
    <row r="37" spans="1:11">
      <c r="A37" s="63"/>
      <c r="B37" s="11"/>
      <c r="C37" s="11"/>
      <c r="D37" s="45"/>
      <c r="E37" s="45"/>
      <c r="F37" s="11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75</v>
      </c>
      <c r="D38" s="74" t="s">
        <v>391</v>
      </c>
      <c r="E38" s="74">
        <v>75</v>
      </c>
      <c r="F38" s="78" t="s">
        <v>391</v>
      </c>
      <c r="G38" s="78">
        <v>17120</v>
      </c>
      <c r="H38" s="78" t="s">
        <v>391</v>
      </c>
      <c r="I38" s="75">
        <v>1284</v>
      </c>
      <c r="J38" s="215"/>
      <c r="K38" s="215"/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5"/>
      <c r="K39" s="215"/>
    </row>
    <row r="40" spans="1:11">
      <c r="A40" s="63" t="s">
        <v>536</v>
      </c>
      <c r="B40" s="45" t="s">
        <v>391</v>
      </c>
      <c r="C40" s="11">
        <v>242</v>
      </c>
      <c r="D40" s="45" t="s">
        <v>391</v>
      </c>
      <c r="E40" s="45">
        <v>242</v>
      </c>
      <c r="F40" s="45" t="s">
        <v>391</v>
      </c>
      <c r="G40" s="11">
        <v>70000</v>
      </c>
      <c r="H40" s="45" t="s">
        <v>391</v>
      </c>
      <c r="I40" s="12">
        <v>16940</v>
      </c>
      <c r="J40" s="215"/>
      <c r="K40" s="215"/>
    </row>
    <row r="41" spans="1:11">
      <c r="A41" s="63" t="s">
        <v>474</v>
      </c>
      <c r="B41" s="11" t="s">
        <v>391</v>
      </c>
      <c r="C41" s="11">
        <v>34</v>
      </c>
      <c r="D41" s="45" t="s">
        <v>391</v>
      </c>
      <c r="E41" s="45">
        <v>34</v>
      </c>
      <c r="F41" s="11" t="s">
        <v>391</v>
      </c>
      <c r="G41" s="11">
        <v>75000</v>
      </c>
      <c r="H41" s="45" t="s">
        <v>391</v>
      </c>
      <c r="I41" s="12">
        <v>2550</v>
      </c>
      <c r="J41" s="215"/>
      <c r="K41" s="215"/>
    </row>
    <row r="42" spans="1:11">
      <c r="A42" s="63" t="s">
        <v>475</v>
      </c>
      <c r="B42" s="45" t="s">
        <v>391</v>
      </c>
      <c r="C42" s="11" t="s">
        <v>391</v>
      </c>
      <c r="D42" s="45" t="s">
        <v>391</v>
      </c>
      <c r="E42" s="45" t="s">
        <v>391</v>
      </c>
      <c r="F42" s="45" t="s">
        <v>391</v>
      </c>
      <c r="G42" s="11" t="s">
        <v>391</v>
      </c>
      <c r="H42" s="45" t="s">
        <v>391</v>
      </c>
      <c r="I42" s="12" t="s">
        <v>391</v>
      </c>
      <c r="J42" s="215"/>
      <c r="K42" s="215"/>
    </row>
    <row r="43" spans="1:11">
      <c r="A43" s="63" t="s">
        <v>476</v>
      </c>
      <c r="B43" s="11" t="s">
        <v>391</v>
      </c>
      <c r="C43" s="11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11" t="s">
        <v>391</v>
      </c>
      <c r="C44" s="11">
        <v>7</v>
      </c>
      <c r="D44" s="45" t="s">
        <v>391</v>
      </c>
      <c r="E44" s="45">
        <v>7</v>
      </c>
      <c r="F44" s="11" t="s">
        <v>391</v>
      </c>
      <c r="G44" s="11">
        <v>21000</v>
      </c>
      <c r="H44" s="45" t="s">
        <v>391</v>
      </c>
      <c r="I44" s="12">
        <v>147</v>
      </c>
      <c r="J44" s="215"/>
      <c r="K44" s="215"/>
    </row>
    <row r="45" spans="1:11">
      <c r="A45" s="63" t="s">
        <v>478</v>
      </c>
      <c r="B45" s="45" t="s">
        <v>391</v>
      </c>
      <c r="C45" s="45">
        <v>1062</v>
      </c>
      <c r="D45" s="45" t="s">
        <v>391</v>
      </c>
      <c r="E45" s="45">
        <v>1062</v>
      </c>
      <c r="F45" s="11" t="s">
        <v>391</v>
      </c>
      <c r="G45" s="11">
        <v>65000</v>
      </c>
      <c r="H45" s="11" t="s">
        <v>391</v>
      </c>
      <c r="I45" s="46">
        <v>69030</v>
      </c>
      <c r="J45" s="215"/>
      <c r="K45" s="215"/>
    </row>
    <row r="46" spans="1:11">
      <c r="A46" s="63" t="s">
        <v>479</v>
      </c>
      <c r="B46" s="11" t="s">
        <v>391</v>
      </c>
      <c r="C46" s="11">
        <v>44</v>
      </c>
      <c r="D46" s="45" t="s">
        <v>391</v>
      </c>
      <c r="E46" s="45">
        <v>44</v>
      </c>
      <c r="F46" s="11" t="s">
        <v>391</v>
      </c>
      <c r="G46" s="11">
        <v>53000</v>
      </c>
      <c r="H46" s="45" t="s">
        <v>391</v>
      </c>
      <c r="I46" s="12">
        <v>2332</v>
      </c>
      <c r="J46" s="215"/>
      <c r="K46" s="215"/>
    </row>
    <row r="47" spans="1:11">
      <c r="A47" s="63" t="s">
        <v>480</v>
      </c>
      <c r="B47" s="45" t="s">
        <v>391</v>
      </c>
      <c r="C47" s="45">
        <v>1278</v>
      </c>
      <c r="D47" s="45">
        <v>10</v>
      </c>
      <c r="E47" s="45">
        <v>1288</v>
      </c>
      <c r="F47" s="11" t="s">
        <v>391</v>
      </c>
      <c r="G47" s="11">
        <v>73904</v>
      </c>
      <c r="H47" s="11">
        <v>110000</v>
      </c>
      <c r="I47" s="46">
        <v>95550</v>
      </c>
      <c r="J47" s="215"/>
      <c r="K47" s="215"/>
    </row>
    <row r="48" spans="1:11">
      <c r="A48" s="63" t="s">
        <v>481</v>
      </c>
      <c r="B48" s="45" t="s">
        <v>391</v>
      </c>
      <c r="C48" s="11">
        <v>17</v>
      </c>
      <c r="D48" s="45" t="s">
        <v>391</v>
      </c>
      <c r="E48" s="45">
        <v>17</v>
      </c>
      <c r="F48" s="45" t="s">
        <v>391</v>
      </c>
      <c r="G48" s="11">
        <v>65000</v>
      </c>
      <c r="H48" s="45" t="s">
        <v>391</v>
      </c>
      <c r="I48" s="12">
        <v>1105</v>
      </c>
      <c r="J48" s="215"/>
      <c r="K48" s="215"/>
    </row>
    <row r="49" spans="1:11">
      <c r="A49" s="73" t="s">
        <v>482</v>
      </c>
      <c r="B49" s="74" t="s">
        <v>391</v>
      </c>
      <c r="C49" s="74">
        <v>2684</v>
      </c>
      <c r="D49" s="74">
        <v>10</v>
      </c>
      <c r="E49" s="74">
        <v>2694</v>
      </c>
      <c r="F49" s="78" t="s">
        <v>391</v>
      </c>
      <c r="G49" s="78">
        <v>69506</v>
      </c>
      <c r="H49" s="78">
        <v>110000</v>
      </c>
      <c r="I49" s="75">
        <v>187654</v>
      </c>
      <c r="J49" s="215"/>
      <c r="K49" s="215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5"/>
      <c r="K50" s="215"/>
    </row>
    <row r="51" spans="1:11">
      <c r="A51" s="73" t="s">
        <v>483</v>
      </c>
      <c r="B51" s="74" t="s">
        <v>391</v>
      </c>
      <c r="C51" s="74">
        <v>7</v>
      </c>
      <c r="D51" s="74" t="s">
        <v>391</v>
      </c>
      <c r="E51" s="74">
        <v>7</v>
      </c>
      <c r="F51" s="78" t="s">
        <v>391</v>
      </c>
      <c r="G51" s="78">
        <v>30000</v>
      </c>
      <c r="H51" s="78" t="s">
        <v>391</v>
      </c>
      <c r="I51" s="75">
        <v>210</v>
      </c>
      <c r="J51" s="215"/>
      <c r="K51" s="215"/>
    </row>
    <row r="52" spans="1:11">
      <c r="A52" s="63"/>
      <c r="B52" s="45"/>
      <c r="C52" s="11"/>
      <c r="D52" s="45"/>
      <c r="E52" s="45"/>
      <c r="F52" s="45"/>
      <c r="G52" s="11"/>
      <c r="H52" s="45"/>
      <c r="I52" s="12"/>
      <c r="J52" s="215"/>
      <c r="K52" s="215"/>
    </row>
    <row r="53" spans="1:11">
      <c r="A53" s="63" t="s">
        <v>484</v>
      </c>
      <c r="B53" s="11" t="s">
        <v>391</v>
      </c>
      <c r="C53" s="11">
        <v>175</v>
      </c>
      <c r="D53" s="45" t="s">
        <v>391</v>
      </c>
      <c r="E53" s="45">
        <v>175</v>
      </c>
      <c r="F53" s="11" t="s">
        <v>391</v>
      </c>
      <c r="G53" s="11">
        <v>52000</v>
      </c>
      <c r="H53" s="45" t="s">
        <v>391</v>
      </c>
      <c r="I53" s="12">
        <v>9100</v>
      </c>
      <c r="J53" s="215"/>
      <c r="K53" s="215"/>
    </row>
    <row r="54" spans="1:11">
      <c r="A54" s="63" t="s">
        <v>485</v>
      </c>
      <c r="B54" s="45" t="s">
        <v>391</v>
      </c>
      <c r="C54" s="45">
        <v>4</v>
      </c>
      <c r="D54" s="45" t="s">
        <v>391</v>
      </c>
      <c r="E54" s="45">
        <v>4</v>
      </c>
      <c r="F54" s="11" t="s">
        <v>391</v>
      </c>
      <c r="G54" s="11">
        <v>40000</v>
      </c>
      <c r="H54" s="11" t="s">
        <v>391</v>
      </c>
      <c r="I54" s="46">
        <v>160</v>
      </c>
      <c r="J54" s="215"/>
      <c r="K54" s="215"/>
    </row>
    <row r="55" spans="1:11">
      <c r="A55" s="63" t="s">
        <v>486</v>
      </c>
      <c r="B55" s="45" t="s">
        <v>391</v>
      </c>
      <c r="C55" s="11">
        <v>2</v>
      </c>
      <c r="D55" s="11" t="s">
        <v>391</v>
      </c>
      <c r="E55" s="45">
        <v>2</v>
      </c>
      <c r="F55" s="45" t="s">
        <v>391</v>
      </c>
      <c r="G55" s="11">
        <v>60000</v>
      </c>
      <c r="H55" s="11" t="s">
        <v>391</v>
      </c>
      <c r="I55" s="12">
        <v>120</v>
      </c>
      <c r="J55" s="215"/>
      <c r="K55" s="215"/>
    </row>
    <row r="56" spans="1:11">
      <c r="A56" s="63" t="s">
        <v>487</v>
      </c>
      <c r="B56" s="11" t="s">
        <v>391</v>
      </c>
      <c r="C56" s="11" t="s">
        <v>391</v>
      </c>
      <c r="D56" s="45" t="s">
        <v>391</v>
      </c>
      <c r="E56" s="45" t="s">
        <v>391</v>
      </c>
      <c r="F56" s="11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114</v>
      </c>
      <c r="D57" s="45" t="s">
        <v>391</v>
      </c>
      <c r="E57" s="45">
        <v>114</v>
      </c>
      <c r="F57" s="45" t="s">
        <v>391</v>
      </c>
      <c r="G57" s="11">
        <v>40500</v>
      </c>
      <c r="H57" s="45" t="s">
        <v>391</v>
      </c>
      <c r="I57" s="12">
        <v>4617</v>
      </c>
      <c r="J57" s="215"/>
      <c r="K57" s="215"/>
    </row>
    <row r="58" spans="1:11">
      <c r="A58" s="73" t="s">
        <v>562</v>
      </c>
      <c r="B58" s="74" t="s">
        <v>391</v>
      </c>
      <c r="C58" s="74">
        <v>295</v>
      </c>
      <c r="D58" s="74" t="s">
        <v>391</v>
      </c>
      <c r="E58" s="74">
        <v>295</v>
      </c>
      <c r="F58" s="78" t="s">
        <v>391</v>
      </c>
      <c r="G58" s="78">
        <v>47447</v>
      </c>
      <c r="H58" s="78" t="s">
        <v>391</v>
      </c>
      <c r="I58" s="75">
        <v>13997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11" t="s">
        <v>391</v>
      </c>
      <c r="C60" s="11">
        <v>157</v>
      </c>
      <c r="D60" s="45" t="s">
        <v>391</v>
      </c>
      <c r="E60" s="45">
        <v>157</v>
      </c>
      <c r="F60" s="11" t="s">
        <v>391</v>
      </c>
      <c r="G60" s="11">
        <v>58000</v>
      </c>
      <c r="H60" s="45" t="s">
        <v>391</v>
      </c>
      <c r="I60" s="12">
        <v>9106</v>
      </c>
      <c r="J60" s="215"/>
      <c r="K60" s="215"/>
    </row>
    <row r="61" spans="1:11">
      <c r="A61" s="63" t="s">
        <v>491</v>
      </c>
      <c r="B61" s="45" t="s">
        <v>391</v>
      </c>
      <c r="C61" s="45">
        <v>12</v>
      </c>
      <c r="D61" s="45" t="s">
        <v>391</v>
      </c>
      <c r="E61" s="45">
        <v>12</v>
      </c>
      <c r="F61" s="11" t="s">
        <v>391</v>
      </c>
      <c r="G61" s="11">
        <v>25000</v>
      </c>
      <c r="H61" s="11" t="s">
        <v>391</v>
      </c>
      <c r="I61" s="46">
        <v>300</v>
      </c>
      <c r="J61" s="215"/>
      <c r="K61" s="215"/>
    </row>
    <row r="62" spans="1:11">
      <c r="A62" s="63" t="s">
        <v>492</v>
      </c>
      <c r="B62" s="45" t="s">
        <v>391</v>
      </c>
      <c r="C62" s="11">
        <v>12</v>
      </c>
      <c r="D62" s="11" t="s">
        <v>391</v>
      </c>
      <c r="E62" s="45">
        <v>12</v>
      </c>
      <c r="F62" s="45" t="s">
        <v>391</v>
      </c>
      <c r="G62" s="11">
        <v>50000</v>
      </c>
      <c r="H62" s="11" t="s">
        <v>391</v>
      </c>
      <c r="I62" s="12">
        <v>600</v>
      </c>
      <c r="J62" s="215"/>
      <c r="K62" s="215"/>
    </row>
    <row r="63" spans="1:11">
      <c r="A63" s="73" t="s">
        <v>493</v>
      </c>
      <c r="B63" s="74" t="s">
        <v>391</v>
      </c>
      <c r="C63" s="74">
        <v>181</v>
      </c>
      <c r="D63" s="74" t="s">
        <v>391</v>
      </c>
      <c r="E63" s="74">
        <v>181</v>
      </c>
      <c r="F63" s="78" t="s">
        <v>391</v>
      </c>
      <c r="G63" s="78">
        <v>55282</v>
      </c>
      <c r="H63" s="78" t="s">
        <v>391</v>
      </c>
      <c r="I63" s="75">
        <v>10006</v>
      </c>
      <c r="J63" s="215"/>
      <c r="K63" s="215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  <c r="J64" s="215"/>
      <c r="K64" s="215"/>
    </row>
    <row r="65" spans="1:11">
      <c r="A65" s="73" t="s">
        <v>494</v>
      </c>
      <c r="B65" s="74" t="s">
        <v>391</v>
      </c>
      <c r="C65" s="74">
        <v>21</v>
      </c>
      <c r="D65" s="74" t="s">
        <v>391</v>
      </c>
      <c r="E65" s="74">
        <v>21</v>
      </c>
      <c r="F65" s="78" t="s">
        <v>391</v>
      </c>
      <c r="G65" s="78">
        <v>38500</v>
      </c>
      <c r="H65" s="78" t="s">
        <v>391</v>
      </c>
      <c r="I65" s="75">
        <v>809</v>
      </c>
      <c r="J65" s="215"/>
      <c r="K65" s="215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  <c r="J66" s="215"/>
      <c r="K66" s="215"/>
    </row>
    <row r="67" spans="1:11">
      <c r="A67" s="63" t="s">
        <v>495</v>
      </c>
      <c r="B67" s="11" t="s">
        <v>391</v>
      </c>
      <c r="C67" s="11" t="s">
        <v>391</v>
      </c>
      <c r="D67" s="45" t="s">
        <v>391</v>
      </c>
      <c r="E67" s="45" t="s">
        <v>391</v>
      </c>
      <c r="F67" s="11" t="s">
        <v>391</v>
      </c>
      <c r="G67" s="11" t="s">
        <v>391</v>
      </c>
      <c r="H67" s="45" t="s">
        <v>391</v>
      </c>
      <c r="I67" s="12" t="s">
        <v>391</v>
      </c>
      <c r="J67" s="215"/>
      <c r="K67" s="215"/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</row>
    <row r="69" spans="1:11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8" t="s">
        <v>391</v>
      </c>
      <c r="G69" s="78" t="s">
        <v>391</v>
      </c>
      <c r="H69" s="78" t="s">
        <v>391</v>
      </c>
      <c r="I69" s="75" t="s">
        <v>391</v>
      </c>
      <c r="J69" s="215"/>
      <c r="K69" s="215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  <c r="J70" s="215"/>
      <c r="K70" s="215"/>
    </row>
    <row r="71" spans="1:11">
      <c r="A71" s="63" t="s">
        <v>498</v>
      </c>
      <c r="B71" s="45" t="s">
        <v>391</v>
      </c>
      <c r="C71" s="45" t="s">
        <v>391</v>
      </c>
      <c r="D71" s="45" t="s">
        <v>391</v>
      </c>
      <c r="E71" s="45" t="s">
        <v>391</v>
      </c>
      <c r="F71" s="11" t="s">
        <v>391</v>
      </c>
      <c r="G71" s="11" t="s">
        <v>391</v>
      </c>
      <c r="H71" s="11" t="s">
        <v>391</v>
      </c>
      <c r="I71" s="46" t="s">
        <v>391</v>
      </c>
    </row>
    <row r="72" spans="1:11">
      <c r="A72" s="63" t="s">
        <v>499</v>
      </c>
      <c r="B72" s="45" t="s">
        <v>391</v>
      </c>
      <c r="C72" s="11">
        <v>1800</v>
      </c>
      <c r="D72" s="45" t="s">
        <v>391</v>
      </c>
      <c r="E72" s="45">
        <v>1800</v>
      </c>
      <c r="F72" s="45" t="s">
        <v>391</v>
      </c>
      <c r="G72" s="11">
        <v>65000</v>
      </c>
      <c r="H72" s="45" t="s">
        <v>391</v>
      </c>
      <c r="I72" s="12">
        <v>117000</v>
      </c>
    </row>
    <row r="73" spans="1:11">
      <c r="A73" s="63" t="s">
        <v>500</v>
      </c>
      <c r="B73" s="11" t="s">
        <v>391</v>
      </c>
      <c r="C73" s="11">
        <v>171</v>
      </c>
      <c r="D73" s="45" t="s">
        <v>391</v>
      </c>
      <c r="E73" s="45">
        <v>171</v>
      </c>
      <c r="F73" s="11" t="s">
        <v>391</v>
      </c>
      <c r="G73" s="11">
        <v>40000</v>
      </c>
      <c r="H73" s="45" t="s">
        <v>391</v>
      </c>
      <c r="I73" s="12">
        <v>6840</v>
      </c>
    </row>
    <row r="74" spans="1:11">
      <c r="A74" s="63" t="s">
        <v>501</v>
      </c>
      <c r="B74" s="11" t="s">
        <v>391</v>
      </c>
      <c r="C74" s="11">
        <v>9</v>
      </c>
      <c r="D74" s="45" t="s">
        <v>391</v>
      </c>
      <c r="E74" s="45">
        <v>9</v>
      </c>
      <c r="F74" s="11" t="s">
        <v>391</v>
      </c>
      <c r="G74" s="11">
        <v>40000</v>
      </c>
      <c r="H74" s="45" t="s">
        <v>391</v>
      </c>
      <c r="I74" s="12">
        <v>360</v>
      </c>
      <c r="J74" s="215"/>
      <c r="K74" s="215"/>
    </row>
    <row r="75" spans="1:11">
      <c r="A75" s="63" t="s">
        <v>502</v>
      </c>
      <c r="B75" s="45" t="s">
        <v>391</v>
      </c>
      <c r="C75" s="45">
        <v>42</v>
      </c>
      <c r="D75" s="45" t="s">
        <v>391</v>
      </c>
      <c r="E75" s="45">
        <v>42</v>
      </c>
      <c r="F75" s="11" t="s">
        <v>391</v>
      </c>
      <c r="G75" s="11">
        <v>80000</v>
      </c>
      <c r="H75" s="11" t="s">
        <v>391</v>
      </c>
      <c r="I75" s="12">
        <v>3360</v>
      </c>
    </row>
    <row r="76" spans="1:11">
      <c r="A76" s="63" t="s">
        <v>503</v>
      </c>
      <c r="B76" s="11" t="s">
        <v>391</v>
      </c>
      <c r="C76" s="11">
        <v>8</v>
      </c>
      <c r="D76" s="45" t="s">
        <v>391</v>
      </c>
      <c r="E76" s="45">
        <v>8</v>
      </c>
      <c r="F76" s="11" t="s">
        <v>391</v>
      </c>
      <c r="G76" s="11">
        <v>25000</v>
      </c>
      <c r="H76" s="45" t="s">
        <v>391</v>
      </c>
      <c r="I76" s="12">
        <v>200</v>
      </c>
      <c r="J76" s="215"/>
      <c r="K76" s="215"/>
    </row>
    <row r="77" spans="1:11">
      <c r="A77" s="63" t="s">
        <v>504</v>
      </c>
      <c r="B77" s="45">
        <v>1</v>
      </c>
      <c r="C77" s="45">
        <v>52</v>
      </c>
      <c r="D77" s="45" t="s">
        <v>391</v>
      </c>
      <c r="E77" s="45">
        <v>53</v>
      </c>
      <c r="F77" s="11" t="s">
        <v>391</v>
      </c>
      <c r="G77" s="11">
        <v>30000</v>
      </c>
      <c r="H77" s="11" t="s">
        <v>391</v>
      </c>
      <c r="I77" s="46">
        <v>1560</v>
      </c>
    </row>
    <row r="78" spans="1:11">
      <c r="A78" s="63" t="s">
        <v>505</v>
      </c>
      <c r="B78" s="45">
        <v>15</v>
      </c>
      <c r="C78" s="45">
        <v>695</v>
      </c>
      <c r="D78" s="45" t="s">
        <v>391</v>
      </c>
      <c r="E78" s="45">
        <v>710</v>
      </c>
      <c r="F78" s="11">
        <v>20550</v>
      </c>
      <c r="G78" s="11">
        <v>59700</v>
      </c>
      <c r="H78" s="11" t="s">
        <v>391</v>
      </c>
      <c r="I78" s="46">
        <v>41800</v>
      </c>
    </row>
    <row r="79" spans="1:11">
      <c r="A79" s="73" t="s">
        <v>506</v>
      </c>
      <c r="B79" s="74">
        <v>16</v>
      </c>
      <c r="C79" s="74">
        <v>2777</v>
      </c>
      <c r="D79" s="74" t="s">
        <v>391</v>
      </c>
      <c r="E79" s="74">
        <v>2793</v>
      </c>
      <c r="F79" s="78">
        <v>19266</v>
      </c>
      <c r="G79" s="78">
        <v>61509</v>
      </c>
      <c r="H79" s="78" t="s">
        <v>391</v>
      </c>
      <c r="I79" s="75">
        <v>171120</v>
      </c>
      <c r="J79" s="215"/>
      <c r="K79" s="215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</row>
    <row r="81" spans="1:11">
      <c r="A81" s="63" t="s">
        <v>507</v>
      </c>
      <c r="B81" s="45">
        <v>1</v>
      </c>
      <c r="C81" s="45">
        <v>106</v>
      </c>
      <c r="D81" s="45" t="s">
        <v>391</v>
      </c>
      <c r="E81" s="45">
        <v>107</v>
      </c>
      <c r="F81" s="11">
        <v>12000</v>
      </c>
      <c r="G81" s="11">
        <v>35000</v>
      </c>
      <c r="H81" s="11" t="s">
        <v>391</v>
      </c>
      <c r="I81" s="46">
        <v>3719</v>
      </c>
    </row>
    <row r="82" spans="1:11">
      <c r="A82" s="63" t="s">
        <v>508</v>
      </c>
      <c r="B82" s="45" t="s">
        <v>391</v>
      </c>
      <c r="C82" s="45">
        <v>136</v>
      </c>
      <c r="D82" s="45" t="s">
        <v>391</v>
      </c>
      <c r="E82" s="45">
        <v>136</v>
      </c>
      <c r="F82" s="11" t="s">
        <v>391</v>
      </c>
      <c r="G82" s="11">
        <v>30000</v>
      </c>
      <c r="H82" s="11" t="s">
        <v>391</v>
      </c>
      <c r="I82" s="46">
        <v>4089</v>
      </c>
    </row>
    <row r="83" spans="1:11">
      <c r="A83" s="73" t="s">
        <v>509</v>
      </c>
      <c r="B83" s="74">
        <v>1</v>
      </c>
      <c r="C83" s="74">
        <v>242</v>
      </c>
      <c r="D83" s="74" t="s">
        <v>391</v>
      </c>
      <c r="E83" s="74">
        <v>243</v>
      </c>
      <c r="F83" s="78">
        <v>12000</v>
      </c>
      <c r="G83" s="78">
        <v>32190</v>
      </c>
      <c r="H83" s="78" t="s">
        <v>391</v>
      </c>
      <c r="I83" s="75">
        <v>7808</v>
      </c>
      <c r="J83" s="215"/>
      <c r="K83" s="215"/>
    </row>
    <row r="84" spans="1:11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>
      <c r="A85" s="66" t="s">
        <v>510</v>
      </c>
      <c r="B85" s="52">
        <v>44</v>
      </c>
      <c r="C85" s="52">
        <v>6638</v>
      </c>
      <c r="D85" s="52">
        <v>10</v>
      </c>
      <c r="E85" s="52">
        <v>6692</v>
      </c>
      <c r="F85" s="175">
        <v>14847</v>
      </c>
      <c r="G85" s="175">
        <v>61631</v>
      </c>
      <c r="H85" s="175">
        <v>110000</v>
      </c>
      <c r="I85" s="53">
        <v>410865</v>
      </c>
      <c r="J85" s="215"/>
      <c r="K85" s="215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Hoja206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7.285156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1432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ht="25.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ht="25.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ht="25.5" customHeight="1" thickBot="1">
      <c r="A7" s="1689"/>
      <c r="B7" s="1834"/>
      <c r="C7" s="675" t="s">
        <v>868</v>
      </c>
      <c r="D7" s="675" t="s">
        <v>869</v>
      </c>
      <c r="E7" s="1834" t="s">
        <v>387</v>
      </c>
      <c r="F7" s="1834"/>
      <c r="G7" s="675" t="s">
        <v>868</v>
      </c>
      <c r="H7" s="675" t="s">
        <v>869</v>
      </c>
      <c r="I7" s="1683"/>
    </row>
    <row r="8" spans="1:1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46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80" t="s">
        <v>391</v>
      </c>
      <c r="C10" s="80" t="s">
        <v>391</v>
      </c>
      <c r="D10" s="82" t="s">
        <v>391</v>
      </c>
      <c r="E10" s="45" t="s">
        <v>391</v>
      </c>
      <c r="F10" s="80" t="s">
        <v>391</v>
      </c>
      <c r="G10" s="80" t="s">
        <v>391</v>
      </c>
      <c r="H10" s="82" t="s">
        <v>391</v>
      </c>
      <c r="I10" s="12" t="s">
        <v>391</v>
      </c>
      <c r="J10" s="215"/>
      <c r="K10" s="215"/>
    </row>
    <row r="11" spans="1:11">
      <c r="A11" s="63" t="s">
        <v>453</v>
      </c>
      <c r="B11" s="80" t="s">
        <v>391</v>
      </c>
      <c r="C11" s="80" t="s">
        <v>391</v>
      </c>
      <c r="D11" s="45" t="s">
        <v>391</v>
      </c>
      <c r="E11" s="45" t="s">
        <v>391</v>
      </c>
      <c r="F11" s="80" t="s">
        <v>391</v>
      </c>
      <c r="G11" s="80" t="s">
        <v>391</v>
      </c>
      <c r="H11" s="45" t="s">
        <v>391</v>
      </c>
      <c r="I11" s="12" t="s">
        <v>391</v>
      </c>
      <c r="J11" s="215"/>
      <c r="K11" s="215"/>
    </row>
    <row r="12" spans="1:11">
      <c r="A12" s="63" t="s">
        <v>454</v>
      </c>
      <c r="B12" s="80" t="s">
        <v>391</v>
      </c>
      <c r="C12" s="80" t="s">
        <v>391</v>
      </c>
      <c r="D12" s="45" t="s">
        <v>391</v>
      </c>
      <c r="E12" s="45" t="s">
        <v>391</v>
      </c>
      <c r="F12" s="80" t="s">
        <v>391</v>
      </c>
      <c r="G12" s="80" t="s">
        <v>391</v>
      </c>
      <c r="H12" s="45" t="s">
        <v>391</v>
      </c>
      <c r="I12" s="12" t="s">
        <v>391</v>
      </c>
      <c r="J12" s="215"/>
      <c r="K12" s="215"/>
    </row>
    <row r="13" spans="1:11">
      <c r="A13" s="63"/>
      <c r="B13" s="80"/>
      <c r="C13" s="80"/>
      <c r="D13" s="45"/>
      <c r="E13" s="45"/>
      <c r="F13" s="80"/>
      <c r="G13" s="80"/>
      <c r="H13" s="45"/>
      <c r="I13" s="12"/>
      <c r="J13" s="215"/>
      <c r="K13" s="215"/>
    </row>
    <row r="14" spans="1:11">
      <c r="A14" s="73" t="s">
        <v>455</v>
      </c>
      <c r="B14" s="74" t="s">
        <v>391</v>
      </c>
      <c r="C14" s="74" t="s">
        <v>391</v>
      </c>
      <c r="D14" s="289" t="s">
        <v>391</v>
      </c>
      <c r="E14" s="74" t="s">
        <v>391</v>
      </c>
      <c r="F14" s="78" t="s">
        <v>391</v>
      </c>
      <c r="G14" s="78" t="s">
        <v>391</v>
      </c>
      <c r="H14" s="289" t="s">
        <v>391</v>
      </c>
      <c r="I14" s="75" t="s">
        <v>391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11"/>
      <c r="I15" s="46"/>
      <c r="J15" s="215"/>
      <c r="K15" s="215"/>
    </row>
    <row r="16" spans="1:11">
      <c r="A16" s="73" t="s">
        <v>456</v>
      </c>
      <c r="B16" s="74" t="s">
        <v>391</v>
      </c>
      <c r="C16" s="74" t="s">
        <v>391</v>
      </c>
      <c r="D16" s="289" t="s">
        <v>391</v>
      </c>
      <c r="E16" s="74" t="s">
        <v>391</v>
      </c>
      <c r="F16" s="78" t="s">
        <v>391</v>
      </c>
      <c r="G16" s="78" t="s">
        <v>391</v>
      </c>
      <c r="H16" s="289" t="s">
        <v>391</v>
      </c>
      <c r="I16" s="75" t="s">
        <v>391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11"/>
      <c r="I17" s="46"/>
      <c r="J17" s="215"/>
      <c r="K17" s="215"/>
    </row>
    <row r="18" spans="1:11">
      <c r="A18" s="63" t="s">
        <v>535</v>
      </c>
      <c r="B18" s="45" t="s">
        <v>391</v>
      </c>
      <c r="C18" s="11" t="s">
        <v>391</v>
      </c>
      <c r="D18" s="45" t="s">
        <v>391</v>
      </c>
      <c r="E18" s="45" t="s">
        <v>391</v>
      </c>
      <c r="F18" s="45" t="s">
        <v>391</v>
      </c>
      <c r="G18" s="11" t="s">
        <v>391</v>
      </c>
      <c r="H18" s="45" t="s">
        <v>391</v>
      </c>
      <c r="I18" s="12" t="s">
        <v>391</v>
      </c>
      <c r="J18" s="215"/>
      <c r="K18" s="215"/>
    </row>
    <row r="19" spans="1:11">
      <c r="A19" s="63" t="s">
        <v>458</v>
      </c>
      <c r="B19" s="11" t="s">
        <v>391</v>
      </c>
      <c r="C19" s="11" t="s">
        <v>391</v>
      </c>
      <c r="D19" s="45" t="s">
        <v>391</v>
      </c>
      <c r="E19" s="45" t="s">
        <v>391</v>
      </c>
      <c r="F19" s="11" t="s">
        <v>391</v>
      </c>
      <c r="G19" s="11" t="s">
        <v>391</v>
      </c>
      <c r="H19" s="45" t="s">
        <v>391</v>
      </c>
      <c r="I19" s="12" t="s">
        <v>391</v>
      </c>
      <c r="J19" s="215"/>
      <c r="K19" s="215"/>
    </row>
    <row r="20" spans="1:11">
      <c r="A20" s="63" t="s">
        <v>459</v>
      </c>
      <c r="B20" s="11" t="s">
        <v>391</v>
      </c>
      <c r="C20" s="11" t="s">
        <v>391</v>
      </c>
      <c r="D20" s="45" t="s">
        <v>391</v>
      </c>
      <c r="E20" s="45" t="s">
        <v>391</v>
      </c>
      <c r="F20" s="11" t="s">
        <v>391</v>
      </c>
      <c r="G20" s="11" t="s">
        <v>391</v>
      </c>
      <c r="H20" s="45" t="s">
        <v>391</v>
      </c>
      <c r="I20" s="12" t="s">
        <v>391</v>
      </c>
      <c r="J20" s="215"/>
      <c r="K20" s="215"/>
    </row>
    <row r="21" spans="1:11">
      <c r="A21" s="73" t="s">
        <v>460</v>
      </c>
      <c r="B21" s="74" t="s">
        <v>391</v>
      </c>
      <c r="C21" s="74" t="s">
        <v>391</v>
      </c>
      <c r="D21" s="289" t="s">
        <v>391</v>
      </c>
      <c r="E21" s="74" t="s">
        <v>391</v>
      </c>
      <c r="F21" s="78" t="s">
        <v>391</v>
      </c>
      <c r="G21" s="78" t="s">
        <v>391</v>
      </c>
      <c r="H21" s="289" t="s">
        <v>391</v>
      </c>
      <c r="I21" s="75" t="s">
        <v>391</v>
      </c>
      <c r="J21" s="215"/>
      <c r="K21" s="215"/>
    </row>
    <row r="22" spans="1:11">
      <c r="A22" s="63"/>
      <c r="B22" s="11"/>
      <c r="C22" s="11"/>
      <c r="D22" s="45"/>
      <c r="E22" s="45"/>
      <c r="F22" s="11"/>
      <c r="G22" s="11"/>
      <c r="H22" s="45"/>
      <c r="I22" s="12"/>
      <c r="J22" s="215"/>
      <c r="K22" s="215"/>
    </row>
    <row r="23" spans="1:11">
      <c r="A23" s="73" t="s">
        <v>461</v>
      </c>
      <c r="B23" s="74" t="s">
        <v>391</v>
      </c>
      <c r="C23" s="74" t="s">
        <v>391</v>
      </c>
      <c r="D23" s="289" t="s">
        <v>391</v>
      </c>
      <c r="E23" s="74" t="s">
        <v>391</v>
      </c>
      <c r="F23" s="78" t="s">
        <v>391</v>
      </c>
      <c r="G23" s="78" t="s">
        <v>391</v>
      </c>
      <c r="H23" s="289" t="s">
        <v>391</v>
      </c>
      <c r="I23" s="75" t="s">
        <v>391</v>
      </c>
      <c r="J23" s="215"/>
      <c r="K23" s="215"/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 t="s">
        <v>391</v>
      </c>
      <c r="D25" s="289" t="s">
        <v>391</v>
      </c>
      <c r="E25" s="74" t="s">
        <v>391</v>
      </c>
      <c r="F25" s="78" t="s">
        <v>391</v>
      </c>
      <c r="G25" s="78" t="s">
        <v>391</v>
      </c>
      <c r="H25" s="289" t="s">
        <v>391</v>
      </c>
      <c r="I25" s="75" t="s">
        <v>391</v>
      </c>
      <c r="J25" s="215"/>
      <c r="K25" s="215"/>
    </row>
    <row r="26" spans="1:11">
      <c r="A26" s="63"/>
      <c r="B26" s="11"/>
      <c r="C26" s="11"/>
      <c r="D26" s="45"/>
      <c r="E26" s="45"/>
      <c r="F26" s="11"/>
      <c r="G26" s="11"/>
      <c r="H26" s="45"/>
      <c r="I26" s="12"/>
      <c r="J26" s="215"/>
      <c r="K26" s="215"/>
    </row>
    <row r="27" spans="1:1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11" t="s">
        <v>391</v>
      </c>
      <c r="G27" s="11" t="s">
        <v>391</v>
      </c>
      <c r="H27" s="45" t="s">
        <v>391</v>
      </c>
      <c r="I27" s="46" t="s">
        <v>391</v>
      </c>
      <c r="J27" s="215"/>
      <c r="K27" s="215"/>
    </row>
    <row r="28" spans="1:1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11" t="s">
        <v>391</v>
      </c>
      <c r="I28" s="46" t="s">
        <v>391</v>
      </c>
      <c r="J28" s="215"/>
      <c r="K28" s="215"/>
    </row>
    <row r="29" spans="1:11">
      <c r="A29" s="63" t="s">
        <v>465</v>
      </c>
      <c r="B29" s="45" t="s">
        <v>391</v>
      </c>
      <c r="C29" s="45">
        <v>1</v>
      </c>
      <c r="D29" s="45" t="s">
        <v>391</v>
      </c>
      <c r="E29" s="45">
        <v>1</v>
      </c>
      <c r="F29" s="11" t="s">
        <v>391</v>
      </c>
      <c r="G29" s="11">
        <v>19000</v>
      </c>
      <c r="H29" s="45" t="s">
        <v>391</v>
      </c>
      <c r="I29" s="46">
        <v>19</v>
      </c>
      <c r="J29" s="215"/>
      <c r="K29" s="215"/>
    </row>
    <row r="30" spans="1:11">
      <c r="A30" s="73" t="s">
        <v>466</v>
      </c>
      <c r="B30" s="74" t="s">
        <v>391</v>
      </c>
      <c r="C30" s="74">
        <v>1</v>
      </c>
      <c r="D30" s="289" t="s">
        <v>391</v>
      </c>
      <c r="E30" s="74">
        <v>1</v>
      </c>
      <c r="F30" s="78" t="s">
        <v>391</v>
      </c>
      <c r="G30" s="78">
        <v>19000</v>
      </c>
      <c r="H30" s="289" t="s">
        <v>391</v>
      </c>
      <c r="I30" s="75">
        <v>19</v>
      </c>
      <c r="J30" s="215"/>
      <c r="K30" s="215"/>
    </row>
    <row r="31" spans="1:11">
      <c r="A31" s="63"/>
      <c r="B31" s="45"/>
      <c r="C31" s="11"/>
      <c r="D31" s="11"/>
      <c r="E31" s="45"/>
      <c r="F31" s="45"/>
      <c r="G31" s="11"/>
      <c r="H31" s="11"/>
      <c r="I31" s="12"/>
      <c r="J31" s="215"/>
      <c r="K31" s="215"/>
    </row>
    <row r="32" spans="1:11">
      <c r="A32" s="63" t="s">
        <v>467</v>
      </c>
      <c r="B32" s="11" t="s">
        <v>391</v>
      </c>
      <c r="C32" s="11">
        <v>31</v>
      </c>
      <c r="D32" s="45">
        <v>1</v>
      </c>
      <c r="E32" s="45">
        <v>32</v>
      </c>
      <c r="F32" s="11" t="s">
        <v>391</v>
      </c>
      <c r="G32" s="11">
        <v>13300</v>
      </c>
      <c r="H32" s="45">
        <v>29000</v>
      </c>
      <c r="I32" s="12">
        <v>441</v>
      </c>
      <c r="J32" s="215"/>
      <c r="K32" s="215"/>
    </row>
    <row r="33" spans="1:11">
      <c r="A33" s="63" t="s">
        <v>468</v>
      </c>
      <c r="B33" s="45" t="s">
        <v>391</v>
      </c>
      <c r="C33" s="11">
        <v>1</v>
      </c>
      <c r="D33" s="45" t="s">
        <v>391</v>
      </c>
      <c r="E33" s="45">
        <v>1</v>
      </c>
      <c r="F33" s="45" t="s">
        <v>391</v>
      </c>
      <c r="G33" s="11">
        <v>16500</v>
      </c>
      <c r="H33" s="45" t="s">
        <v>391</v>
      </c>
      <c r="I33" s="12">
        <v>17</v>
      </c>
      <c r="J33" s="215"/>
      <c r="K33" s="215"/>
    </row>
    <row r="34" spans="1:11">
      <c r="A34" s="63" t="s">
        <v>469</v>
      </c>
      <c r="B34" s="45" t="s">
        <v>391</v>
      </c>
      <c r="C34" s="45">
        <v>1</v>
      </c>
      <c r="D34" s="45" t="s">
        <v>391</v>
      </c>
      <c r="E34" s="45">
        <v>1</v>
      </c>
      <c r="F34" s="11" t="s">
        <v>391</v>
      </c>
      <c r="G34" s="11">
        <v>10450</v>
      </c>
      <c r="H34" s="45" t="s">
        <v>391</v>
      </c>
      <c r="I34" s="46">
        <v>10</v>
      </c>
      <c r="J34" s="215"/>
      <c r="K34" s="215"/>
    </row>
    <row r="35" spans="1:11">
      <c r="A35" s="63" t="s">
        <v>470</v>
      </c>
      <c r="B35" s="45" t="s">
        <v>391</v>
      </c>
      <c r="C35" s="45">
        <v>1</v>
      </c>
      <c r="D35" s="45" t="s">
        <v>391</v>
      </c>
      <c r="E35" s="45">
        <v>1</v>
      </c>
      <c r="F35" s="11" t="s">
        <v>391</v>
      </c>
      <c r="G35" s="11">
        <v>12000</v>
      </c>
      <c r="H35" s="11" t="s">
        <v>391</v>
      </c>
      <c r="I35" s="46">
        <v>12</v>
      </c>
      <c r="J35" s="215"/>
      <c r="K35" s="215"/>
    </row>
    <row r="36" spans="1:11">
      <c r="A36" s="73" t="s">
        <v>471</v>
      </c>
      <c r="B36" s="74" t="s">
        <v>391</v>
      </c>
      <c r="C36" s="74">
        <v>34</v>
      </c>
      <c r="D36" s="74">
        <v>1</v>
      </c>
      <c r="E36" s="74">
        <v>35</v>
      </c>
      <c r="F36" s="78" t="s">
        <v>391</v>
      </c>
      <c r="G36" s="78">
        <v>13272</v>
      </c>
      <c r="H36" s="78">
        <v>29000</v>
      </c>
      <c r="I36" s="75">
        <v>480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</row>
    <row r="38" spans="1:11">
      <c r="A38" s="73" t="s">
        <v>472</v>
      </c>
      <c r="B38" s="74" t="s">
        <v>391</v>
      </c>
      <c r="C38" s="74">
        <v>6</v>
      </c>
      <c r="D38" s="289" t="s">
        <v>391</v>
      </c>
      <c r="E38" s="74">
        <v>6</v>
      </c>
      <c r="F38" s="78" t="s">
        <v>391</v>
      </c>
      <c r="G38" s="78">
        <v>9400</v>
      </c>
      <c r="H38" s="289" t="s">
        <v>391</v>
      </c>
      <c r="I38" s="75">
        <v>56</v>
      </c>
      <c r="J38" s="215"/>
      <c r="K38" s="215"/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</row>
    <row r="40" spans="1:11">
      <c r="A40" s="63" t="s">
        <v>536</v>
      </c>
      <c r="B40" s="11" t="s">
        <v>391</v>
      </c>
      <c r="C40" s="11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12" t="s">
        <v>391</v>
      </c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</row>
    <row r="42" spans="1:11">
      <c r="A42" s="63" t="s">
        <v>475</v>
      </c>
      <c r="B42" s="11" t="s">
        <v>391</v>
      </c>
      <c r="C42" s="11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2" t="s">
        <v>391</v>
      </c>
    </row>
    <row r="43" spans="1:11">
      <c r="A43" s="63" t="s">
        <v>476</v>
      </c>
      <c r="B43" s="11" t="s">
        <v>391</v>
      </c>
      <c r="C43" s="11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12" t="s">
        <v>391</v>
      </c>
    </row>
    <row r="44" spans="1:11">
      <c r="A44" s="63" t="s">
        <v>477</v>
      </c>
      <c r="B44" s="45" t="s">
        <v>391</v>
      </c>
      <c r="C44" s="11" t="s">
        <v>391</v>
      </c>
      <c r="D44" s="45" t="s">
        <v>391</v>
      </c>
      <c r="E44" s="45" t="s">
        <v>391</v>
      </c>
      <c r="F44" s="45" t="s">
        <v>391</v>
      </c>
      <c r="G44" s="11" t="s">
        <v>391</v>
      </c>
      <c r="H44" s="45" t="s">
        <v>391</v>
      </c>
      <c r="I44" s="12" t="s">
        <v>391</v>
      </c>
    </row>
    <row r="45" spans="1:11">
      <c r="A45" s="63" t="s">
        <v>478</v>
      </c>
      <c r="B45" s="82" t="s">
        <v>391</v>
      </c>
      <c r="C45" s="11">
        <v>26</v>
      </c>
      <c r="D45" s="45" t="s">
        <v>391</v>
      </c>
      <c r="E45" s="45">
        <v>26</v>
      </c>
      <c r="F45" s="82" t="s">
        <v>391</v>
      </c>
      <c r="G45" s="11">
        <v>30000</v>
      </c>
      <c r="H45" s="45" t="s">
        <v>391</v>
      </c>
      <c r="I45" s="12">
        <v>780</v>
      </c>
    </row>
    <row r="46" spans="1:11">
      <c r="A46" s="63" t="s">
        <v>479</v>
      </c>
      <c r="B46" s="45" t="s">
        <v>391</v>
      </c>
      <c r="C46" s="45">
        <v>1</v>
      </c>
      <c r="D46" s="45" t="s">
        <v>391</v>
      </c>
      <c r="E46" s="45">
        <v>1</v>
      </c>
      <c r="F46" s="11" t="s">
        <v>391</v>
      </c>
      <c r="G46" s="11">
        <v>10000</v>
      </c>
      <c r="H46" s="45" t="s">
        <v>391</v>
      </c>
      <c r="I46" s="46">
        <v>10</v>
      </c>
      <c r="J46" s="215"/>
      <c r="K46" s="215"/>
    </row>
    <row r="47" spans="1:11">
      <c r="A47" s="63" t="s">
        <v>480</v>
      </c>
      <c r="B47" s="45" t="s">
        <v>391</v>
      </c>
      <c r="C47" s="45" t="s">
        <v>391</v>
      </c>
      <c r="D47" s="45" t="s">
        <v>391</v>
      </c>
      <c r="E47" s="45" t="s">
        <v>391</v>
      </c>
      <c r="F47" s="11" t="s">
        <v>391</v>
      </c>
      <c r="G47" s="11" t="s">
        <v>391</v>
      </c>
      <c r="H47" s="11" t="s">
        <v>391</v>
      </c>
      <c r="I47" s="46" t="s">
        <v>391</v>
      </c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</row>
    <row r="49" spans="1:11">
      <c r="A49" s="73" t="s">
        <v>482</v>
      </c>
      <c r="B49" s="74" t="s">
        <v>391</v>
      </c>
      <c r="C49" s="74">
        <v>27</v>
      </c>
      <c r="D49" s="289" t="s">
        <v>391</v>
      </c>
      <c r="E49" s="74">
        <v>27</v>
      </c>
      <c r="F49" s="78" t="s">
        <v>391</v>
      </c>
      <c r="G49" s="78">
        <v>29259</v>
      </c>
      <c r="H49" s="289" t="s">
        <v>391</v>
      </c>
      <c r="I49" s="75">
        <v>790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45"/>
      <c r="I50" s="46"/>
      <c r="J50" s="215"/>
      <c r="K50" s="215"/>
    </row>
    <row r="51" spans="1:11">
      <c r="A51" s="73" t="s">
        <v>483</v>
      </c>
      <c r="B51" s="74" t="s">
        <v>391</v>
      </c>
      <c r="C51" s="74" t="s">
        <v>391</v>
      </c>
      <c r="D51" s="289" t="s">
        <v>391</v>
      </c>
      <c r="E51" s="74" t="s">
        <v>391</v>
      </c>
      <c r="F51" s="78" t="s">
        <v>391</v>
      </c>
      <c r="G51" s="78" t="s">
        <v>391</v>
      </c>
      <c r="H51" s="289" t="s">
        <v>391</v>
      </c>
      <c r="I51" s="75" t="s">
        <v>391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45"/>
      <c r="I52" s="46"/>
      <c r="J52" s="215"/>
      <c r="K52" s="215"/>
    </row>
    <row r="53" spans="1:11">
      <c r="A53" s="63" t="s">
        <v>484</v>
      </c>
      <c r="B53" s="11" t="s">
        <v>391</v>
      </c>
      <c r="C53" s="11" t="s">
        <v>391</v>
      </c>
      <c r="D53" s="45" t="s">
        <v>391</v>
      </c>
      <c r="E53" s="45" t="s">
        <v>391</v>
      </c>
      <c r="F53" s="11" t="s">
        <v>391</v>
      </c>
      <c r="G53" s="11" t="s">
        <v>391</v>
      </c>
      <c r="H53" s="45" t="s">
        <v>391</v>
      </c>
      <c r="I53" s="12" t="s">
        <v>391</v>
      </c>
    </row>
    <row r="54" spans="1:11">
      <c r="A54" s="63" t="s">
        <v>485</v>
      </c>
      <c r="B54" s="11" t="s">
        <v>391</v>
      </c>
      <c r="C54" s="11" t="s">
        <v>391</v>
      </c>
      <c r="D54" s="45" t="s">
        <v>391</v>
      </c>
      <c r="E54" s="45" t="s">
        <v>391</v>
      </c>
      <c r="F54" s="11" t="s">
        <v>391</v>
      </c>
      <c r="G54" s="11" t="s">
        <v>391</v>
      </c>
      <c r="H54" s="45" t="s">
        <v>391</v>
      </c>
      <c r="I54" s="12" t="s">
        <v>391</v>
      </c>
    </row>
    <row r="55" spans="1:11">
      <c r="A55" s="63" t="s">
        <v>486</v>
      </c>
      <c r="B55" s="11" t="s">
        <v>391</v>
      </c>
      <c r="C55" s="11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12" t="s">
        <v>391</v>
      </c>
    </row>
    <row r="56" spans="1:11">
      <c r="A56" s="63" t="s">
        <v>487</v>
      </c>
      <c r="B56" s="11" t="s">
        <v>391</v>
      </c>
      <c r="C56" s="11" t="s">
        <v>391</v>
      </c>
      <c r="D56" s="45" t="s">
        <v>391</v>
      </c>
      <c r="E56" s="45" t="s">
        <v>391</v>
      </c>
      <c r="F56" s="11" t="s">
        <v>391</v>
      </c>
      <c r="G56" s="11" t="s">
        <v>391</v>
      </c>
      <c r="H56" s="45" t="s">
        <v>391</v>
      </c>
      <c r="I56" s="12" t="s">
        <v>391</v>
      </c>
    </row>
    <row r="57" spans="1:11">
      <c r="A57" s="63" t="s">
        <v>488</v>
      </c>
      <c r="B57" s="11" t="s">
        <v>391</v>
      </c>
      <c r="C57" s="11" t="s">
        <v>391</v>
      </c>
      <c r="D57" s="45" t="s">
        <v>391</v>
      </c>
      <c r="E57" s="45" t="s">
        <v>391</v>
      </c>
      <c r="F57" s="11" t="s">
        <v>391</v>
      </c>
      <c r="G57" s="11" t="s">
        <v>391</v>
      </c>
      <c r="H57" s="45" t="s">
        <v>391</v>
      </c>
      <c r="I57" s="12" t="s">
        <v>391</v>
      </c>
    </row>
    <row r="58" spans="1:11">
      <c r="A58" s="73" t="s">
        <v>562</v>
      </c>
      <c r="B58" s="74" t="s">
        <v>391</v>
      </c>
      <c r="C58" s="74" t="s">
        <v>391</v>
      </c>
      <c r="D58" s="289" t="s">
        <v>391</v>
      </c>
      <c r="E58" s="74" t="s">
        <v>391</v>
      </c>
      <c r="F58" s="78" t="s">
        <v>391</v>
      </c>
      <c r="G58" s="78" t="s">
        <v>391</v>
      </c>
      <c r="H58" s="289" t="s">
        <v>391</v>
      </c>
      <c r="I58" s="75" t="s">
        <v>391</v>
      </c>
      <c r="J58" s="215"/>
      <c r="K58" s="215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</row>
    <row r="60" spans="1:11">
      <c r="A60" s="63" t="s">
        <v>490</v>
      </c>
      <c r="B60" s="11" t="s">
        <v>391</v>
      </c>
      <c r="C60" s="11">
        <v>28</v>
      </c>
      <c r="D60" s="45" t="s">
        <v>391</v>
      </c>
      <c r="E60" s="45">
        <v>28</v>
      </c>
      <c r="F60" s="11" t="s">
        <v>391</v>
      </c>
      <c r="G60" s="11">
        <v>35000</v>
      </c>
      <c r="H60" s="45" t="s">
        <v>391</v>
      </c>
      <c r="I60" s="12">
        <v>980</v>
      </c>
    </row>
    <row r="61" spans="1:11">
      <c r="A61" s="63" t="s">
        <v>491</v>
      </c>
      <c r="B61" s="11" t="s">
        <v>391</v>
      </c>
      <c r="C61" s="11" t="s">
        <v>391</v>
      </c>
      <c r="D61" s="45" t="s">
        <v>391</v>
      </c>
      <c r="E61" s="45" t="s">
        <v>391</v>
      </c>
      <c r="F61" s="11" t="s">
        <v>391</v>
      </c>
      <c r="G61" s="11" t="s">
        <v>391</v>
      </c>
      <c r="H61" s="45" t="s">
        <v>391</v>
      </c>
      <c r="I61" s="12" t="s">
        <v>391</v>
      </c>
    </row>
    <row r="62" spans="1:11">
      <c r="A62" s="63" t="s">
        <v>492</v>
      </c>
      <c r="B62" s="11" t="s">
        <v>391</v>
      </c>
      <c r="C62" s="11">
        <v>33</v>
      </c>
      <c r="D62" s="45" t="s">
        <v>391</v>
      </c>
      <c r="E62" s="45">
        <v>33</v>
      </c>
      <c r="F62" s="11" t="s">
        <v>391</v>
      </c>
      <c r="G62" s="11">
        <v>16060</v>
      </c>
      <c r="H62" s="45" t="s">
        <v>391</v>
      </c>
      <c r="I62" s="12">
        <v>530</v>
      </c>
    </row>
    <row r="63" spans="1:11">
      <c r="A63" s="73" t="s">
        <v>493</v>
      </c>
      <c r="B63" s="74" t="s">
        <v>391</v>
      </c>
      <c r="C63" s="74">
        <v>61</v>
      </c>
      <c r="D63" s="289" t="s">
        <v>391</v>
      </c>
      <c r="E63" s="74">
        <v>61</v>
      </c>
      <c r="F63" s="78" t="s">
        <v>391</v>
      </c>
      <c r="G63" s="78">
        <v>24754</v>
      </c>
      <c r="H63" s="289" t="s">
        <v>391</v>
      </c>
      <c r="I63" s="75">
        <v>1510</v>
      </c>
      <c r="J63" s="215"/>
      <c r="K63" s="215"/>
    </row>
    <row r="64" spans="1:11">
      <c r="A64" s="63"/>
      <c r="B64" s="11"/>
      <c r="C64" s="11"/>
      <c r="D64" s="45"/>
      <c r="E64" s="45"/>
      <c r="F64" s="11"/>
      <c r="G64" s="11"/>
      <c r="H64" s="45"/>
      <c r="I64" s="12"/>
    </row>
    <row r="65" spans="1:11">
      <c r="A65" s="73" t="s">
        <v>494</v>
      </c>
      <c r="B65" s="74" t="s">
        <v>391</v>
      </c>
      <c r="C65" s="74">
        <v>10</v>
      </c>
      <c r="D65" s="289" t="s">
        <v>391</v>
      </c>
      <c r="E65" s="74">
        <v>10</v>
      </c>
      <c r="F65" s="78" t="s">
        <v>391</v>
      </c>
      <c r="G65" s="78">
        <v>11000</v>
      </c>
      <c r="H65" s="289" t="s">
        <v>391</v>
      </c>
      <c r="I65" s="75">
        <v>110</v>
      </c>
      <c r="J65" s="215"/>
      <c r="K65" s="215"/>
    </row>
    <row r="66" spans="1:11">
      <c r="A66" s="63"/>
      <c r="B66" s="11"/>
      <c r="C66" s="11"/>
      <c r="D66" s="45"/>
      <c r="E66" s="45"/>
      <c r="F66" s="11"/>
      <c r="G66" s="11"/>
      <c r="H66" s="45"/>
      <c r="I66" s="12"/>
    </row>
    <row r="67" spans="1:11">
      <c r="A67" s="63" t="s">
        <v>495</v>
      </c>
      <c r="B67" s="11" t="s">
        <v>391</v>
      </c>
      <c r="C67" s="11" t="s">
        <v>391</v>
      </c>
      <c r="D67" s="45" t="s">
        <v>391</v>
      </c>
      <c r="E67" s="45" t="s">
        <v>391</v>
      </c>
      <c r="F67" s="11" t="s">
        <v>391</v>
      </c>
      <c r="G67" s="11" t="s">
        <v>391</v>
      </c>
      <c r="H67" s="45" t="s">
        <v>391</v>
      </c>
      <c r="I67" s="12" t="s">
        <v>391</v>
      </c>
    </row>
    <row r="68" spans="1:11">
      <c r="A68" s="63" t="s">
        <v>496</v>
      </c>
      <c r="B68" s="11" t="s">
        <v>391</v>
      </c>
      <c r="C68" s="11" t="s">
        <v>391</v>
      </c>
      <c r="D68" s="45" t="s">
        <v>391</v>
      </c>
      <c r="E68" s="45" t="s">
        <v>391</v>
      </c>
      <c r="F68" s="11" t="s">
        <v>391</v>
      </c>
      <c r="G68" s="11" t="s">
        <v>391</v>
      </c>
      <c r="H68" s="45" t="s">
        <v>391</v>
      </c>
      <c r="I68" s="12" t="s">
        <v>391</v>
      </c>
    </row>
    <row r="69" spans="1:11">
      <c r="A69" s="73" t="s">
        <v>497</v>
      </c>
      <c r="B69" s="74" t="s">
        <v>391</v>
      </c>
      <c r="C69" s="74" t="s">
        <v>391</v>
      </c>
      <c r="D69" s="289" t="s">
        <v>391</v>
      </c>
      <c r="E69" s="74" t="s">
        <v>391</v>
      </c>
      <c r="F69" s="78" t="s">
        <v>391</v>
      </c>
      <c r="G69" s="78" t="s">
        <v>391</v>
      </c>
      <c r="H69" s="289" t="s">
        <v>391</v>
      </c>
      <c r="I69" s="75" t="s">
        <v>391</v>
      </c>
      <c r="J69" s="215"/>
      <c r="K69" s="215"/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</row>
    <row r="71" spans="1:11">
      <c r="A71" s="63" t="s">
        <v>498</v>
      </c>
      <c r="B71" s="11" t="s">
        <v>391</v>
      </c>
      <c r="C71" s="11">
        <v>25</v>
      </c>
      <c r="D71" s="45" t="s">
        <v>391</v>
      </c>
      <c r="E71" s="45">
        <v>25</v>
      </c>
      <c r="F71" s="11" t="s">
        <v>391</v>
      </c>
      <c r="G71" s="11">
        <v>11000</v>
      </c>
      <c r="H71" s="45" t="s">
        <v>391</v>
      </c>
      <c r="I71" s="12">
        <v>275</v>
      </c>
    </row>
    <row r="72" spans="1:11">
      <c r="A72" s="63" t="s">
        <v>499</v>
      </c>
      <c r="B72" s="11" t="s">
        <v>391</v>
      </c>
      <c r="C72" s="11">
        <v>20</v>
      </c>
      <c r="D72" s="45" t="s">
        <v>391</v>
      </c>
      <c r="E72" s="45">
        <v>20</v>
      </c>
      <c r="F72" s="11" t="s">
        <v>391</v>
      </c>
      <c r="G72" s="11">
        <v>20000</v>
      </c>
      <c r="H72" s="45" t="s">
        <v>391</v>
      </c>
      <c r="I72" s="12">
        <v>400</v>
      </c>
    </row>
    <row r="73" spans="1:11">
      <c r="A73" s="63" t="s">
        <v>500</v>
      </c>
      <c r="B73" s="11" t="s">
        <v>391</v>
      </c>
      <c r="C73" s="11">
        <v>17</v>
      </c>
      <c r="D73" s="45" t="s">
        <v>391</v>
      </c>
      <c r="E73" s="45">
        <v>17</v>
      </c>
      <c r="F73" s="11" t="s">
        <v>391</v>
      </c>
      <c r="G73" s="11">
        <v>15000</v>
      </c>
      <c r="H73" s="45" t="s">
        <v>391</v>
      </c>
      <c r="I73" s="12">
        <v>255</v>
      </c>
    </row>
    <row r="74" spans="1:11">
      <c r="A74" s="63" t="s">
        <v>501</v>
      </c>
      <c r="B74" s="11" t="s">
        <v>391</v>
      </c>
      <c r="C74" s="11">
        <v>2</v>
      </c>
      <c r="D74" s="45" t="s">
        <v>391</v>
      </c>
      <c r="E74" s="45">
        <v>2</v>
      </c>
      <c r="F74" s="11" t="s">
        <v>391</v>
      </c>
      <c r="G74" s="11">
        <v>10000</v>
      </c>
      <c r="H74" s="45" t="s">
        <v>391</v>
      </c>
      <c r="I74" s="12">
        <v>20</v>
      </c>
    </row>
    <row r="75" spans="1:11">
      <c r="A75" s="63" t="s">
        <v>502</v>
      </c>
      <c r="B75" s="11" t="s">
        <v>391</v>
      </c>
      <c r="C75" s="11">
        <v>4</v>
      </c>
      <c r="D75" s="45" t="s">
        <v>391</v>
      </c>
      <c r="E75" s="45">
        <v>4</v>
      </c>
      <c r="F75" s="11" t="s">
        <v>391</v>
      </c>
      <c r="G75" s="11">
        <v>15000</v>
      </c>
      <c r="H75" s="45" t="s">
        <v>391</v>
      </c>
      <c r="I75" s="12">
        <v>60</v>
      </c>
    </row>
    <row r="76" spans="1:11">
      <c r="A76" s="63" t="s">
        <v>503</v>
      </c>
      <c r="B76" s="11" t="s">
        <v>391</v>
      </c>
      <c r="C76" s="11">
        <v>4</v>
      </c>
      <c r="D76" s="45" t="s">
        <v>391</v>
      </c>
      <c r="E76" s="45">
        <v>4</v>
      </c>
      <c r="F76" s="11" t="s">
        <v>391</v>
      </c>
      <c r="G76" s="11">
        <v>20500</v>
      </c>
      <c r="H76" s="45" t="s">
        <v>391</v>
      </c>
      <c r="I76" s="12">
        <v>82</v>
      </c>
    </row>
    <row r="77" spans="1:11">
      <c r="A77" s="63" t="s">
        <v>504</v>
      </c>
      <c r="B77" s="11" t="s">
        <v>391</v>
      </c>
      <c r="C77" s="11">
        <v>23</v>
      </c>
      <c r="D77" s="45" t="s">
        <v>391</v>
      </c>
      <c r="E77" s="45">
        <v>23</v>
      </c>
      <c r="F77" s="11" t="s">
        <v>391</v>
      </c>
      <c r="G77" s="11">
        <v>20000</v>
      </c>
      <c r="H77" s="45" t="s">
        <v>391</v>
      </c>
      <c r="I77" s="12">
        <v>460</v>
      </c>
    </row>
    <row r="78" spans="1:11">
      <c r="A78" s="63" t="s">
        <v>505</v>
      </c>
      <c r="B78" s="11" t="s">
        <v>391</v>
      </c>
      <c r="C78" s="11">
        <v>14</v>
      </c>
      <c r="D78" s="45" t="s">
        <v>391</v>
      </c>
      <c r="E78" s="45">
        <v>14</v>
      </c>
      <c r="F78" s="11" t="s">
        <v>391</v>
      </c>
      <c r="G78" s="11">
        <v>12000</v>
      </c>
      <c r="H78" s="45" t="s">
        <v>391</v>
      </c>
      <c r="I78" s="12">
        <v>168</v>
      </c>
    </row>
    <row r="79" spans="1:11">
      <c r="A79" s="73" t="s">
        <v>506</v>
      </c>
      <c r="B79" s="74" t="s">
        <v>391</v>
      </c>
      <c r="C79" s="74">
        <v>109</v>
      </c>
      <c r="D79" s="289" t="s">
        <v>391</v>
      </c>
      <c r="E79" s="74">
        <v>109</v>
      </c>
      <c r="F79" s="78" t="s">
        <v>391</v>
      </c>
      <c r="G79" s="78">
        <v>15780</v>
      </c>
      <c r="H79" s="289" t="s">
        <v>391</v>
      </c>
      <c r="I79" s="75">
        <v>1720</v>
      </c>
      <c r="J79" s="215"/>
      <c r="K79" s="215"/>
    </row>
    <row r="80" spans="1:11">
      <c r="A80" s="63"/>
      <c r="B80" s="11"/>
      <c r="C80" s="11"/>
      <c r="D80" s="45"/>
      <c r="E80" s="45"/>
      <c r="F80" s="11"/>
      <c r="G80" s="11"/>
      <c r="H80" s="45"/>
      <c r="I80" s="12"/>
    </row>
    <row r="81" spans="1:11">
      <c r="A81" s="63" t="s">
        <v>507</v>
      </c>
      <c r="B81" s="11" t="s">
        <v>391</v>
      </c>
      <c r="C81" s="11">
        <v>6</v>
      </c>
      <c r="D81" s="45" t="s">
        <v>391</v>
      </c>
      <c r="E81" s="45">
        <v>6</v>
      </c>
      <c r="F81" s="11" t="s">
        <v>391</v>
      </c>
      <c r="G81" s="11">
        <v>25000</v>
      </c>
      <c r="H81" s="45" t="s">
        <v>391</v>
      </c>
      <c r="I81" s="12">
        <v>150</v>
      </c>
    </row>
    <row r="82" spans="1:11">
      <c r="A82" s="63" t="s">
        <v>508</v>
      </c>
      <c r="B82" s="11" t="s">
        <v>391</v>
      </c>
      <c r="C82" s="11">
        <v>8</v>
      </c>
      <c r="D82" s="45" t="s">
        <v>391</v>
      </c>
      <c r="E82" s="45">
        <v>8</v>
      </c>
      <c r="F82" s="11" t="s">
        <v>391</v>
      </c>
      <c r="G82" s="11">
        <v>15000</v>
      </c>
      <c r="H82" s="45" t="s">
        <v>391</v>
      </c>
      <c r="I82" s="12">
        <v>122</v>
      </c>
    </row>
    <row r="83" spans="1:11">
      <c r="A83" s="73" t="s">
        <v>509</v>
      </c>
      <c r="B83" s="74" t="s">
        <v>391</v>
      </c>
      <c r="C83" s="74">
        <v>14</v>
      </c>
      <c r="D83" s="289" t="s">
        <v>391</v>
      </c>
      <c r="E83" s="74">
        <v>14</v>
      </c>
      <c r="F83" s="78" t="s">
        <v>391</v>
      </c>
      <c r="G83" s="78">
        <v>19286</v>
      </c>
      <c r="H83" s="289" t="s">
        <v>391</v>
      </c>
      <c r="I83" s="75">
        <v>272</v>
      </c>
      <c r="J83" s="215"/>
      <c r="K83" s="215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510</v>
      </c>
      <c r="B85" s="52" t="s">
        <v>391</v>
      </c>
      <c r="C85" s="52">
        <v>262</v>
      </c>
      <c r="D85" s="52">
        <v>1</v>
      </c>
      <c r="E85" s="52">
        <v>263</v>
      </c>
      <c r="F85" s="175" t="s">
        <v>391</v>
      </c>
      <c r="G85" s="175">
        <v>18804</v>
      </c>
      <c r="H85" s="175">
        <v>29000</v>
      </c>
      <c r="I85" s="53">
        <v>4957</v>
      </c>
      <c r="J85" s="215"/>
      <c r="K85" s="215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Hoja207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5.14062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5">
      <c r="A2" s="350"/>
    </row>
    <row r="3" spans="1:11" s="88" customFormat="1" ht="15">
      <c r="A3" s="1684" t="s">
        <v>1433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</row>
    <row r="5" spans="1:11" s="681" customFormat="1" ht="24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4.7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4.75" customHeight="1" thickBot="1">
      <c r="A7" s="1688"/>
      <c r="B7" s="1838"/>
      <c r="C7" s="1123" t="s">
        <v>868</v>
      </c>
      <c r="D7" s="1123" t="s">
        <v>869</v>
      </c>
      <c r="E7" s="1838" t="s">
        <v>387</v>
      </c>
      <c r="F7" s="1838"/>
      <c r="G7" s="1123" t="s">
        <v>868</v>
      </c>
      <c r="H7" s="1123" t="s">
        <v>869</v>
      </c>
      <c r="I7" s="1682"/>
    </row>
    <row r="8" spans="1:11">
      <c r="A8" s="1027" t="s">
        <v>450</v>
      </c>
      <c r="B8" s="1028" t="s">
        <v>391</v>
      </c>
      <c r="C8" s="1028" t="s">
        <v>391</v>
      </c>
      <c r="D8" s="1028" t="s">
        <v>391</v>
      </c>
      <c r="E8" s="1028" t="s">
        <v>391</v>
      </c>
      <c r="F8" s="1029" t="s">
        <v>391</v>
      </c>
      <c r="G8" s="1029" t="s">
        <v>391</v>
      </c>
      <c r="H8" s="1028" t="s">
        <v>391</v>
      </c>
      <c r="I8" s="1030" t="s">
        <v>391</v>
      </c>
      <c r="J8" s="215"/>
      <c r="K8" s="215"/>
    </row>
    <row r="9" spans="1:11">
      <c r="A9" s="1031" t="s">
        <v>451</v>
      </c>
      <c r="B9" s="1033" t="s">
        <v>391</v>
      </c>
      <c r="C9" s="1033" t="s">
        <v>391</v>
      </c>
      <c r="D9" s="1033" t="s">
        <v>391</v>
      </c>
      <c r="E9" s="1033" t="s">
        <v>391</v>
      </c>
      <c r="F9" s="1032" t="s">
        <v>391</v>
      </c>
      <c r="G9" s="1032" t="s">
        <v>391</v>
      </c>
      <c r="H9" s="1033" t="s">
        <v>391</v>
      </c>
      <c r="I9" s="1035" t="s">
        <v>391</v>
      </c>
      <c r="J9" s="215"/>
      <c r="K9" s="215"/>
    </row>
    <row r="10" spans="1:11">
      <c r="A10" s="1031" t="s">
        <v>452</v>
      </c>
      <c r="B10" s="1033" t="s">
        <v>391</v>
      </c>
      <c r="C10" s="1033" t="s">
        <v>391</v>
      </c>
      <c r="D10" s="1033" t="s">
        <v>391</v>
      </c>
      <c r="E10" s="1033" t="s">
        <v>391</v>
      </c>
      <c r="F10" s="1032" t="s">
        <v>391</v>
      </c>
      <c r="G10" s="1032" t="s">
        <v>391</v>
      </c>
      <c r="H10" s="1033" t="s">
        <v>391</v>
      </c>
      <c r="I10" s="1035" t="s">
        <v>391</v>
      </c>
      <c r="J10" s="215"/>
      <c r="K10" s="215"/>
    </row>
    <row r="11" spans="1:11">
      <c r="A11" s="1031" t="s">
        <v>453</v>
      </c>
      <c r="B11" s="1033" t="s">
        <v>391</v>
      </c>
      <c r="C11" s="1033" t="s">
        <v>391</v>
      </c>
      <c r="D11" s="1033" t="s">
        <v>391</v>
      </c>
      <c r="E11" s="1033" t="s">
        <v>391</v>
      </c>
      <c r="F11" s="1032" t="s">
        <v>391</v>
      </c>
      <c r="G11" s="1032" t="s">
        <v>391</v>
      </c>
      <c r="H11" s="1033" t="s">
        <v>391</v>
      </c>
      <c r="I11" s="1035" t="s">
        <v>391</v>
      </c>
      <c r="J11" s="215"/>
      <c r="K11" s="215"/>
    </row>
    <row r="12" spans="1:11">
      <c r="A12" s="1039" t="s">
        <v>454</v>
      </c>
      <c r="B12" s="1040" t="s">
        <v>391</v>
      </c>
      <c r="C12" s="1041" t="s">
        <v>391</v>
      </c>
      <c r="D12" s="1040" t="s">
        <v>391</v>
      </c>
      <c r="E12" s="1040" t="s">
        <v>391</v>
      </c>
      <c r="F12" s="1040" t="s">
        <v>391</v>
      </c>
      <c r="G12" s="1041" t="s">
        <v>391</v>
      </c>
      <c r="H12" s="1040" t="s">
        <v>391</v>
      </c>
      <c r="I12" s="1057" t="s">
        <v>391</v>
      </c>
      <c r="J12" s="215"/>
      <c r="K12" s="215"/>
    </row>
    <row r="13" spans="1:11">
      <c r="A13" s="1031"/>
      <c r="B13" s="1033"/>
      <c r="C13" s="1033"/>
      <c r="D13" s="1033"/>
      <c r="E13" s="1033"/>
      <c r="F13" s="1032"/>
      <c r="G13" s="1032"/>
      <c r="H13" s="1033"/>
      <c r="I13" s="1035"/>
      <c r="J13" s="215"/>
      <c r="K13" s="215"/>
    </row>
    <row r="14" spans="1:11">
      <c r="A14" s="1039" t="s">
        <v>455</v>
      </c>
      <c r="B14" s="1040">
        <v>2</v>
      </c>
      <c r="C14" s="1041" t="s">
        <v>391</v>
      </c>
      <c r="D14" s="1040" t="s">
        <v>391</v>
      </c>
      <c r="E14" s="1040">
        <v>2</v>
      </c>
      <c r="F14" s="1040">
        <v>15000</v>
      </c>
      <c r="G14" s="1041" t="s">
        <v>391</v>
      </c>
      <c r="H14" s="1040" t="s">
        <v>391</v>
      </c>
      <c r="I14" s="1057">
        <v>30</v>
      </c>
      <c r="J14" s="215"/>
      <c r="K14" s="215"/>
    </row>
    <row r="15" spans="1:11">
      <c r="A15" s="1031"/>
      <c r="B15" s="1037"/>
      <c r="C15" s="1037"/>
      <c r="D15" s="1033"/>
      <c r="E15" s="1033"/>
      <c r="F15" s="1037"/>
      <c r="G15" s="1037"/>
      <c r="H15" s="1033"/>
      <c r="I15" s="1034"/>
      <c r="J15" s="215"/>
      <c r="K15" s="215"/>
    </row>
    <row r="16" spans="1:11">
      <c r="A16" s="1039" t="s">
        <v>456</v>
      </c>
      <c r="B16" s="1040" t="s">
        <v>391</v>
      </c>
      <c r="C16" s="1041" t="s">
        <v>391</v>
      </c>
      <c r="D16" s="1040" t="s">
        <v>391</v>
      </c>
      <c r="E16" s="1040" t="s">
        <v>391</v>
      </c>
      <c r="F16" s="1040" t="s">
        <v>391</v>
      </c>
      <c r="G16" s="1041" t="s">
        <v>391</v>
      </c>
      <c r="H16" s="1040" t="s">
        <v>391</v>
      </c>
      <c r="I16" s="1057" t="s">
        <v>391</v>
      </c>
      <c r="J16" s="215"/>
      <c r="K16" s="215"/>
    </row>
    <row r="17" spans="1:11">
      <c r="A17" s="1031"/>
      <c r="B17" s="1037"/>
      <c r="C17" s="1037"/>
      <c r="D17" s="1033"/>
      <c r="E17" s="1033"/>
      <c r="F17" s="1037"/>
      <c r="G17" s="1037"/>
      <c r="H17" s="1033"/>
      <c r="I17" s="1034"/>
      <c r="J17" s="215"/>
      <c r="K17" s="215"/>
    </row>
    <row r="18" spans="1:11">
      <c r="A18" s="1031" t="s">
        <v>535</v>
      </c>
      <c r="B18" s="1033" t="s">
        <v>391</v>
      </c>
      <c r="C18" s="1033" t="s">
        <v>391</v>
      </c>
      <c r="D18" s="1033" t="s">
        <v>391</v>
      </c>
      <c r="E18" s="1033" t="s">
        <v>391</v>
      </c>
      <c r="F18" s="1032" t="s">
        <v>391</v>
      </c>
      <c r="G18" s="1032" t="s">
        <v>391</v>
      </c>
      <c r="H18" s="1033" t="s">
        <v>391</v>
      </c>
      <c r="I18" s="1035" t="s">
        <v>391</v>
      </c>
      <c r="J18" s="215"/>
      <c r="K18" s="215"/>
    </row>
    <row r="19" spans="1:11">
      <c r="A19" s="1031" t="s">
        <v>458</v>
      </c>
      <c r="B19" s="1033" t="s">
        <v>391</v>
      </c>
      <c r="C19" s="1033" t="s">
        <v>391</v>
      </c>
      <c r="D19" s="1033" t="s">
        <v>391</v>
      </c>
      <c r="E19" s="1033" t="s">
        <v>391</v>
      </c>
      <c r="F19" s="1032" t="s">
        <v>391</v>
      </c>
      <c r="G19" s="1032" t="s">
        <v>391</v>
      </c>
      <c r="H19" s="1032" t="s">
        <v>391</v>
      </c>
      <c r="I19" s="1035" t="s">
        <v>391</v>
      </c>
      <c r="J19" s="215"/>
      <c r="K19" s="215"/>
    </row>
    <row r="20" spans="1:11">
      <c r="A20" s="1031" t="s">
        <v>459</v>
      </c>
      <c r="B20" s="1033" t="s">
        <v>391</v>
      </c>
      <c r="C20" s="1033" t="s">
        <v>391</v>
      </c>
      <c r="D20" s="1033" t="s">
        <v>391</v>
      </c>
      <c r="E20" s="1033" t="s">
        <v>391</v>
      </c>
      <c r="F20" s="1032" t="s">
        <v>391</v>
      </c>
      <c r="G20" s="1032" t="s">
        <v>391</v>
      </c>
      <c r="H20" s="1033" t="s">
        <v>391</v>
      </c>
      <c r="I20" s="1035" t="s">
        <v>391</v>
      </c>
      <c r="J20" s="215"/>
      <c r="K20" s="215"/>
    </row>
    <row r="21" spans="1:11">
      <c r="A21" s="1039" t="s">
        <v>460</v>
      </c>
      <c r="B21" s="1040" t="s">
        <v>391</v>
      </c>
      <c r="C21" s="1041" t="s">
        <v>391</v>
      </c>
      <c r="D21" s="1040" t="s">
        <v>391</v>
      </c>
      <c r="E21" s="1040" t="s">
        <v>391</v>
      </c>
      <c r="F21" s="1040" t="s">
        <v>391</v>
      </c>
      <c r="G21" s="1041" t="s">
        <v>391</v>
      </c>
      <c r="H21" s="1040" t="s">
        <v>391</v>
      </c>
      <c r="I21" s="1057" t="s">
        <v>391</v>
      </c>
      <c r="J21" s="215"/>
      <c r="K21" s="215"/>
    </row>
    <row r="22" spans="1:11">
      <c r="A22" s="1031"/>
      <c r="B22" s="1033"/>
      <c r="C22" s="1032"/>
      <c r="D22" s="1033"/>
      <c r="E22" s="1033"/>
      <c r="F22" s="1033"/>
      <c r="G22" s="1032"/>
      <c r="H22" s="1033"/>
      <c r="I22" s="1034"/>
      <c r="J22" s="215"/>
      <c r="K22" s="215"/>
    </row>
    <row r="23" spans="1:11">
      <c r="A23" s="1039" t="s">
        <v>461</v>
      </c>
      <c r="B23" s="1040" t="s">
        <v>391</v>
      </c>
      <c r="C23" s="1041" t="s">
        <v>391</v>
      </c>
      <c r="D23" s="1040" t="s">
        <v>391</v>
      </c>
      <c r="E23" s="1040" t="s">
        <v>391</v>
      </c>
      <c r="F23" s="1040" t="s">
        <v>391</v>
      </c>
      <c r="G23" s="1041" t="s">
        <v>391</v>
      </c>
      <c r="H23" s="1040" t="s">
        <v>391</v>
      </c>
      <c r="I23" s="1057" t="s">
        <v>391</v>
      </c>
      <c r="J23" s="215"/>
      <c r="K23" s="215"/>
    </row>
    <row r="24" spans="1:11">
      <c r="A24" s="1031"/>
      <c r="B24" s="1032"/>
      <c r="C24" s="1032"/>
      <c r="D24" s="1033"/>
      <c r="E24" s="1033"/>
      <c r="F24" s="1032"/>
      <c r="G24" s="1032"/>
      <c r="H24" s="1033"/>
      <c r="I24" s="1034"/>
      <c r="J24" s="215"/>
      <c r="K24" s="215"/>
    </row>
    <row r="25" spans="1:11">
      <c r="A25" s="1039" t="s">
        <v>462</v>
      </c>
      <c r="B25" s="1040" t="s">
        <v>391</v>
      </c>
      <c r="C25" s="1041">
        <v>12</v>
      </c>
      <c r="D25" s="1040" t="s">
        <v>391</v>
      </c>
      <c r="E25" s="1040">
        <v>12</v>
      </c>
      <c r="F25" s="1040" t="s">
        <v>391</v>
      </c>
      <c r="G25" s="1041">
        <v>46000</v>
      </c>
      <c r="H25" s="1040" t="s">
        <v>391</v>
      </c>
      <c r="I25" s="1057">
        <v>552</v>
      </c>
      <c r="J25" s="215"/>
      <c r="K25" s="215"/>
    </row>
    <row r="26" spans="1:11">
      <c r="A26" s="1031"/>
      <c r="B26" s="1032"/>
      <c r="C26" s="1032"/>
      <c r="D26" s="1033"/>
      <c r="E26" s="1033"/>
      <c r="F26" s="1032"/>
      <c r="G26" s="1032"/>
      <c r="H26" s="1033"/>
      <c r="I26" s="1034"/>
      <c r="J26" s="215"/>
      <c r="K26" s="215"/>
    </row>
    <row r="27" spans="1:11">
      <c r="A27" s="1031" t="s">
        <v>463</v>
      </c>
      <c r="B27" s="1033" t="s">
        <v>391</v>
      </c>
      <c r="C27" s="1032">
        <v>55</v>
      </c>
      <c r="D27" s="1033" t="s">
        <v>391</v>
      </c>
      <c r="E27" s="1033">
        <v>55</v>
      </c>
      <c r="F27" s="1033" t="s">
        <v>391</v>
      </c>
      <c r="G27" s="1032">
        <v>22000</v>
      </c>
      <c r="H27" s="1033" t="s">
        <v>391</v>
      </c>
      <c r="I27" s="1034">
        <v>1210</v>
      </c>
      <c r="J27" s="215"/>
      <c r="K27" s="215"/>
    </row>
    <row r="28" spans="1:11">
      <c r="A28" s="1031" t="s">
        <v>464</v>
      </c>
      <c r="B28" s="1032" t="s">
        <v>391</v>
      </c>
      <c r="C28" s="1032" t="s">
        <v>391</v>
      </c>
      <c r="D28" s="1033" t="s">
        <v>391</v>
      </c>
      <c r="E28" s="1033" t="s">
        <v>391</v>
      </c>
      <c r="F28" s="1032" t="s">
        <v>391</v>
      </c>
      <c r="G28" s="1032" t="s">
        <v>391</v>
      </c>
      <c r="H28" s="1033" t="s">
        <v>391</v>
      </c>
      <c r="I28" s="1034" t="s">
        <v>391</v>
      </c>
      <c r="J28" s="215"/>
      <c r="K28" s="215"/>
    </row>
    <row r="29" spans="1:11">
      <c r="A29" s="1031" t="s">
        <v>465</v>
      </c>
      <c r="B29" s="1033" t="s">
        <v>391</v>
      </c>
      <c r="C29" s="1032">
        <v>2</v>
      </c>
      <c r="D29" s="1033" t="s">
        <v>391</v>
      </c>
      <c r="E29" s="1033">
        <v>2</v>
      </c>
      <c r="F29" s="1033" t="s">
        <v>391</v>
      </c>
      <c r="G29" s="1032">
        <v>22000</v>
      </c>
      <c r="H29" s="1033" t="s">
        <v>391</v>
      </c>
      <c r="I29" s="1034">
        <v>44</v>
      </c>
      <c r="J29" s="215"/>
      <c r="K29" s="215"/>
    </row>
    <row r="30" spans="1:11">
      <c r="A30" s="1039" t="s">
        <v>466</v>
      </c>
      <c r="B30" s="1040" t="s">
        <v>391</v>
      </c>
      <c r="C30" s="1041">
        <v>57</v>
      </c>
      <c r="D30" s="1040" t="s">
        <v>391</v>
      </c>
      <c r="E30" s="1040">
        <v>57</v>
      </c>
      <c r="F30" s="1040" t="s">
        <v>391</v>
      </c>
      <c r="G30" s="1041">
        <v>22000</v>
      </c>
      <c r="H30" s="1040" t="s">
        <v>391</v>
      </c>
      <c r="I30" s="1057">
        <v>1254</v>
      </c>
      <c r="J30" s="215"/>
      <c r="K30" s="215"/>
    </row>
    <row r="31" spans="1:11">
      <c r="A31" s="1031"/>
      <c r="B31" s="1033"/>
      <c r="C31" s="1033"/>
      <c r="D31" s="1033"/>
      <c r="E31" s="1033"/>
      <c r="F31" s="1032"/>
      <c r="G31" s="1032"/>
      <c r="H31" s="1033"/>
      <c r="I31" s="1035"/>
      <c r="J31" s="215"/>
      <c r="K31" s="215"/>
    </row>
    <row r="32" spans="1:11">
      <c r="A32" s="1031" t="s">
        <v>467</v>
      </c>
      <c r="B32" s="1033" t="s">
        <v>391</v>
      </c>
      <c r="C32" s="1033">
        <v>1</v>
      </c>
      <c r="D32" s="1033" t="s">
        <v>391</v>
      </c>
      <c r="E32" s="1033">
        <v>1</v>
      </c>
      <c r="F32" s="1032" t="s">
        <v>391</v>
      </c>
      <c r="G32" s="1032">
        <v>21000</v>
      </c>
      <c r="H32" s="1032" t="s">
        <v>391</v>
      </c>
      <c r="I32" s="1035">
        <v>21</v>
      </c>
      <c r="J32" s="215"/>
      <c r="K32" s="215"/>
    </row>
    <row r="33" spans="1:11">
      <c r="A33" s="1031" t="s">
        <v>468</v>
      </c>
      <c r="B33" s="1033" t="s">
        <v>391</v>
      </c>
      <c r="C33" s="1033">
        <v>3</v>
      </c>
      <c r="D33" s="1033" t="s">
        <v>391</v>
      </c>
      <c r="E33" s="1033">
        <v>3</v>
      </c>
      <c r="F33" s="1032" t="s">
        <v>391</v>
      </c>
      <c r="G33" s="1032">
        <v>21333</v>
      </c>
      <c r="H33" s="1033" t="s">
        <v>391</v>
      </c>
      <c r="I33" s="1035">
        <v>64</v>
      </c>
      <c r="J33" s="215"/>
      <c r="K33" s="215"/>
    </row>
    <row r="34" spans="1:11">
      <c r="A34" s="1031" t="s">
        <v>469</v>
      </c>
      <c r="B34" s="1033" t="s">
        <v>391</v>
      </c>
      <c r="C34" s="1033" t="s">
        <v>391</v>
      </c>
      <c r="D34" s="1033" t="s">
        <v>391</v>
      </c>
      <c r="E34" s="1033" t="s">
        <v>391</v>
      </c>
      <c r="F34" s="1032" t="s">
        <v>391</v>
      </c>
      <c r="G34" s="1032" t="s">
        <v>391</v>
      </c>
      <c r="H34" s="1032" t="s">
        <v>391</v>
      </c>
      <c r="I34" s="1035" t="s">
        <v>391</v>
      </c>
      <c r="J34" s="215"/>
      <c r="K34" s="215"/>
    </row>
    <row r="35" spans="1:11">
      <c r="A35" s="1031" t="s">
        <v>470</v>
      </c>
      <c r="B35" s="1033" t="s">
        <v>391</v>
      </c>
      <c r="C35" s="1032" t="s">
        <v>391</v>
      </c>
      <c r="D35" s="1033" t="s">
        <v>391</v>
      </c>
      <c r="E35" s="1033" t="s">
        <v>391</v>
      </c>
      <c r="F35" s="1033" t="s">
        <v>391</v>
      </c>
      <c r="G35" s="1032" t="s">
        <v>391</v>
      </c>
      <c r="H35" s="1033" t="s">
        <v>391</v>
      </c>
      <c r="I35" s="1034" t="s">
        <v>391</v>
      </c>
      <c r="J35" s="215"/>
      <c r="K35" s="215"/>
    </row>
    <row r="36" spans="1:11">
      <c r="A36" s="1039" t="s">
        <v>471</v>
      </c>
      <c r="B36" s="1040" t="s">
        <v>391</v>
      </c>
      <c r="C36" s="1041">
        <v>4</v>
      </c>
      <c r="D36" s="1040" t="s">
        <v>391</v>
      </c>
      <c r="E36" s="1040">
        <v>4</v>
      </c>
      <c r="F36" s="1040" t="s">
        <v>391</v>
      </c>
      <c r="G36" s="1041">
        <v>21250</v>
      </c>
      <c r="H36" s="1040" t="s">
        <v>391</v>
      </c>
      <c r="I36" s="1057">
        <v>85</v>
      </c>
      <c r="J36" s="215"/>
      <c r="K36" s="215"/>
    </row>
    <row r="37" spans="1:11">
      <c r="A37" s="1031"/>
      <c r="B37" s="1033"/>
      <c r="C37" s="1032"/>
      <c r="D37" s="1033"/>
      <c r="E37" s="1033"/>
      <c r="F37" s="1033"/>
      <c r="G37" s="1032"/>
      <c r="H37" s="1033"/>
      <c r="I37" s="1034"/>
      <c r="J37" s="215"/>
      <c r="K37" s="215"/>
    </row>
    <row r="38" spans="1:11">
      <c r="A38" s="1039" t="s">
        <v>472</v>
      </c>
      <c r="B38" s="1040" t="s">
        <v>391</v>
      </c>
      <c r="C38" s="1041">
        <v>11</v>
      </c>
      <c r="D38" s="1040" t="s">
        <v>391</v>
      </c>
      <c r="E38" s="1040">
        <v>11</v>
      </c>
      <c r="F38" s="1040" t="s">
        <v>391</v>
      </c>
      <c r="G38" s="1041">
        <v>21600</v>
      </c>
      <c r="H38" s="1040" t="s">
        <v>391</v>
      </c>
      <c r="I38" s="1057">
        <v>238</v>
      </c>
      <c r="J38" s="215"/>
      <c r="K38" s="215"/>
    </row>
    <row r="39" spans="1:11">
      <c r="A39" s="1031"/>
      <c r="B39" s="1033"/>
      <c r="C39" s="1032"/>
      <c r="D39" s="1033"/>
      <c r="E39" s="1033"/>
      <c r="F39" s="1033"/>
      <c r="G39" s="1032"/>
      <c r="H39" s="1033"/>
      <c r="I39" s="1034"/>
      <c r="J39" s="215"/>
      <c r="K39" s="215"/>
    </row>
    <row r="40" spans="1:11">
      <c r="A40" s="1031" t="s">
        <v>536</v>
      </c>
      <c r="B40" s="1033" t="s">
        <v>391</v>
      </c>
      <c r="C40" s="1033" t="s">
        <v>391</v>
      </c>
      <c r="D40" s="1033" t="s">
        <v>391</v>
      </c>
      <c r="E40" s="1033" t="s">
        <v>391</v>
      </c>
      <c r="F40" s="1032" t="s">
        <v>391</v>
      </c>
      <c r="G40" s="1032" t="s">
        <v>391</v>
      </c>
      <c r="H40" s="1033" t="s">
        <v>391</v>
      </c>
      <c r="I40" s="1035" t="s">
        <v>391</v>
      </c>
      <c r="J40" s="215"/>
      <c r="K40" s="215"/>
    </row>
    <row r="41" spans="1:11">
      <c r="A41" s="1031" t="s">
        <v>474</v>
      </c>
      <c r="B41" s="1033" t="s">
        <v>391</v>
      </c>
      <c r="C41" s="1033" t="s">
        <v>391</v>
      </c>
      <c r="D41" s="1033" t="s">
        <v>391</v>
      </c>
      <c r="E41" s="1033" t="s">
        <v>391</v>
      </c>
      <c r="F41" s="1032" t="s">
        <v>391</v>
      </c>
      <c r="G41" s="1032" t="s">
        <v>391</v>
      </c>
      <c r="H41" s="1032" t="s">
        <v>391</v>
      </c>
      <c r="I41" s="1035" t="s">
        <v>391</v>
      </c>
      <c r="J41" s="215"/>
      <c r="K41" s="215"/>
    </row>
    <row r="42" spans="1:11">
      <c r="A42" s="1031" t="s">
        <v>475</v>
      </c>
      <c r="B42" s="1033" t="s">
        <v>391</v>
      </c>
      <c r="C42" s="1032" t="s">
        <v>391</v>
      </c>
      <c r="D42" s="1032" t="s">
        <v>391</v>
      </c>
      <c r="E42" s="1033" t="s">
        <v>391</v>
      </c>
      <c r="F42" s="1033" t="s">
        <v>391</v>
      </c>
      <c r="G42" s="1032" t="s">
        <v>391</v>
      </c>
      <c r="H42" s="1032" t="s">
        <v>391</v>
      </c>
      <c r="I42" s="1034" t="s">
        <v>391</v>
      </c>
      <c r="J42" s="215"/>
      <c r="K42" s="215"/>
    </row>
    <row r="43" spans="1:11">
      <c r="A43" s="1031" t="s">
        <v>476</v>
      </c>
      <c r="B43" s="1032" t="s">
        <v>391</v>
      </c>
      <c r="C43" s="1032" t="s">
        <v>391</v>
      </c>
      <c r="D43" s="1033" t="s">
        <v>391</v>
      </c>
      <c r="E43" s="1033" t="s">
        <v>391</v>
      </c>
      <c r="F43" s="1032" t="s">
        <v>391</v>
      </c>
      <c r="G43" s="1032" t="s">
        <v>391</v>
      </c>
      <c r="H43" s="1033" t="s">
        <v>391</v>
      </c>
      <c r="I43" s="1034" t="s">
        <v>391</v>
      </c>
      <c r="J43" s="215"/>
      <c r="K43" s="215"/>
    </row>
    <row r="44" spans="1:11" ht="14.25" customHeight="1">
      <c r="A44" s="1031" t="s">
        <v>477</v>
      </c>
      <c r="B44" s="1033" t="s">
        <v>391</v>
      </c>
      <c r="C44" s="1032" t="s">
        <v>391</v>
      </c>
      <c r="D44" s="1033" t="s">
        <v>391</v>
      </c>
      <c r="E44" s="1033" t="s">
        <v>391</v>
      </c>
      <c r="F44" s="1033" t="s">
        <v>391</v>
      </c>
      <c r="G44" s="1032" t="s">
        <v>391</v>
      </c>
      <c r="H44" s="1033" t="s">
        <v>391</v>
      </c>
      <c r="I44" s="1034" t="s">
        <v>391</v>
      </c>
      <c r="J44" s="215"/>
      <c r="K44" s="215"/>
    </row>
    <row r="45" spans="1:11">
      <c r="A45" s="1031" t="s">
        <v>478</v>
      </c>
      <c r="B45" s="1033" t="s">
        <v>391</v>
      </c>
      <c r="C45" s="1033">
        <v>50</v>
      </c>
      <c r="D45" s="1033" t="s">
        <v>391</v>
      </c>
      <c r="E45" s="1033">
        <v>50</v>
      </c>
      <c r="F45" s="1032" t="s">
        <v>391</v>
      </c>
      <c r="G45" s="1032">
        <v>40000</v>
      </c>
      <c r="H45" s="1033" t="s">
        <v>391</v>
      </c>
      <c r="I45" s="1035">
        <v>2000</v>
      </c>
      <c r="J45" s="215"/>
      <c r="K45" s="215"/>
    </row>
    <row r="46" spans="1:11">
      <c r="A46" s="1031" t="s">
        <v>479</v>
      </c>
      <c r="B46" s="1033" t="s">
        <v>391</v>
      </c>
      <c r="C46" s="1033" t="s">
        <v>391</v>
      </c>
      <c r="D46" s="1033" t="s">
        <v>391</v>
      </c>
      <c r="E46" s="1033" t="s">
        <v>391</v>
      </c>
      <c r="F46" s="1032" t="s">
        <v>391</v>
      </c>
      <c r="G46" s="1032" t="s">
        <v>391</v>
      </c>
      <c r="H46" s="1032" t="s">
        <v>391</v>
      </c>
      <c r="I46" s="1035" t="s">
        <v>391</v>
      </c>
    </row>
    <row r="47" spans="1:11">
      <c r="A47" s="1031" t="s">
        <v>480</v>
      </c>
      <c r="B47" s="1033" t="s">
        <v>391</v>
      </c>
      <c r="C47" s="1033" t="s">
        <v>391</v>
      </c>
      <c r="D47" s="1033" t="s">
        <v>391</v>
      </c>
      <c r="E47" s="1033" t="s">
        <v>391</v>
      </c>
      <c r="F47" s="1032" t="s">
        <v>391</v>
      </c>
      <c r="G47" s="1032" t="s">
        <v>391</v>
      </c>
      <c r="H47" s="1033" t="s">
        <v>391</v>
      </c>
      <c r="I47" s="1035" t="s">
        <v>391</v>
      </c>
      <c r="J47" s="215"/>
      <c r="K47" s="215"/>
    </row>
    <row r="48" spans="1:11">
      <c r="A48" s="1031" t="s">
        <v>481</v>
      </c>
      <c r="B48" s="1033" t="s">
        <v>391</v>
      </c>
      <c r="C48" s="1033" t="s">
        <v>391</v>
      </c>
      <c r="D48" s="1033" t="s">
        <v>391</v>
      </c>
      <c r="E48" s="1033" t="s">
        <v>391</v>
      </c>
      <c r="F48" s="1032" t="s">
        <v>391</v>
      </c>
      <c r="G48" s="1032" t="s">
        <v>391</v>
      </c>
      <c r="H48" s="1032" t="s">
        <v>391</v>
      </c>
      <c r="I48" s="1035" t="s">
        <v>391</v>
      </c>
    </row>
    <row r="49" spans="1:11">
      <c r="A49" s="1039" t="s">
        <v>482</v>
      </c>
      <c r="B49" s="1040" t="s">
        <v>391</v>
      </c>
      <c r="C49" s="1041">
        <v>50</v>
      </c>
      <c r="D49" s="1040" t="s">
        <v>391</v>
      </c>
      <c r="E49" s="1040">
        <v>50</v>
      </c>
      <c r="F49" s="1040" t="s">
        <v>391</v>
      </c>
      <c r="G49" s="1041">
        <v>40000</v>
      </c>
      <c r="H49" s="1040" t="s">
        <v>391</v>
      </c>
      <c r="I49" s="1057">
        <v>2000</v>
      </c>
      <c r="J49" s="215"/>
      <c r="K49" s="215"/>
    </row>
    <row r="50" spans="1:11">
      <c r="A50" s="1031"/>
      <c r="B50" s="1033"/>
      <c r="C50" s="1032"/>
      <c r="D50" s="1033"/>
      <c r="E50" s="1033"/>
      <c r="F50" s="1033"/>
      <c r="G50" s="1032"/>
      <c r="H50" s="1033"/>
      <c r="I50" s="1034"/>
    </row>
    <row r="51" spans="1:11">
      <c r="A51" s="1039" t="s">
        <v>483</v>
      </c>
      <c r="B51" s="1040" t="s">
        <v>391</v>
      </c>
      <c r="C51" s="1041" t="s">
        <v>391</v>
      </c>
      <c r="D51" s="1040" t="s">
        <v>391</v>
      </c>
      <c r="E51" s="1040" t="s">
        <v>391</v>
      </c>
      <c r="F51" s="1040" t="s">
        <v>391</v>
      </c>
      <c r="G51" s="1041" t="s">
        <v>391</v>
      </c>
      <c r="H51" s="1040" t="s">
        <v>391</v>
      </c>
      <c r="I51" s="1057" t="s">
        <v>391</v>
      </c>
      <c r="J51" s="215"/>
      <c r="K51" s="215"/>
    </row>
    <row r="52" spans="1:11">
      <c r="A52" s="1031"/>
      <c r="B52" s="1033"/>
      <c r="C52" s="1032"/>
      <c r="D52" s="1033"/>
      <c r="E52" s="1033"/>
      <c r="F52" s="1033"/>
      <c r="G52" s="1032"/>
      <c r="H52" s="1033"/>
      <c r="I52" s="1034"/>
    </row>
    <row r="53" spans="1:11">
      <c r="A53" s="1031" t="s">
        <v>484</v>
      </c>
      <c r="B53" s="1032" t="s">
        <v>391</v>
      </c>
      <c r="C53" s="1032" t="s">
        <v>391</v>
      </c>
      <c r="D53" s="1033" t="s">
        <v>391</v>
      </c>
      <c r="E53" s="1033" t="s">
        <v>391</v>
      </c>
      <c r="F53" s="1032" t="s">
        <v>391</v>
      </c>
      <c r="G53" s="1032" t="s">
        <v>391</v>
      </c>
      <c r="H53" s="1033" t="s">
        <v>391</v>
      </c>
      <c r="I53" s="1034" t="s">
        <v>391</v>
      </c>
    </row>
    <row r="54" spans="1:11">
      <c r="A54" s="1031" t="s">
        <v>485</v>
      </c>
      <c r="B54" s="1032" t="s">
        <v>391</v>
      </c>
      <c r="C54" s="1032" t="s">
        <v>391</v>
      </c>
      <c r="D54" s="1033" t="s">
        <v>391</v>
      </c>
      <c r="E54" s="1033" t="s">
        <v>391</v>
      </c>
      <c r="F54" s="1032" t="s">
        <v>391</v>
      </c>
      <c r="G54" s="1032" t="s">
        <v>391</v>
      </c>
      <c r="H54" s="1033" t="s">
        <v>391</v>
      </c>
      <c r="I54" s="1034" t="s">
        <v>391</v>
      </c>
    </row>
    <row r="55" spans="1:11">
      <c r="A55" s="1031" t="s">
        <v>486</v>
      </c>
      <c r="B55" s="1033" t="s">
        <v>391</v>
      </c>
      <c r="C55" s="1032" t="s">
        <v>391</v>
      </c>
      <c r="D55" s="1033" t="s">
        <v>391</v>
      </c>
      <c r="E55" s="1033" t="s">
        <v>391</v>
      </c>
      <c r="F55" s="1033" t="s">
        <v>391</v>
      </c>
      <c r="G55" s="1032" t="s">
        <v>391</v>
      </c>
      <c r="H55" s="1033" t="s">
        <v>391</v>
      </c>
      <c r="I55" s="1034" t="s">
        <v>391</v>
      </c>
    </row>
    <row r="56" spans="1:11">
      <c r="A56" s="1031" t="s">
        <v>487</v>
      </c>
      <c r="B56" s="1033" t="s">
        <v>391</v>
      </c>
      <c r="C56" s="1032" t="s">
        <v>391</v>
      </c>
      <c r="D56" s="1033" t="s">
        <v>391</v>
      </c>
      <c r="E56" s="1033" t="s">
        <v>391</v>
      </c>
      <c r="F56" s="1033" t="s">
        <v>391</v>
      </c>
      <c r="G56" s="1032" t="s">
        <v>391</v>
      </c>
      <c r="H56" s="1033" t="s">
        <v>391</v>
      </c>
      <c r="I56" s="1034" t="s">
        <v>391</v>
      </c>
    </row>
    <row r="57" spans="1:11">
      <c r="A57" s="1031" t="s">
        <v>488</v>
      </c>
      <c r="B57" s="1033" t="s">
        <v>391</v>
      </c>
      <c r="C57" s="1033">
        <v>6</v>
      </c>
      <c r="D57" s="1033" t="s">
        <v>391</v>
      </c>
      <c r="E57" s="1033">
        <v>6</v>
      </c>
      <c r="F57" s="1032" t="s">
        <v>391</v>
      </c>
      <c r="G57" s="1032">
        <v>28000</v>
      </c>
      <c r="H57" s="1033" t="s">
        <v>391</v>
      </c>
      <c r="I57" s="1035">
        <v>168</v>
      </c>
      <c r="J57" s="215"/>
      <c r="K57" s="215"/>
    </row>
    <row r="58" spans="1:11">
      <c r="A58" s="1039" t="s">
        <v>562</v>
      </c>
      <c r="B58" s="1040" t="s">
        <v>391</v>
      </c>
      <c r="C58" s="1041">
        <v>6</v>
      </c>
      <c r="D58" s="1040" t="s">
        <v>391</v>
      </c>
      <c r="E58" s="1040">
        <v>6</v>
      </c>
      <c r="F58" s="1040" t="s">
        <v>391</v>
      </c>
      <c r="G58" s="1041">
        <v>28000</v>
      </c>
      <c r="H58" s="1040" t="s">
        <v>391</v>
      </c>
      <c r="I58" s="1057">
        <v>168</v>
      </c>
      <c r="J58" s="215"/>
      <c r="K58" s="215"/>
    </row>
    <row r="59" spans="1:11">
      <c r="A59" s="1031"/>
      <c r="B59" s="1033"/>
      <c r="C59" s="1032"/>
      <c r="D59" s="1033"/>
      <c r="E59" s="1033"/>
      <c r="F59" s="1033"/>
      <c r="G59" s="1032"/>
      <c r="H59" s="1033"/>
      <c r="I59" s="1034"/>
    </row>
    <row r="60" spans="1:11">
      <c r="A60" s="1031" t="s">
        <v>490</v>
      </c>
      <c r="B60" s="1032" t="s">
        <v>391</v>
      </c>
      <c r="C60" s="1032">
        <v>48</v>
      </c>
      <c r="D60" s="1033" t="s">
        <v>391</v>
      </c>
      <c r="E60" s="1033">
        <v>48</v>
      </c>
      <c r="F60" s="1032" t="s">
        <v>391</v>
      </c>
      <c r="G60" s="1032">
        <v>35000</v>
      </c>
      <c r="H60" s="1033" t="s">
        <v>391</v>
      </c>
      <c r="I60" s="1034">
        <v>1680</v>
      </c>
    </row>
    <row r="61" spans="1:11">
      <c r="A61" s="1031" t="s">
        <v>491</v>
      </c>
      <c r="B61" s="1033" t="s">
        <v>391</v>
      </c>
      <c r="C61" s="1033" t="s">
        <v>391</v>
      </c>
      <c r="D61" s="1033" t="s">
        <v>391</v>
      </c>
      <c r="E61" s="1033" t="s">
        <v>391</v>
      </c>
      <c r="F61" s="1032" t="s">
        <v>391</v>
      </c>
      <c r="G61" s="1032" t="s">
        <v>391</v>
      </c>
      <c r="H61" s="1033" t="s">
        <v>391</v>
      </c>
      <c r="I61" s="1035" t="s">
        <v>391</v>
      </c>
      <c r="J61" s="215"/>
      <c r="K61" s="215"/>
    </row>
    <row r="62" spans="1:11">
      <c r="A62" s="1031" t="s">
        <v>492</v>
      </c>
      <c r="B62" s="1033" t="s">
        <v>391</v>
      </c>
      <c r="C62" s="1033">
        <v>51</v>
      </c>
      <c r="D62" s="1033" t="s">
        <v>391</v>
      </c>
      <c r="E62" s="1033">
        <v>51</v>
      </c>
      <c r="F62" s="1032" t="s">
        <v>391</v>
      </c>
      <c r="G62" s="1032">
        <v>21570</v>
      </c>
      <c r="H62" s="1032" t="s">
        <v>391</v>
      </c>
      <c r="I62" s="1034">
        <v>1100</v>
      </c>
    </row>
    <row r="63" spans="1:11">
      <c r="A63" s="1039" t="s">
        <v>493</v>
      </c>
      <c r="B63" s="1040" t="s">
        <v>391</v>
      </c>
      <c r="C63" s="1041">
        <v>99</v>
      </c>
      <c r="D63" s="1040" t="s">
        <v>391</v>
      </c>
      <c r="E63" s="1040">
        <v>99</v>
      </c>
      <c r="F63" s="1040" t="s">
        <v>391</v>
      </c>
      <c r="G63" s="1041">
        <v>28082</v>
      </c>
      <c r="H63" s="1040" t="s">
        <v>391</v>
      </c>
      <c r="I63" s="1057">
        <v>2780</v>
      </c>
      <c r="J63" s="215"/>
      <c r="K63" s="215"/>
    </row>
    <row r="64" spans="1:11">
      <c r="A64" s="1031"/>
      <c r="B64" s="1032"/>
      <c r="C64" s="1032"/>
      <c r="D64" s="1033"/>
      <c r="E64" s="1033"/>
      <c r="F64" s="1032"/>
      <c r="G64" s="1032"/>
      <c r="H64" s="1033"/>
      <c r="I64" s="1034"/>
    </row>
    <row r="65" spans="1:11">
      <c r="A65" s="1039" t="s">
        <v>494</v>
      </c>
      <c r="B65" s="1040" t="s">
        <v>391</v>
      </c>
      <c r="C65" s="1041">
        <v>7</v>
      </c>
      <c r="D65" s="1040" t="s">
        <v>391</v>
      </c>
      <c r="E65" s="1040">
        <v>7</v>
      </c>
      <c r="F65" s="1040" t="s">
        <v>391</v>
      </c>
      <c r="G65" s="1041">
        <v>13750</v>
      </c>
      <c r="H65" s="1040" t="s">
        <v>391</v>
      </c>
      <c r="I65" s="1057">
        <v>96</v>
      </c>
      <c r="J65" s="215"/>
      <c r="K65" s="215"/>
    </row>
    <row r="66" spans="1:11">
      <c r="A66" s="1031"/>
      <c r="B66" s="1032"/>
      <c r="C66" s="1032"/>
      <c r="D66" s="1033"/>
      <c r="E66" s="1033"/>
      <c r="F66" s="1032"/>
      <c r="G66" s="1032"/>
      <c r="H66" s="1033"/>
      <c r="I66" s="1034"/>
    </row>
    <row r="67" spans="1:11">
      <c r="A67" s="1031" t="s">
        <v>495</v>
      </c>
      <c r="B67" s="1032" t="s">
        <v>391</v>
      </c>
      <c r="C67" s="1032">
        <v>8</v>
      </c>
      <c r="D67" s="1033" t="s">
        <v>391</v>
      </c>
      <c r="E67" s="1033">
        <v>8</v>
      </c>
      <c r="F67" s="1032" t="s">
        <v>391</v>
      </c>
      <c r="G67" s="1032">
        <v>25500</v>
      </c>
      <c r="H67" s="1033" t="s">
        <v>391</v>
      </c>
      <c r="I67" s="1034">
        <v>204</v>
      </c>
    </row>
    <row r="68" spans="1:11">
      <c r="A68" s="1031" t="s">
        <v>496</v>
      </c>
      <c r="B68" s="1032" t="s">
        <v>391</v>
      </c>
      <c r="C68" s="1032" t="s">
        <v>391</v>
      </c>
      <c r="D68" s="1033" t="s">
        <v>391</v>
      </c>
      <c r="E68" s="1033" t="s">
        <v>391</v>
      </c>
      <c r="F68" s="1032" t="s">
        <v>391</v>
      </c>
      <c r="G68" s="1032" t="s">
        <v>391</v>
      </c>
      <c r="H68" s="1033" t="s">
        <v>391</v>
      </c>
      <c r="I68" s="1034" t="s">
        <v>391</v>
      </c>
    </row>
    <row r="69" spans="1:11">
      <c r="A69" s="1039" t="s">
        <v>497</v>
      </c>
      <c r="B69" s="1040" t="s">
        <v>391</v>
      </c>
      <c r="C69" s="1041">
        <v>8</v>
      </c>
      <c r="D69" s="1040" t="s">
        <v>391</v>
      </c>
      <c r="E69" s="1040">
        <v>8</v>
      </c>
      <c r="F69" s="1040" t="s">
        <v>391</v>
      </c>
      <c r="G69" s="1041">
        <v>25500</v>
      </c>
      <c r="H69" s="1040" t="s">
        <v>391</v>
      </c>
      <c r="I69" s="1057">
        <v>204</v>
      </c>
      <c r="J69" s="215"/>
      <c r="K69" s="215"/>
    </row>
    <row r="70" spans="1:11">
      <c r="A70" s="1031"/>
      <c r="B70" s="1032"/>
      <c r="C70" s="1032"/>
      <c r="D70" s="1033"/>
      <c r="E70" s="1033"/>
      <c r="F70" s="1032"/>
      <c r="G70" s="1032"/>
      <c r="H70" s="1033"/>
      <c r="I70" s="1034"/>
    </row>
    <row r="71" spans="1:11">
      <c r="A71" s="1031" t="s">
        <v>498</v>
      </c>
      <c r="B71" s="1032" t="s">
        <v>391</v>
      </c>
      <c r="C71" s="1032" t="s">
        <v>391</v>
      </c>
      <c r="D71" s="1033" t="s">
        <v>391</v>
      </c>
      <c r="E71" s="1033" t="s">
        <v>391</v>
      </c>
      <c r="F71" s="1032" t="s">
        <v>391</v>
      </c>
      <c r="G71" s="1032" t="s">
        <v>391</v>
      </c>
      <c r="H71" s="1033" t="s">
        <v>391</v>
      </c>
      <c r="I71" s="1034" t="s">
        <v>391</v>
      </c>
    </row>
    <row r="72" spans="1:11">
      <c r="A72" s="1031" t="s">
        <v>499</v>
      </c>
      <c r="B72" s="1032" t="s">
        <v>391</v>
      </c>
      <c r="C72" s="1032">
        <v>1</v>
      </c>
      <c r="D72" s="1033" t="s">
        <v>391</v>
      </c>
      <c r="E72" s="1033">
        <v>1</v>
      </c>
      <c r="F72" s="1032" t="s">
        <v>391</v>
      </c>
      <c r="G72" s="1032">
        <v>40000</v>
      </c>
      <c r="H72" s="1033" t="s">
        <v>391</v>
      </c>
      <c r="I72" s="1034">
        <v>40</v>
      </c>
    </row>
    <row r="73" spans="1:11">
      <c r="A73" s="1031" t="s">
        <v>500</v>
      </c>
      <c r="B73" s="1032" t="s">
        <v>391</v>
      </c>
      <c r="C73" s="1032">
        <v>18</v>
      </c>
      <c r="D73" s="1033" t="s">
        <v>391</v>
      </c>
      <c r="E73" s="1033">
        <v>18</v>
      </c>
      <c r="F73" s="1032" t="s">
        <v>391</v>
      </c>
      <c r="G73" s="1032">
        <v>19500</v>
      </c>
      <c r="H73" s="1033" t="s">
        <v>391</v>
      </c>
      <c r="I73" s="1034">
        <v>351</v>
      </c>
    </row>
    <row r="74" spans="1:11">
      <c r="A74" s="1031" t="s">
        <v>501</v>
      </c>
      <c r="B74" s="1032" t="s">
        <v>391</v>
      </c>
      <c r="C74" s="1032">
        <v>4</v>
      </c>
      <c r="D74" s="1033" t="s">
        <v>391</v>
      </c>
      <c r="E74" s="1033">
        <v>4</v>
      </c>
      <c r="F74" s="1032" t="s">
        <v>391</v>
      </c>
      <c r="G74" s="1032">
        <v>18300</v>
      </c>
      <c r="H74" s="1033" t="s">
        <v>391</v>
      </c>
      <c r="I74" s="1034">
        <v>73</v>
      </c>
    </row>
    <row r="75" spans="1:11">
      <c r="A75" s="1031" t="s">
        <v>502</v>
      </c>
      <c r="B75" s="1032" t="s">
        <v>391</v>
      </c>
      <c r="C75" s="1032">
        <v>4</v>
      </c>
      <c r="D75" s="1033" t="s">
        <v>391</v>
      </c>
      <c r="E75" s="1033">
        <v>4</v>
      </c>
      <c r="F75" s="1032" t="s">
        <v>391</v>
      </c>
      <c r="G75" s="1032">
        <v>19500</v>
      </c>
      <c r="H75" s="1033" t="s">
        <v>391</v>
      </c>
      <c r="I75" s="1034">
        <v>78</v>
      </c>
    </row>
    <row r="76" spans="1:11">
      <c r="A76" s="1031" t="s">
        <v>503</v>
      </c>
      <c r="B76" s="1032" t="s">
        <v>391</v>
      </c>
      <c r="C76" s="1032" t="s">
        <v>391</v>
      </c>
      <c r="D76" s="1033" t="s">
        <v>391</v>
      </c>
      <c r="E76" s="1033" t="s">
        <v>391</v>
      </c>
      <c r="F76" s="1032" t="s">
        <v>391</v>
      </c>
      <c r="G76" s="1032" t="s">
        <v>391</v>
      </c>
      <c r="H76" s="1033" t="s">
        <v>391</v>
      </c>
      <c r="I76" s="1034" t="s">
        <v>391</v>
      </c>
    </row>
    <row r="77" spans="1:11">
      <c r="A77" s="1031" t="s">
        <v>504</v>
      </c>
      <c r="B77" s="1032" t="s">
        <v>391</v>
      </c>
      <c r="C77" s="1032">
        <v>25</v>
      </c>
      <c r="D77" s="1033" t="s">
        <v>391</v>
      </c>
      <c r="E77" s="1033">
        <v>25</v>
      </c>
      <c r="F77" s="1032" t="s">
        <v>391</v>
      </c>
      <c r="G77" s="1032">
        <v>20000</v>
      </c>
      <c r="H77" s="1033" t="s">
        <v>391</v>
      </c>
      <c r="I77" s="1034">
        <v>500</v>
      </c>
    </row>
    <row r="78" spans="1:11">
      <c r="A78" s="1031" t="s">
        <v>505</v>
      </c>
      <c r="B78" s="1032" t="s">
        <v>391</v>
      </c>
      <c r="C78" s="1032">
        <v>13</v>
      </c>
      <c r="D78" s="1033" t="s">
        <v>391</v>
      </c>
      <c r="E78" s="1033">
        <v>13</v>
      </c>
      <c r="F78" s="1032" t="s">
        <v>391</v>
      </c>
      <c r="G78" s="1032">
        <v>17000</v>
      </c>
      <c r="H78" s="1033" t="s">
        <v>391</v>
      </c>
      <c r="I78" s="1034">
        <v>221</v>
      </c>
    </row>
    <row r="79" spans="1:11">
      <c r="A79" s="1039" t="s">
        <v>506</v>
      </c>
      <c r="B79" s="1040" t="s">
        <v>391</v>
      </c>
      <c r="C79" s="1041">
        <v>65</v>
      </c>
      <c r="D79" s="1040" t="s">
        <v>391</v>
      </c>
      <c r="E79" s="1040">
        <v>65</v>
      </c>
      <c r="F79" s="1040" t="s">
        <v>391</v>
      </c>
      <c r="G79" s="1041">
        <v>19434</v>
      </c>
      <c r="H79" s="1040" t="s">
        <v>391</v>
      </c>
      <c r="I79" s="1057">
        <v>1263</v>
      </c>
      <c r="J79" s="215"/>
      <c r="K79" s="215"/>
    </row>
    <row r="80" spans="1:11">
      <c r="A80" s="1031"/>
      <c r="B80" s="1032"/>
      <c r="C80" s="1032"/>
      <c r="D80" s="1033"/>
      <c r="E80" s="1033"/>
      <c r="F80" s="1032"/>
      <c r="G80" s="1032"/>
      <c r="H80" s="1033"/>
      <c r="I80" s="1034"/>
    </row>
    <row r="81" spans="1:11">
      <c r="A81" s="1031" t="s">
        <v>507</v>
      </c>
      <c r="B81" s="1032" t="s">
        <v>391</v>
      </c>
      <c r="C81" s="1032">
        <v>7</v>
      </c>
      <c r="D81" s="1033" t="s">
        <v>391</v>
      </c>
      <c r="E81" s="1033">
        <v>7</v>
      </c>
      <c r="F81" s="1032" t="s">
        <v>391</v>
      </c>
      <c r="G81" s="1032">
        <v>25000</v>
      </c>
      <c r="H81" s="1033" t="s">
        <v>391</v>
      </c>
      <c r="I81" s="1034">
        <v>175</v>
      </c>
    </row>
    <row r="82" spans="1:11">
      <c r="A82" s="1031" t="s">
        <v>508</v>
      </c>
      <c r="B82" s="1032" t="s">
        <v>391</v>
      </c>
      <c r="C82" s="1032" t="s">
        <v>391</v>
      </c>
      <c r="D82" s="1033" t="s">
        <v>391</v>
      </c>
      <c r="E82" s="1033" t="s">
        <v>391</v>
      </c>
      <c r="F82" s="1032" t="s">
        <v>391</v>
      </c>
      <c r="G82" s="1032" t="s">
        <v>391</v>
      </c>
      <c r="H82" s="1033" t="s">
        <v>391</v>
      </c>
      <c r="I82" s="1034" t="s">
        <v>391</v>
      </c>
    </row>
    <row r="83" spans="1:11">
      <c r="A83" s="1039" t="s">
        <v>509</v>
      </c>
      <c r="B83" s="1040" t="s">
        <v>391</v>
      </c>
      <c r="C83" s="1041">
        <v>7</v>
      </c>
      <c r="D83" s="1040" t="s">
        <v>391</v>
      </c>
      <c r="E83" s="1040">
        <v>7</v>
      </c>
      <c r="F83" s="1040" t="s">
        <v>391</v>
      </c>
      <c r="G83" s="1041">
        <v>25000</v>
      </c>
      <c r="H83" s="1040" t="s">
        <v>391</v>
      </c>
      <c r="I83" s="1057">
        <v>175</v>
      </c>
      <c r="J83" s="215"/>
      <c r="K83" s="215"/>
    </row>
    <row r="84" spans="1:11">
      <c r="A84" s="1031"/>
      <c r="B84" s="1032"/>
      <c r="C84" s="1032"/>
      <c r="D84" s="1033"/>
      <c r="E84" s="1033"/>
      <c r="F84" s="1032"/>
      <c r="G84" s="1032"/>
      <c r="H84" s="1033"/>
      <c r="I84" s="1034"/>
    </row>
    <row r="85" spans="1:11" ht="13.5" thickBot="1">
      <c r="A85" s="1043" t="s">
        <v>510</v>
      </c>
      <c r="B85" s="847">
        <v>2</v>
      </c>
      <c r="C85" s="847">
        <v>326</v>
      </c>
      <c r="D85" s="847" t="s">
        <v>391</v>
      </c>
      <c r="E85" s="847">
        <v>328</v>
      </c>
      <c r="F85" s="1044">
        <v>15000</v>
      </c>
      <c r="G85" s="1044">
        <v>27040</v>
      </c>
      <c r="H85" s="1044" t="s">
        <v>391</v>
      </c>
      <c r="I85" s="848">
        <v>8845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Hoja176">
    <tabColor theme="0"/>
    <pageSetUpPr fitToPage="1"/>
  </sheetPr>
  <dimension ref="B1:I21"/>
  <sheetViews>
    <sheetView showGridLines="0" tabSelected="1" view="pageBreakPreview" zoomScale="75" zoomScaleSheetLayoutView="75" workbookViewId="0">
      <selection activeCell="I37" sqref="I37"/>
    </sheetView>
  </sheetViews>
  <sheetFormatPr baseColWidth="10" defaultRowHeight="12.75"/>
  <cols>
    <col min="1" max="1" width="2.140625" style="347" customWidth="1"/>
    <col min="2" max="2" width="22" style="347" customWidth="1"/>
    <col min="3" max="7" width="17.85546875" style="347" customWidth="1"/>
    <col min="8" max="8" width="1.7109375" style="347" customWidth="1"/>
    <col min="9" max="9" width="2.85546875" style="347" customWidth="1"/>
    <col min="10" max="10" width="11.140625" style="347" customWidth="1"/>
    <col min="11" max="18" width="12" style="347" customWidth="1"/>
    <col min="19" max="16384" width="11.42578125" style="347"/>
  </cols>
  <sheetData>
    <row r="1" spans="2:8" s="377" customFormat="1" ht="18">
      <c r="B1" s="1696" t="s">
        <v>367</v>
      </c>
      <c r="C1" s="1696"/>
      <c r="D1" s="1696"/>
      <c r="E1" s="1696"/>
      <c r="F1" s="1696"/>
      <c r="G1" s="1696"/>
    </row>
    <row r="2" spans="2:8" s="378" customFormat="1" ht="12.75" customHeight="1"/>
    <row r="3" spans="2:8" s="378" customFormat="1" ht="15">
      <c r="B3" s="1704" t="s">
        <v>1007</v>
      </c>
      <c r="C3" s="1704"/>
      <c r="D3" s="1704"/>
      <c r="E3" s="1704"/>
      <c r="F3" s="1704"/>
      <c r="G3" s="1704"/>
    </row>
    <row r="4" spans="2:8" s="378" customFormat="1" ht="15">
      <c r="B4" s="1704" t="s">
        <v>660</v>
      </c>
      <c r="C4" s="1704"/>
      <c r="D4" s="1704"/>
      <c r="E4" s="1704"/>
      <c r="F4" s="1704"/>
      <c r="G4" s="1704"/>
    </row>
    <row r="5" spans="2:8" s="378" customFormat="1" ht="13.5" customHeight="1" thickBot="1">
      <c r="B5" s="379"/>
      <c r="C5" s="380"/>
      <c r="D5" s="380"/>
      <c r="E5" s="380"/>
      <c r="F5" s="380"/>
      <c r="G5" s="380"/>
    </row>
    <row r="6" spans="2:8" ht="22.5" customHeight="1">
      <c r="B6" s="1809" t="s">
        <v>370</v>
      </c>
      <c r="C6" s="140"/>
      <c r="D6" s="140"/>
      <c r="E6" s="140"/>
      <c r="F6" s="141" t="s">
        <v>512</v>
      </c>
      <c r="G6" s="142"/>
    </row>
    <row r="7" spans="2:8" ht="22.5" customHeight="1">
      <c r="B7" s="1810"/>
      <c r="C7" s="121" t="s">
        <v>371</v>
      </c>
      <c r="D7" s="121" t="s">
        <v>378</v>
      </c>
      <c r="E7" s="121" t="s">
        <v>372</v>
      </c>
      <c r="F7" s="121" t="s">
        <v>513</v>
      </c>
      <c r="G7" s="40" t="s">
        <v>373</v>
      </c>
    </row>
    <row r="8" spans="2:8" ht="14.25" customHeight="1">
      <c r="B8" s="1810"/>
      <c r="C8" s="121" t="s">
        <v>374</v>
      </c>
      <c r="D8" s="121" t="s">
        <v>515</v>
      </c>
      <c r="E8" s="59" t="s">
        <v>375</v>
      </c>
      <c r="F8" s="121" t="s">
        <v>516</v>
      </c>
      <c r="G8" s="40" t="s">
        <v>376</v>
      </c>
    </row>
    <row r="9" spans="2:8" ht="22.5" customHeight="1" thickBot="1">
      <c r="B9" s="1811"/>
      <c r="C9" s="61"/>
      <c r="D9" s="61"/>
      <c r="E9" s="61"/>
      <c r="F9" s="130" t="s">
        <v>517</v>
      </c>
      <c r="G9" s="144"/>
    </row>
    <row r="10" spans="2:8">
      <c r="B10" s="1617">
        <v>2005</v>
      </c>
      <c r="C10" s="1303">
        <v>15.989000000000001</v>
      </c>
      <c r="D10" s="1311">
        <v>146.06354368628431</v>
      </c>
      <c r="E10" s="1303">
        <v>233.541</v>
      </c>
      <c r="F10" s="1308">
        <v>148.41999999999999</v>
      </c>
      <c r="G10" s="1309">
        <v>346621.55219999992</v>
      </c>
      <c r="H10" s="433"/>
    </row>
    <row r="11" spans="2:8">
      <c r="B11" s="1617">
        <v>2006</v>
      </c>
      <c r="C11" s="1303">
        <v>16.366</v>
      </c>
      <c r="D11" s="1311">
        <v>151.47012098252475</v>
      </c>
      <c r="E11" s="1303">
        <v>247.89599999999999</v>
      </c>
      <c r="F11" s="1308">
        <v>139.96</v>
      </c>
      <c r="G11" s="1309">
        <v>346955.24160000001</v>
      </c>
      <c r="H11" s="433"/>
    </row>
    <row r="12" spans="2:8">
      <c r="B12" s="1619">
        <v>2007</v>
      </c>
      <c r="C12" s="1303">
        <v>14.920999999999999</v>
      </c>
      <c r="D12" s="1311">
        <v>147.70055626298506</v>
      </c>
      <c r="E12" s="1303">
        <v>220.38399999999999</v>
      </c>
      <c r="F12" s="1308">
        <v>146.63999999999999</v>
      </c>
      <c r="G12" s="1309">
        <v>323171.09759999998</v>
      </c>
      <c r="H12" s="433"/>
    </row>
    <row r="13" spans="2:8">
      <c r="B13" s="1619">
        <v>2008</v>
      </c>
      <c r="C13" s="1303">
        <v>13.153</v>
      </c>
      <c r="D13" s="1311">
        <v>142.68379837299474</v>
      </c>
      <c r="E13" s="1303">
        <v>187.672</v>
      </c>
      <c r="F13" s="1308">
        <v>152.80000000000001</v>
      </c>
      <c r="G13" s="1309">
        <v>286762.81599999999</v>
      </c>
      <c r="H13" s="433"/>
    </row>
    <row r="14" spans="2:8">
      <c r="B14" s="1619">
        <v>2009</v>
      </c>
      <c r="C14" s="1303">
        <v>12.162000000000001</v>
      </c>
      <c r="D14" s="1311">
        <v>161.24732774214766</v>
      </c>
      <c r="E14" s="1303">
        <v>196.10900000000001</v>
      </c>
      <c r="F14" s="1308">
        <v>134.02000000000001</v>
      </c>
      <c r="G14" s="1309">
        <v>262825.28180000006</v>
      </c>
      <c r="H14" s="433"/>
    </row>
    <row r="15" spans="2:8">
      <c r="B15" s="1619">
        <v>2010</v>
      </c>
      <c r="C15" s="1303">
        <v>8.8569999999999993</v>
      </c>
      <c r="D15" s="1311">
        <v>162.92311166309133</v>
      </c>
      <c r="E15" s="1303">
        <v>144.30099999999999</v>
      </c>
      <c r="F15" s="1308">
        <v>142.07</v>
      </c>
      <c r="G15" s="1309">
        <v>205008.4307</v>
      </c>
      <c r="H15" s="433"/>
    </row>
    <row r="16" spans="2:8">
      <c r="B16" s="1619">
        <v>2011</v>
      </c>
      <c r="C16" s="1303">
        <v>8.9390000000000001</v>
      </c>
      <c r="D16" s="1311">
        <v>170.6085691911847</v>
      </c>
      <c r="E16" s="1303">
        <v>152.50700000000001</v>
      </c>
      <c r="F16" s="1308">
        <v>129.01</v>
      </c>
      <c r="G16" s="1309">
        <v>196749.28069999997</v>
      </c>
      <c r="H16" s="433"/>
    </row>
    <row r="17" spans="2:9">
      <c r="B17" s="1619">
        <v>2012</v>
      </c>
      <c r="C17" s="1303">
        <v>9.6940000000000008</v>
      </c>
      <c r="D17" s="1311">
        <v>173.1132659376934</v>
      </c>
      <c r="E17" s="1303">
        <v>167.816</v>
      </c>
      <c r="F17" s="1308">
        <v>146.16</v>
      </c>
      <c r="G17" s="1309">
        <v>245279.86560000002</v>
      </c>
      <c r="H17" s="433"/>
    </row>
    <row r="18" spans="2:9">
      <c r="B18" s="1619">
        <v>2013</v>
      </c>
      <c r="C18" s="1303">
        <v>10.041</v>
      </c>
      <c r="D18" s="1311">
        <v>176.86286226471466</v>
      </c>
      <c r="E18" s="1303">
        <v>177.58799999999999</v>
      </c>
      <c r="F18" s="1308">
        <v>134.69999999999999</v>
      </c>
      <c r="G18" s="1309">
        <v>239211.03599999999</v>
      </c>
      <c r="H18" s="433"/>
      <c r="I18" s="433"/>
    </row>
    <row r="19" spans="2:9">
      <c r="B19" s="1619">
        <v>2014</v>
      </c>
      <c r="C19" s="1303">
        <v>10.18</v>
      </c>
      <c r="D19" s="1311">
        <f>E19/C19*10</f>
        <v>185.04911591355602</v>
      </c>
      <c r="E19" s="1303">
        <v>188.38</v>
      </c>
      <c r="F19" s="1308">
        <v>136.13</v>
      </c>
      <c r="G19" s="1496">
        <v>256441.69399999999</v>
      </c>
      <c r="H19" s="433"/>
      <c r="I19" s="433"/>
    </row>
    <row r="20" spans="2:9" ht="13.5" thickBot="1">
      <c r="B20" s="1620">
        <v>2015</v>
      </c>
      <c r="C20" s="1303">
        <v>9.4450000000000003</v>
      </c>
      <c r="D20" s="1311">
        <f>E20/C20*10</f>
        <v>190.52091053467444</v>
      </c>
      <c r="E20" s="1303">
        <v>179.947</v>
      </c>
      <c r="F20" s="1593">
        <v>151.32</v>
      </c>
      <c r="G20" s="1594">
        <v>272296</v>
      </c>
      <c r="H20" s="433"/>
    </row>
    <row r="21" spans="2:9">
      <c r="B21" s="384"/>
      <c r="C21" s="384"/>
      <c r="D21" s="384"/>
      <c r="E21" s="384"/>
      <c r="F21" s="384"/>
      <c r="G21" s="384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Hoja177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855468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1434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18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18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18" customHeight="1" thickBot="1">
      <c r="A7" s="1688"/>
      <c r="B7" s="1838"/>
      <c r="C7" s="1123" t="s">
        <v>868</v>
      </c>
      <c r="D7" s="1123" t="s">
        <v>869</v>
      </c>
      <c r="E7" s="1838" t="s">
        <v>387</v>
      </c>
      <c r="F7" s="1838"/>
      <c r="G7" s="1123" t="s">
        <v>868</v>
      </c>
      <c r="H7" s="1123" t="s">
        <v>869</v>
      </c>
      <c r="I7" s="1682"/>
    </row>
    <row r="8" spans="1:11" ht="21.75" customHeight="1">
      <c r="A8" s="72" t="s">
        <v>450</v>
      </c>
      <c r="B8" s="122" t="s">
        <v>391</v>
      </c>
      <c r="C8" s="122">
        <v>417</v>
      </c>
      <c r="D8" s="200">
        <v>38</v>
      </c>
      <c r="E8" s="42">
        <v>455</v>
      </c>
      <c r="F8" s="122" t="s">
        <v>391</v>
      </c>
      <c r="G8" s="122">
        <v>42500</v>
      </c>
      <c r="H8" s="200">
        <v>37400</v>
      </c>
      <c r="I8" s="131">
        <v>19144</v>
      </c>
      <c r="J8" s="215"/>
      <c r="K8" s="215"/>
    </row>
    <row r="9" spans="1:11">
      <c r="A9" s="63" t="s">
        <v>451</v>
      </c>
      <c r="B9" s="11" t="s">
        <v>391</v>
      </c>
      <c r="C9" s="11">
        <v>326</v>
      </c>
      <c r="D9" s="82">
        <v>17</v>
      </c>
      <c r="E9" s="45">
        <v>343</v>
      </c>
      <c r="F9" s="11" t="s">
        <v>391</v>
      </c>
      <c r="G9" s="11">
        <v>29700</v>
      </c>
      <c r="H9" s="82">
        <v>27540</v>
      </c>
      <c r="I9" s="12">
        <v>10150</v>
      </c>
      <c r="J9" s="215"/>
      <c r="K9" s="215"/>
    </row>
    <row r="10" spans="1:11">
      <c r="A10" s="63" t="s">
        <v>452</v>
      </c>
      <c r="B10" s="45" t="s">
        <v>391</v>
      </c>
      <c r="C10" s="45">
        <v>270</v>
      </c>
      <c r="D10" s="82">
        <v>14</v>
      </c>
      <c r="E10" s="45">
        <v>284</v>
      </c>
      <c r="F10" s="11" t="s">
        <v>391</v>
      </c>
      <c r="G10" s="11">
        <v>29700</v>
      </c>
      <c r="H10" s="82">
        <v>27560</v>
      </c>
      <c r="I10" s="46">
        <v>8405</v>
      </c>
      <c r="J10" s="215"/>
      <c r="K10" s="215"/>
    </row>
    <row r="11" spans="1:11">
      <c r="A11" s="63" t="s">
        <v>453</v>
      </c>
      <c r="B11" s="11" t="s">
        <v>391</v>
      </c>
      <c r="C11" s="11">
        <v>464</v>
      </c>
      <c r="D11" s="82">
        <v>35</v>
      </c>
      <c r="E11" s="45">
        <v>499</v>
      </c>
      <c r="F11" s="11" t="s">
        <v>391</v>
      </c>
      <c r="G11" s="11">
        <v>20230</v>
      </c>
      <c r="H11" s="82">
        <v>21030</v>
      </c>
      <c r="I11" s="12">
        <v>10123</v>
      </c>
      <c r="J11" s="215"/>
      <c r="K11" s="215"/>
    </row>
    <row r="12" spans="1:11">
      <c r="A12" s="73" t="s">
        <v>454</v>
      </c>
      <c r="B12" s="74" t="s">
        <v>391</v>
      </c>
      <c r="C12" s="74">
        <v>1477</v>
      </c>
      <c r="D12" s="289">
        <v>104</v>
      </c>
      <c r="E12" s="74">
        <v>1581</v>
      </c>
      <c r="F12" s="78" t="s">
        <v>391</v>
      </c>
      <c r="G12" s="78">
        <v>30339</v>
      </c>
      <c r="H12" s="289">
        <v>28955</v>
      </c>
      <c r="I12" s="75">
        <v>47822</v>
      </c>
      <c r="J12" s="215"/>
      <c r="K12" s="215"/>
    </row>
    <row r="13" spans="1:11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1">
      <c r="A14" s="73" t="s">
        <v>455</v>
      </c>
      <c r="B14" s="74">
        <v>8</v>
      </c>
      <c r="C14" s="74">
        <v>20</v>
      </c>
      <c r="D14" s="289">
        <v>2</v>
      </c>
      <c r="E14" s="74">
        <v>30</v>
      </c>
      <c r="F14" s="78">
        <v>6000</v>
      </c>
      <c r="G14" s="78">
        <v>12000</v>
      </c>
      <c r="H14" s="289">
        <v>20000</v>
      </c>
      <c r="I14" s="75">
        <v>328</v>
      </c>
      <c r="J14" s="215"/>
      <c r="K14" s="215"/>
    </row>
    <row r="15" spans="1:11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1">
      <c r="A16" s="73" t="s">
        <v>456</v>
      </c>
      <c r="B16" s="74">
        <v>7</v>
      </c>
      <c r="C16" s="74" t="s">
        <v>391</v>
      </c>
      <c r="D16" s="289" t="s">
        <v>391</v>
      </c>
      <c r="E16" s="74">
        <v>7</v>
      </c>
      <c r="F16" s="78">
        <v>8700</v>
      </c>
      <c r="G16" s="78" t="s">
        <v>391</v>
      </c>
      <c r="H16" s="289" t="s">
        <v>391</v>
      </c>
      <c r="I16" s="75">
        <v>61</v>
      </c>
      <c r="J16" s="215"/>
      <c r="K16" s="215"/>
    </row>
    <row r="17" spans="1:11">
      <c r="A17" s="63"/>
      <c r="B17" s="45"/>
      <c r="C17" s="45"/>
      <c r="D17" s="45"/>
      <c r="E17" s="45"/>
      <c r="F17" s="11"/>
      <c r="G17" s="11"/>
      <c r="H17" s="45"/>
      <c r="I17" s="46"/>
      <c r="J17" s="215"/>
      <c r="K17" s="215"/>
    </row>
    <row r="18" spans="1:11">
      <c r="A18" s="63" t="s">
        <v>535</v>
      </c>
      <c r="B18" s="11" t="s">
        <v>391</v>
      </c>
      <c r="C18" s="11">
        <v>77</v>
      </c>
      <c r="D18" s="45" t="s">
        <v>391</v>
      </c>
      <c r="E18" s="45">
        <v>77</v>
      </c>
      <c r="F18" s="11" t="s">
        <v>391</v>
      </c>
      <c r="G18" s="11">
        <v>12000</v>
      </c>
      <c r="H18" s="45" t="s">
        <v>391</v>
      </c>
      <c r="I18" s="12">
        <v>924</v>
      </c>
      <c r="J18" s="215"/>
      <c r="K18" s="215"/>
    </row>
    <row r="19" spans="1:11">
      <c r="A19" s="63" t="s">
        <v>458</v>
      </c>
      <c r="B19" s="11">
        <v>32</v>
      </c>
      <c r="C19" s="82">
        <v>28</v>
      </c>
      <c r="D19" s="82">
        <v>7</v>
      </c>
      <c r="E19" s="45">
        <v>67</v>
      </c>
      <c r="F19" s="11">
        <v>7850</v>
      </c>
      <c r="G19" s="82">
        <v>12700</v>
      </c>
      <c r="H19" s="82">
        <v>24550</v>
      </c>
      <c r="I19" s="12">
        <v>779</v>
      </c>
      <c r="J19" s="215"/>
      <c r="K19" s="215"/>
    </row>
    <row r="20" spans="1:11">
      <c r="A20" s="63" t="s">
        <v>459</v>
      </c>
      <c r="B20" s="11">
        <v>90</v>
      </c>
      <c r="C20" s="11">
        <v>40</v>
      </c>
      <c r="D20" s="82">
        <v>10</v>
      </c>
      <c r="E20" s="45">
        <v>140</v>
      </c>
      <c r="F20" s="11">
        <v>8750</v>
      </c>
      <c r="G20" s="11">
        <v>12600</v>
      </c>
      <c r="H20" s="82">
        <v>25200</v>
      </c>
      <c r="I20" s="12">
        <v>1544</v>
      </c>
      <c r="J20" s="215"/>
      <c r="K20" s="215"/>
    </row>
    <row r="21" spans="1:11">
      <c r="A21" s="73" t="s">
        <v>460</v>
      </c>
      <c r="B21" s="74">
        <v>122</v>
      </c>
      <c r="C21" s="74">
        <v>145</v>
      </c>
      <c r="D21" s="289">
        <v>17</v>
      </c>
      <c r="E21" s="74">
        <v>284</v>
      </c>
      <c r="F21" s="78">
        <v>8514</v>
      </c>
      <c r="G21" s="78">
        <v>12301</v>
      </c>
      <c r="H21" s="289">
        <v>24932</v>
      </c>
      <c r="I21" s="75">
        <v>3247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643</v>
      </c>
      <c r="D23" s="289">
        <v>35</v>
      </c>
      <c r="E23" s="74">
        <v>678</v>
      </c>
      <c r="F23" s="78" t="s">
        <v>391</v>
      </c>
      <c r="G23" s="78">
        <v>13801</v>
      </c>
      <c r="H23" s="289">
        <v>25500</v>
      </c>
      <c r="I23" s="75">
        <v>9767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1068</v>
      </c>
      <c r="D25" s="289">
        <v>12</v>
      </c>
      <c r="E25" s="74">
        <v>1080</v>
      </c>
      <c r="F25" s="78" t="s">
        <v>391</v>
      </c>
      <c r="G25" s="78">
        <v>15200</v>
      </c>
      <c r="H25" s="289">
        <v>23000</v>
      </c>
      <c r="I25" s="75">
        <v>16510</v>
      </c>
      <c r="J25" s="215"/>
      <c r="K25" s="215"/>
    </row>
    <row r="26" spans="1:11">
      <c r="A26" s="63"/>
      <c r="B26" s="45"/>
      <c r="C26" s="45"/>
      <c r="D26" s="45"/>
      <c r="E26" s="45"/>
      <c r="F26" s="11"/>
      <c r="G26" s="11"/>
      <c r="H26" s="45"/>
      <c r="I26" s="46"/>
      <c r="J26" s="215"/>
      <c r="K26" s="215"/>
    </row>
    <row r="27" spans="1:11">
      <c r="A27" s="63" t="s">
        <v>463</v>
      </c>
      <c r="B27" s="45">
        <v>1</v>
      </c>
      <c r="C27" s="45">
        <v>2</v>
      </c>
      <c r="D27" s="45" t="s">
        <v>391</v>
      </c>
      <c r="E27" s="45">
        <v>3</v>
      </c>
      <c r="F27" s="45">
        <v>6250</v>
      </c>
      <c r="G27" s="11">
        <v>5375</v>
      </c>
      <c r="H27" s="45" t="s">
        <v>391</v>
      </c>
      <c r="I27" s="46">
        <v>17</v>
      </c>
      <c r="J27" s="215"/>
      <c r="K27" s="215"/>
    </row>
    <row r="28" spans="1:11">
      <c r="A28" s="63" t="s">
        <v>464</v>
      </c>
      <c r="B28" s="45" t="s">
        <v>391</v>
      </c>
      <c r="C28" s="45">
        <v>11</v>
      </c>
      <c r="D28" s="45" t="s">
        <v>391</v>
      </c>
      <c r="E28" s="45">
        <v>11</v>
      </c>
      <c r="F28" s="45" t="s">
        <v>391</v>
      </c>
      <c r="G28" s="11">
        <v>12000</v>
      </c>
      <c r="H28" s="45" t="s">
        <v>391</v>
      </c>
      <c r="I28" s="46">
        <v>132</v>
      </c>
      <c r="J28" s="215"/>
      <c r="K28" s="215"/>
    </row>
    <row r="29" spans="1:11">
      <c r="A29" s="63" t="s">
        <v>465</v>
      </c>
      <c r="B29" s="45" t="s">
        <v>391</v>
      </c>
      <c r="C29" s="11">
        <v>62</v>
      </c>
      <c r="D29" s="45">
        <v>4</v>
      </c>
      <c r="E29" s="45">
        <v>66</v>
      </c>
      <c r="F29" s="45" t="s">
        <v>391</v>
      </c>
      <c r="G29" s="11">
        <v>8000</v>
      </c>
      <c r="H29" s="82">
        <v>50000</v>
      </c>
      <c r="I29" s="12">
        <v>696</v>
      </c>
      <c r="J29" s="215"/>
      <c r="K29" s="215"/>
    </row>
    <row r="30" spans="1:11">
      <c r="A30" s="73" t="s">
        <v>466</v>
      </c>
      <c r="B30" s="74">
        <v>1</v>
      </c>
      <c r="C30" s="74">
        <v>75</v>
      </c>
      <c r="D30" s="289">
        <v>4</v>
      </c>
      <c r="E30" s="74">
        <v>80</v>
      </c>
      <c r="F30" s="78">
        <v>6250</v>
      </c>
      <c r="G30" s="78">
        <v>8517</v>
      </c>
      <c r="H30" s="289">
        <v>50000</v>
      </c>
      <c r="I30" s="75">
        <v>845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45"/>
      <c r="I31" s="46"/>
      <c r="J31" s="215"/>
      <c r="K31" s="215"/>
    </row>
    <row r="32" spans="1:11">
      <c r="A32" s="63" t="s">
        <v>467</v>
      </c>
      <c r="B32" s="80" t="s">
        <v>391</v>
      </c>
      <c r="C32" s="80">
        <v>79</v>
      </c>
      <c r="D32" s="82">
        <v>59</v>
      </c>
      <c r="E32" s="45">
        <v>138</v>
      </c>
      <c r="F32" s="80" t="s">
        <v>391</v>
      </c>
      <c r="G32" s="80">
        <v>13205</v>
      </c>
      <c r="H32" s="82">
        <v>25106</v>
      </c>
      <c r="I32" s="12">
        <v>2524</v>
      </c>
      <c r="J32" s="215"/>
      <c r="K32" s="215"/>
    </row>
    <row r="33" spans="1:11">
      <c r="A33" s="63" t="s">
        <v>468</v>
      </c>
      <c r="B33" s="80">
        <v>1</v>
      </c>
      <c r="C33" s="80">
        <v>237</v>
      </c>
      <c r="D33" s="45" t="s">
        <v>391</v>
      </c>
      <c r="E33" s="45">
        <v>238</v>
      </c>
      <c r="F33" s="80">
        <v>5000</v>
      </c>
      <c r="G33" s="80">
        <v>10533</v>
      </c>
      <c r="H33" s="45" t="s">
        <v>391</v>
      </c>
      <c r="I33" s="12">
        <v>2501</v>
      </c>
      <c r="J33" s="215"/>
      <c r="K33" s="215"/>
    </row>
    <row r="34" spans="1:11">
      <c r="A34" s="63" t="s">
        <v>469</v>
      </c>
      <c r="B34" s="80" t="s">
        <v>391</v>
      </c>
      <c r="C34" s="80">
        <v>84</v>
      </c>
      <c r="D34" s="82">
        <v>13</v>
      </c>
      <c r="E34" s="45">
        <v>97</v>
      </c>
      <c r="F34" s="80" t="s">
        <v>391</v>
      </c>
      <c r="G34" s="80">
        <v>9893</v>
      </c>
      <c r="H34" s="82">
        <v>20761</v>
      </c>
      <c r="I34" s="12">
        <v>1101</v>
      </c>
      <c r="J34" s="215"/>
      <c r="K34" s="215"/>
    </row>
    <row r="35" spans="1:11">
      <c r="A35" s="63" t="s">
        <v>470</v>
      </c>
      <c r="B35" s="80" t="s">
        <v>391</v>
      </c>
      <c r="C35" s="80">
        <v>171</v>
      </c>
      <c r="D35" s="82">
        <v>8</v>
      </c>
      <c r="E35" s="45">
        <v>179</v>
      </c>
      <c r="F35" s="80" t="s">
        <v>391</v>
      </c>
      <c r="G35" s="80">
        <v>12000</v>
      </c>
      <c r="H35" s="82">
        <v>24000</v>
      </c>
      <c r="I35" s="12">
        <v>2244</v>
      </c>
      <c r="J35" s="215"/>
      <c r="K35" s="215"/>
    </row>
    <row r="36" spans="1:11">
      <c r="A36" s="73" t="s">
        <v>471</v>
      </c>
      <c r="B36" s="74">
        <v>1</v>
      </c>
      <c r="C36" s="74">
        <v>571</v>
      </c>
      <c r="D36" s="289">
        <v>80</v>
      </c>
      <c r="E36" s="74">
        <v>652</v>
      </c>
      <c r="F36" s="78">
        <v>5000</v>
      </c>
      <c r="G36" s="78">
        <v>11248</v>
      </c>
      <c r="H36" s="289">
        <v>24289</v>
      </c>
      <c r="I36" s="75">
        <v>8370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10</v>
      </c>
      <c r="D38" s="289">
        <v>5</v>
      </c>
      <c r="E38" s="74">
        <v>15</v>
      </c>
      <c r="F38" s="78" t="s">
        <v>391</v>
      </c>
      <c r="G38" s="78">
        <v>10000</v>
      </c>
      <c r="H38" s="289">
        <v>20100</v>
      </c>
      <c r="I38" s="75">
        <v>201</v>
      </c>
      <c r="J38" s="215"/>
      <c r="K38" s="215"/>
    </row>
    <row r="39" spans="1:11">
      <c r="A39" s="63"/>
      <c r="B39" s="45"/>
      <c r="C39" s="45"/>
      <c r="D39" s="45"/>
      <c r="E39" s="45"/>
      <c r="F39" s="11"/>
      <c r="G39" s="11"/>
      <c r="H39" s="11"/>
      <c r="I39" s="46"/>
      <c r="J39" s="215"/>
      <c r="K39" s="215"/>
    </row>
    <row r="40" spans="1:11">
      <c r="A40" s="63" t="s">
        <v>536</v>
      </c>
      <c r="B40" s="45" t="s">
        <v>391</v>
      </c>
      <c r="C40" s="11">
        <v>56</v>
      </c>
      <c r="D40" s="45" t="s">
        <v>391</v>
      </c>
      <c r="E40" s="45">
        <v>56</v>
      </c>
      <c r="F40" s="45" t="s">
        <v>391</v>
      </c>
      <c r="G40" s="11">
        <v>11800</v>
      </c>
      <c r="H40" s="45" t="s">
        <v>391</v>
      </c>
      <c r="I40" s="12">
        <v>661</v>
      </c>
      <c r="J40" s="215"/>
      <c r="K40" s="215"/>
    </row>
    <row r="41" spans="1:11">
      <c r="A41" s="63" t="s">
        <v>474</v>
      </c>
      <c r="B41" s="11" t="s">
        <v>391</v>
      </c>
      <c r="C41" s="11">
        <v>43</v>
      </c>
      <c r="D41" s="45" t="s">
        <v>391</v>
      </c>
      <c r="E41" s="45">
        <v>43</v>
      </c>
      <c r="F41" s="11" t="s">
        <v>391</v>
      </c>
      <c r="G41" s="11">
        <v>9767</v>
      </c>
      <c r="H41" s="45" t="s">
        <v>391</v>
      </c>
      <c r="I41" s="12">
        <v>420</v>
      </c>
      <c r="J41" s="215"/>
      <c r="K41" s="215"/>
    </row>
    <row r="42" spans="1:11">
      <c r="A42" s="63" t="s">
        <v>475</v>
      </c>
      <c r="B42" s="11" t="s">
        <v>391</v>
      </c>
      <c r="C42" s="11">
        <v>3</v>
      </c>
      <c r="D42" s="82">
        <v>1</v>
      </c>
      <c r="E42" s="45">
        <v>4</v>
      </c>
      <c r="F42" s="11" t="s">
        <v>391</v>
      </c>
      <c r="G42" s="11">
        <v>15667</v>
      </c>
      <c r="H42" s="82">
        <v>23000</v>
      </c>
      <c r="I42" s="12">
        <v>70</v>
      </c>
      <c r="J42" s="215"/>
      <c r="K42" s="215"/>
    </row>
    <row r="43" spans="1:11">
      <c r="A43" s="63" t="s">
        <v>476</v>
      </c>
      <c r="B43" s="45" t="s">
        <v>391</v>
      </c>
      <c r="C43" s="11">
        <v>67</v>
      </c>
      <c r="D43" s="45" t="s">
        <v>391</v>
      </c>
      <c r="E43" s="45">
        <v>67</v>
      </c>
      <c r="F43" s="45" t="s">
        <v>391</v>
      </c>
      <c r="G43" s="11">
        <v>10000</v>
      </c>
      <c r="H43" s="45" t="s">
        <v>391</v>
      </c>
      <c r="I43" s="12">
        <v>670</v>
      </c>
      <c r="J43" s="215"/>
      <c r="K43" s="215"/>
    </row>
    <row r="44" spans="1:11">
      <c r="A44" s="63" t="s">
        <v>477</v>
      </c>
      <c r="B44" s="11" t="s">
        <v>391</v>
      </c>
      <c r="C44" s="11">
        <v>8</v>
      </c>
      <c r="D44" s="82">
        <v>2</v>
      </c>
      <c r="E44" s="45">
        <v>10</v>
      </c>
      <c r="F44" s="11" t="s">
        <v>391</v>
      </c>
      <c r="G44" s="11">
        <v>10000</v>
      </c>
      <c r="H44" s="82">
        <v>16000</v>
      </c>
      <c r="I44" s="12">
        <v>112</v>
      </c>
      <c r="J44" s="215"/>
      <c r="K44" s="215"/>
    </row>
    <row r="45" spans="1:11">
      <c r="A45" s="63" t="s">
        <v>478</v>
      </c>
      <c r="B45" s="45" t="s">
        <v>391</v>
      </c>
      <c r="C45" s="11">
        <v>25</v>
      </c>
      <c r="D45" s="45" t="s">
        <v>391</v>
      </c>
      <c r="E45" s="45">
        <v>25</v>
      </c>
      <c r="F45" s="45" t="s">
        <v>391</v>
      </c>
      <c r="G45" s="11">
        <v>20000</v>
      </c>
      <c r="H45" s="45" t="s">
        <v>391</v>
      </c>
      <c r="I45" s="12">
        <v>500</v>
      </c>
      <c r="J45" s="215"/>
      <c r="K45" s="215"/>
    </row>
    <row r="46" spans="1:11">
      <c r="A46" s="63" t="s">
        <v>479</v>
      </c>
      <c r="B46" s="11" t="s">
        <v>391</v>
      </c>
      <c r="C46" s="11">
        <v>7</v>
      </c>
      <c r="D46" s="45" t="s">
        <v>391</v>
      </c>
      <c r="E46" s="45">
        <v>7</v>
      </c>
      <c r="F46" s="11" t="s">
        <v>391</v>
      </c>
      <c r="G46" s="11">
        <v>25000</v>
      </c>
      <c r="H46" s="45" t="s">
        <v>391</v>
      </c>
      <c r="I46" s="12">
        <v>175</v>
      </c>
      <c r="J46" s="215"/>
      <c r="K46" s="215"/>
    </row>
    <row r="47" spans="1:11">
      <c r="A47" s="63" t="s">
        <v>480</v>
      </c>
      <c r="B47" s="45" t="s">
        <v>391</v>
      </c>
      <c r="C47" s="11">
        <v>200</v>
      </c>
      <c r="D47" s="45" t="s">
        <v>391</v>
      </c>
      <c r="E47" s="45">
        <v>200</v>
      </c>
      <c r="F47" s="45" t="s">
        <v>391</v>
      </c>
      <c r="G47" s="11">
        <v>12000</v>
      </c>
      <c r="H47" s="45" t="s">
        <v>391</v>
      </c>
      <c r="I47" s="12">
        <v>2400</v>
      </c>
      <c r="J47" s="215"/>
      <c r="K47" s="215"/>
    </row>
    <row r="48" spans="1:11">
      <c r="A48" s="63" t="s">
        <v>481</v>
      </c>
      <c r="B48" s="11" t="s">
        <v>391</v>
      </c>
      <c r="C48" s="11">
        <v>2</v>
      </c>
      <c r="D48" s="82" t="s">
        <v>391</v>
      </c>
      <c r="E48" s="45">
        <v>2</v>
      </c>
      <c r="F48" s="11" t="s">
        <v>391</v>
      </c>
      <c r="G48" s="11">
        <v>10000</v>
      </c>
      <c r="H48" s="82" t="s">
        <v>391</v>
      </c>
      <c r="I48" s="12">
        <v>20</v>
      </c>
      <c r="J48" s="215"/>
      <c r="K48" s="215"/>
    </row>
    <row r="49" spans="1:11">
      <c r="A49" s="73" t="s">
        <v>482</v>
      </c>
      <c r="B49" s="74" t="s">
        <v>391</v>
      </c>
      <c r="C49" s="74">
        <v>411</v>
      </c>
      <c r="D49" s="289">
        <v>3</v>
      </c>
      <c r="E49" s="74">
        <v>414</v>
      </c>
      <c r="F49" s="78" t="s">
        <v>391</v>
      </c>
      <c r="G49" s="78">
        <v>12099</v>
      </c>
      <c r="H49" s="289">
        <v>18333</v>
      </c>
      <c r="I49" s="75">
        <v>5028</v>
      </c>
      <c r="J49" s="215"/>
      <c r="K49" s="215"/>
    </row>
    <row r="50" spans="1:11">
      <c r="A50" s="63"/>
      <c r="B50" s="45"/>
      <c r="C50" s="45"/>
      <c r="D50" s="45"/>
      <c r="E50" s="45"/>
      <c r="F50" s="11"/>
      <c r="G50" s="11"/>
      <c r="H50" s="11"/>
      <c r="I50" s="46"/>
      <c r="J50" s="215"/>
      <c r="K50" s="215"/>
    </row>
    <row r="51" spans="1:11">
      <c r="A51" s="73" t="s">
        <v>483</v>
      </c>
      <c r="B51" s="74" t="s">
        <v>391</v>
      </c>
      <c r="C51" s="74">
        <v>1</v>
      </c>
      <c r="D51" s="289" t="s">
        <v>391</v>
      </c>
      <c r="E51" s="74">
        <v>1</v>
      </c>
      <c r="F51" s="78" t="s">
        <v>391</v>
      </c>
      <c r="G51" s="78">
        <v>12000</v>
      </c>
      <c r="H51" s="289" t="s">
        <v>391</v>
      </c>
      <c r="I51" s="75">
        <v>12</v>
      </c>
      <c r="J51" s="215"/>
      <c r="K51" s="215"/>
    </row>
    <row r="52" spans="1:11">
      <c r="A52" s="63"/>
      <c r="B52" s="45"/>
      <c r="C52" s="45"/>
      <c r="D52" s="45"/>
      <c r="E52" s="45"/>
      <c r="F52" s="11"/>
      <c r="G52" s="11"/>
      <c r="H52" s="11"/>
      <c r="I52" s="46"/>
      <c r="J52" s="215"/>
      <c r="K52" s="215"/>
    </row>
    <row r="53" spans="1:11">
      <c r="A53" s="63" t="s">
        <v>484</v>
      </c>
      <c r="B53" s="45" t="s">
        <v>391</v>
      </c>
      <c r="C53" s="11">
        <v>100</v>
      </c>
      <c r="D53" s="45" t="s">
        <v>391</v>
      </c>
      <c r="E53" s="45">
        <v>100</v>
      </c>
      <c r="F53" s="45" t="s">
        <v>391</v>
      </c>
      <c r="G53" s="11">
        <v>10000</v>
      </c>
      <c r="H53" s="45" t="s">
        <v>391</v>
      </c>
      <c r="I53" s="12">
        <v>1000</v>
      </c>
      <c r="J53" s="215"/>
      <c r="K53" s="215"/>
    </row>
    <row r="54" spans="1:11">
      <c r="A54" s="63" t="s">
        <v>485</v>
      </c>
      <c r="B54" s="45" t="s">
        <v>391</v>
      </c>
      <c r="C54" s="11">
        <v>10</v>
      </c>
      <c r="D54" s="45" t="s">
        <v>391</v>
      </c>
      <c r="E54" s="45">
        <v>10</v>
      </c>
      <c r="F54" s="45" t="s">
        <v>391</v>
      </c>
      <c r="G54" s="11">
        <v>10000</v>
      </c>
      <c r="H54" s="45" t="s">
        <v>391</v>
      </c>
      <c r="I54" s="12">
        <v>100</v>
      </c>
      <c r="J54" s="215"/>
      <c r="K54" s="215"/>
    </row>
    <row r="55" spans="1:11">
      <c r="A55" s="63" t="s">
        <v>486</v>
      </c>
      <c r="B55" s="45" t="s">
        <v>391</v>
      </c>
      <c r="C55" s="11" t="s">
        <v>391</v>
      </c>
      <c r="D55" s="45" t="s">
        <v>391</v>
      </c>
      <c r="E55" s="45" t="s">
        <v>391</v>
      </c>
      <c r="F55" s="45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45" t="s">
        <v>391</v>
      </c>
      <c r="C57" s="11">
        <v>110</v>
      </c>
      <c r="D57" s="45" t="s">
        <v>391</v>
      </c>
      <c r="E57" s="45">
        <v>110</v>
      </c>
      <c r="F57" s="45" t="s">
        <v>391</v>
      </c>
      <c r="G57" s="11">
        <v>7050</v>
      </c>
      <c r="H57" s="45" t="s">
        <v>391</v>
      </c>
      <c r="I57" s="12">
        <v>776</v>
      </c>
      <c r="J57" s="215"/>
      <c r="K57" s="215"/>
    </row>
    <row r="58" spans="1:11">
      <c r="A58" s="73" t="s">
        <v>562</v>
      </c>
      <c r="B58" s="74" t="s">
        <v>391</v>
      </c>
      <c r="C58" s="74">
        <v>220</v>
      </c>
      <c r="D58" s="289" t="s">
        <v>391</v>
      </c>
      <c r="E58" s="74">
        <v>220</v>
      </c>
      <c r="F58" s="78" t="s">
        <v>391</v>
      </c>
      <c r="G58" s="78">
        <v>8525</v>
      </c>
      <c r="H58" s="289" t="s">
        <v>391</v>
      </c>
      <c r="I58" s="75">
        <v>1876</v>
      </c>
      <c r="J58" s="215"/>
      <c r="K58" s="215"/>
    </row>
    <row r="59" spans="1:11">
      <c r="A59" s="63"/>
      <c r="B59" s="45"/>
      <c r="C59" s="45"/>
      <c r="D59" s="45"/>
      <c r="E59" s="45"/>
      <c r="F59" s="11"/>
      <c r="G59" s="11"/>
      <c r="H59" s="11"/>
      <c r="I59" s="46"/>
      <c r="J59" s="215"/>
      <c r="K59" s="215"/>
    </row>
    <row r="60" spans="1:11">
      <c r="A60" s="63" t="s">
        <v>490</v>
      </c>
      <c r="B60" s="45" t="s">
        <v>391</v>
      </c>
      <c r="C60" s="11">
        <v>58</v>
      </c>
      <c r="D60" s="11" t="s">
        <v>391</v>
      </c>
      <c r="E60" s="45">
        <v>58</v>
      </c>
      <c r="F60" s="45" t="s">
        <v>391</v>
      </c>
      <c r="G60" s="11">
        <v>12000</v>
      </c>
      <c r="H60" s="11" t="s">
        <v>391</v>
      </c>
      <c r="I60" s="12">
        <v>696</v>
      </c>
      <c r="J60" s="215"/>
      <c r="K60" s="215"/>
    </row>
    <row r="61" spans="1:11">
      <c r="A61" s="63" t="s">
        <v>491</v>
      </c>
      <c r="B61" s="11" t="s">
        <v>391</v>
      </c>
      <c r="C61" s="11">
        <v>265</v>
      </c>
      <c r="D61" s="82">
        <v>9</v>
      </c>
      <c r="E61" s="45">
        <v>274</v>
      </c>
      <c r="F61" s="11" t="s">
        <v>391</v>
      </c>
      <c r="G61" s="11">
        <v>18000</v>
      </c>
      <c r="H61" s="82">
        <v>30000</v>
      </c>
      <c r="I61" s="12">
        <v>5040</v>
      </c>
      <c r="J61" s="215"/>
      <c r="K61" s="215"/>
    </row>
    <row r="62" spans="1:11">
      <c r="A62" s="63" t="s">
        <v>492</v>
      </c>
      <c r="B62" s="45" t="s">
        <v>391</v>
      </c>
      <c r="C62" s="11">
        <v>40</v>
      </c>
      <c r="D62" s="82">
        <v>44</v>
      </c>
      <c r="E62" s="45">
        <v>84</v>
      </c>
      <c r="F62" s="45" t="s">
        <v>391</v>
      </c>
      <c r="G62" s="11">
        <v>11600</v>
      </c>
      <c r="H62" s="82">
        <v>14900</v>
      </c>
      <c r="I62" s="12">
        <v>1120</v>
      </c>
      <c r="J62" s="215"/>
      <c r="K62" s="215"/>
    </row>
    <row r="63" spans="1:11">
      <c r="A63" s="73" t="s">
        <v>493</v>
      </c>
      <c r="B63" s="74" t="s">
        <v>391</v>
      </c>
      <c r="C63" s="74">
        <v>363</v>
      </c>
      <c r="D63" s="289">
        <v>53</v>
      </c>
      <c r="E63" s="74">
        <v>416</v>
      </c>
      <c r="F63" s="78" t="s">
        <v>391</v>
      </c>
      <c r="G63" s="78">
        <v>16336</v>
      </c>
      <c r="H63" s="289">
        <v>17464</v>
      </c>
      <c r="I63" s="75">
        <v>6856</v>
      </c>
      <c r="J63" s="215"/>
      <c r="K63" s="215"/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  <c r="J64" s="215"/>
      <c r="K64" s="215"/>
    </row>
    <row r="65" spans="1:11">
      <c r="A65" s="73" t="s">
        <v>494</v>
      </c>
      <c r="B65" s="74" t="s">
        <v>391</v>
      </c>
      <c r="C65" s="74">
        <v>33</v>
      </c>
      <c r="D65" s="289">
        <v>6</v>
      </c>
      <c r="E65" s="74">
        <v>39</v>
      </c>
      <c r="F65" s="78" t="s">
        <v>391</v>
      </c>
      <c r="G65" s="78">
        <v>13250</v>
      </c>
      <c r="H65" s="289">
        <v>20500</v>
      </c>
      <c r="I65" s="75">
        <v>560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 t="s">
        <v>391</v>
      </c>
      <c r="D67" s="45" t="s">
        <v>391</v>
      </c>
      <c r="E67" s="45" t="s">
        <v>391</v>
      </c>
      <c r="F67" s="45" t="s">
        <v>391</v>
      </c>
      <c r="G67" s="11" t="s">
        <v>391</v>
      </c>
      <c r="H67" s="45" t="s">
        <v>391</v>
      </c>
      <c r="I67" s="12" t="s">
        <v>391</v>
      </c>
      <c r="J67" s="215"/>
      <c r="K67" s="215"/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  <c r="J68" s="215"/>
      <c r="K68" s="215"/>
    </row>
    <row r="69" spans="1:11">
      <c r="A69" s="73" t="s">
        <v>497</v>
      </c>
      <c r="B69" s="74" t="s">
        <v>391</v>
      </c>
      <c r="C69" s="74" t="s">
        <v>391</v>
      </c>
      <c r="D69" s="289" t="s">
        <v>391</v>
      </c>
      <c r="E69" s="74" t="s">
        <v>391</v>
      </c>
      <c r="F69" s="78" t="s">
        <v>391</v>
      </c>
      <c r="G69" s="78" t="s">
        <v>391</v>
      </c>
      <c r="H69" s="289" t="s">
        <v>391</v>
      </c>
      <c r="I69" s="75" t="s">
        <v>391</v>
      </c>
      <c r="J69" s="215"/>
      <c r="K69" s="215"/>
    </row>
    <row r="70" spans="1:11">
      <c r="A70" s="63"/>
      <c r="B70" s="45"/>
      <c r="C70" s="45"/>
      <c r="D70" s="45"/>
      <c r="E70" s="45"/>
      <c r="F70" s="11"/>
      <c r="G70" s="11"/>
      <c r="H70" s="11"/>
      <c r="I70" s="46"/>
      <c r="J70" s="215"/>
      <c r="K70" s="215"/>
    </row>
    <row r="71" spans="1:11">
      <c r="A71" s="63" t="s">
        <v>498</v>
      </c>
      <c r="B71" s="45" t="s">
        <v>391</v>
      </c>
      <c r="C71" s="11">
        <v>39</v>
      </c>
      <c r="D71" s="11">
        <v>1400</v>
      </c>
      <c r="E71" s="45">
        <v>1439</v>
      </c>
      <c r="F71" s="45" t="s">
        <v>391</v>
      </c>
      <c r="G71" s="11">
        <v>9487</v>
      </c>
      <c r="H71" s="11">
        <v>22995</v>
      </c>
      <c r="I71" s="12">
        <v>32563</v>
      </c>
      <c r="J71" s="215"/>
      <c r="K71" s="215"/>
    </row>
    <row r="72" spans="1:11">
      <c r="A72" s="63" t="s">
        <v>499</v>
      </c>
      <c r="B72" s="45" t="s">
        <v>391</v>
      </c>
      <c r="C72" s="11">
        <v>45</v>
      </c>
      <c r="D72" s="45" t="s">
        <v>391</v>
      </c>
      <c r="E72" s="45">
        <v>45</v>
      </c>
      <c r="F72" s="45" t="s">
        <v>391</v>
      </c>
      <c r="G72" s="11">
        <v>15156</v>
      </c>
      <c r="H72" s="45" t="s">
        <v>391</v>
      </c>
      <c r="I72" s="12">
        <v>682</v>
      </c>
      <c r="J72" s="215"/>
      <c r="K72" s="215"/>
    </row>
    <row r="73" spans="1:11">
      <c r="A73" s="63" t="s">
        <v>500</v>
      </c>
      <c r="B73" s="11" t="s">
        <v>391</v>
      </c>
      <c r="C73" s="11">
        <v>84</v>
      </c>
      <c r="D73" s="82" t="s">
        <v>391</v>
      </c>
      <c r="E73" s="45">
        <v>84</v>
      </c>
      <c r="F73" s="11" t="s">
        <v>391</v>
      </c>
      <c r="G73" s="11">
        <v>11000</v>
      </c>
      <c r="H73" s="82" t="s">
        <v>391</v>
      </c>
      <c r="I73" s="12">
        <v>924</v>
      </c>
      <c r="J73" s="215"/>
      <c r="K73" s="215"/>
    </row>
    <row r="74" spans="1:11">
      <c r="A74" s="63" t="s">
        <v>501</v>
      </c>
      <c r="B74" s="82" t="s">
        <v>391</v>
      </c>
      <c r="C74" s="11">
        <v>662</v>
      </c>
      <c r="D74" s="82">
        <v>824</v>
      </c>
      <c r="E74" s="45">
        <v>1486</v>
      </c>
      <c r="F74" s="82" t="s">
        <v>391</v>
      </c>
      <c r="G74" s="11">
        <v>14110</v>
      </c>
      <c r="H74" s="82">
        <v>24774</v>
      </c>
      <c r="I74" s="12">
        <v>29755</v>
      </c>
      <c r="J74" s="215"/>
      <c r="K74" s="215"/>
    </row>
    <row r="75" spans="1:11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  <c r="J75" s="215"/>
      <c r="K75" s="215"/>
    </row>
    <row r="76" spans="1:11">
      <c r="A76" s="63" t="s">
        <v>503</v>
      </c>
      <c r="B76" s="11">
        <v>1</v>
      </c>
      <c r="C76" s="11">
        <v>32</v>
      </c>
      <c r="D76" s="45" t="s">
        <v>391</v>
      </c>
      <c r="E76" s="45">
        <v>33</v>
      </c>
      <c r="F76" s="11">
        <v>8000</v>
      </c>
      <c r="G76" s="11">
        <v>15000</v>
      </c>
      <c r="H76" s="45" t="s">
        <v>391</v>
      </c>
      <c r="I76" s="12">
        <v>488</v>
      </c>
      <c r="J76" s="215"/>
      <c r="K76" s="215"/>
    </row>
    <row r="77" spans="1:11">
      <c r="A77" s="63" t="s">
        <v>504</v>
      </c>
      <c r="B77" s="82">
        <v>18</v>
      </c>
      <c r="C77" s="11">
        <v>16</v>
      </c>
      <c r="D77" s="82">
        <v>527</v>
      </c>
      <c r="E77" s="45">
        <v>561</v>
      </c>
      <c r="F77" s="82">
        <v>8000</v>
      </c>
      <c r="G77" s="11">
        <v>11000</v>
      </c>
      <c r="H77" s="82">
        <v>16000</v>
      </c>
      <c r="I77" s="12">
        <v>8752</v>
      </c>
      <c r="J77" s="215"/>
      <c r="K77" s="215"/>
    </row>
    <row r="78" spans="1:11">
      <c r="A78" s="63" t="s">
        <v>505</v>
      </c>
      <c r="B78" s="45" t="s">
        <v>391</v>
      </c>
      <c r="C78" s="11">
        <v>8</v>
      </c>
      <c r="D78" s="45" t="s">
        <v>391</v>
      </c>
      <c r="E78" s="45">
        <v>8</v>
      </c>
      <c r="F78" s="45" t="s">
        <v>391</v>
      </c>
      <c r="G78" s="11">
        <v>14500</v>
      </c>
      <c r="H78" s="45" t="s">
        <v>391</v>
      </c>
      <c r="I78" s="12">
        <v>116</v>
      </c>
      <c r="J78" s="215"/>
      <c r="K78" s="215"/>
    </row>
    <row r="79" spans="1:11">
      <c r="A79" s="73" t="s">
        <v>506</v>
      </c>
      <c r="B79" s="74">
        <v>19</v>
      </c>
      <c r="C79" s="74">
        <v>886</v>
      </c>
      <c r="D79" s="289">
        <v>2751</v>
      </c>
      <c r="E79" s="74">
        <v>3656</v>
      </c>
      <c r="F79" s="78">
        <v>8000</v>
      </c>
      <c r="G79" s="78">
        <v>13644</v>
      </c>
      <c r="H79" s="289">
        <v>22188</v>
      </c>
      <c r="I79" s="75">
        <v>73280</v>
      </c>
      <c r="J79" s="215"/>
      <c r="K79" s="215"/>
    </row>
    <row r="80" spans="1:11">
      <c r="A80" s="63"/>
      <c r="B80" s="45"/>
      <c r="C80" s="45"/>
      <c r="D80" s="45"/>
      <c r="E80" s="45"/>
      <c r="F80" s="11"/>
      <c r="G80" s="11"/>
      <c r="H80" s="11"/>
      <c r="I80" s="46"/>
      <c r="J80" s="215"/>
      <c r="K80" s="215"/>
    </row>
    <row r="81" spans="1:9">
      <c r="A81" s="63" t="s">
        <v>507</v>
      </c>
      <c r="B81" s="82">
        <v>10</v>
      </c>
      <c r="C81" s="11">
        <v>133</v>
      </c>
      <c r="D81" s="82">
        <v>19</v>
      </c>
      <c r="E81" s="45">
        <v>162</v>
      </c>
      <c r="F81" s="82">
        <v>2000</v>
      </c>
      <c r="G81" s="11">
        <v>17446</v>
      </c>
      <c r="H81" s="82">
        <v>30000</v>
      </c>
      <c r="I81" s="12">
        <v>2923</v>
      </c>
    </row>
    <row r="82" spans="1:9">
      <c r="A82" s="63" t="s">
        <v>508</v>
      </c>
      <c r="B82" s="11" t="s">
        <v>391</v>
      </c>
      <c r="C82" s="11">
        <v>100</v>
      </c>
      <c r="D82" s="82">
        <v>30</v>
      </c>
      <c r="E82" s="45">
        <v>130</v>
      </c>
      <c r="F82" s="11" t="s">
        <v>391</v>
      </c>
      <c r="G82" s="11">
        <v>15000</v>
      </c>
      <c r="H82" s="82">
        <v>25000</v>
      </c>
      <c r="I82" s="12">
        <v>2261</v>
      </c>
    </row>
    <row r="83" spans="1:9">
      <c r="A83" s="73" t="s">
        <v>509</v>
      </c>
      <c r="B83" s="74">
        <v>10</v>
      </c>
      <c r="C83" s="74">
        <v>233</v>
      </c>
      <c r="D83" s="289">
        <v>49</v>
      </c>
      <c r="E83" s="74">
        <v>292</v>
      </c>
      <c r="F83" s="78">
        <v>2000</v>
      </c>
      <c r="G83" s="78">
        <v>16396</v>
      </c>
      <c r="H83" s="289">
        <v>26939</v>
      </c>
      <c r="I83" s="75">
        <v>5184</v>
      </c>
    </row>
    <row r="84" spans="1:9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>
      <c r="A85" s="66" t="s">
        <v>510</v>
      </c>
      <c r="B85" s="52">
        <v>168</v>
      </c>
      <c r="C85" s="52">
        <v>6156</v>
      </c>
      <c r="D85" s="52">
        <v>3121</v>
      </c>
      <c r="E85" s="52">
        <v>9445</v>
      </c>
      <c r="F85" s="175">
        <v>7922</v>
      </c>
      <c r="G85" s="175">
        <v>17583</v>
      </c>
      <c r="H85" s="175">
        <v>22541</v>
      </c>
      <c r="I85" s="53">
        <v>179947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Hoja178">
    <tabColor theme="0"/>
    <pageSetUpPr fitToPage="1"/>
  </sheetPr>
  <dimension ref="A1:F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1.7109375" style="347" customWidth="1"/>
    <col min="2" max="6" width="19.85546875" style="347" customWidth="1"/>
    <col min="7" max="8" width="11.42578125" style="347"/>
    <col min="9" max="9" width="11.140625" style="347" customWidth="1"/>
    <col min="10" max="17" width="12" style="347" customWidth="1"/>
    <col min="18" max="16384" width="11.42578125" style="347"/>
  </cols>
  <sheetData>
    <row r="1" spans="1:6" s="377" customFormat="1" ht="18">
      <c r="A1" s="1696" t="s">
        <v>367</v>
      </c>
      <c r="B1" s="1696"/>
      <c r="C1" s="1696"/>
      <c r="D1" s="1696"/>
      <c r="E1" s="1696"/>
      <c r="F1" s="1696"/>
    </row>
    <row r="2" spans="1:6" s="378" customFormat="1" ht="12.75" customHeight="1"/>
    <row r="3" spans="1:6" s="378" customFormat="1" ht="15">
      <c r="A3" s="1704" t="s">
        <v>1008</v>
      </c>
      <c r="B3" s="1704"/>
      <c r="C3" s="1704"/>
      <c r="D3" s="1704"/>
      <c r="E3" s="1704"/>
      <c r="F3" s="1704"/>
    </row>
    <row r="4" spans="1:6" s="378" customFormat="1" ht="15">
      <c r="A4" s="1704" t="s">
        <v>660</v>
      </c>
      <c r="B4" s="1704"/>
      <c r="C4" s="1704"/>
      <c r="D4" s="1704"/>
      <c r="E4" s="1704"/>
      <c r="F4" s="1704"/>
    </row>
    <row r="5" spans="1:6" s="378" customFormat="1" ht="13.5" customHeight="1" thickBot="1">
      <c r="A5" s="379"/>
      <c r="B5" s="380"/>
      <c r="C5" s="380"/>
      <c r="D5" s="380"/>
      <c r="E5" s="380"/>
      <c r="F5" s="380"/>
    </row>
    <row r="6" spans="1:6" ht="22.5" customHeight="1">
      <c r="A6" s="1809" t="s">
        <v>370</v>
      </c>
      <c r="B6" s="140"/>
      <c r="C6" s="140"/>
      <c r="D6" s="140"/>
      <c r="E6" s="141" t="s">
        <v>512</v>
      </c>
      <c r="F6" s="142"/>
    </row>
    <row r="7" spans="1:6" ht="12.75" customHeight="1">
      <c r="A7" s="1810"/>
      <c r="B7" s="121" t="s">
        <v>371</v>
      </c>
      <c r="C7" s="121" t="s">
        <v>378</v>
      </c>
      <c r="D7" s="121" t="s">
        <v>1067</v>
      </c>
      <c r="E7" s="121" t="s">
        <v>513</v>
      </c>
      <c r="F7" s="40" t="s">
        <v>373</v>
      </c>
    </row>
    <row r="8" spans="1:6" ht="15" customHeight="1">
      <c r="A8" s="1810"/>
      <c r="B8" s="121" t="s">
        <v>374</v>
      </c>
      <c r="C8" s="121" t="s">
        <v>515</v>
      </c>
      <c r="D8" s="59" t="s">
        <v>375</v>
      </c>
      <c r="E8" s="121" t="s">
        <v>516</v>
      </c>
      <c r="F8" s="40" t="s">
        <v>376</v>
      </c>
    </row>
    <row r="9" spans="1:6" ht="13.5" thickBot="1">
      <c r="A9" s="1811"/>
      <c r="B9" s="61"/>
      <c r="C9" s="61"/>
      <c r="D9" s="61"/>
      <c r="E9" s="130" t="s">
        <v>517</v>
      </c>
      <c r="F9" s="144"/>
    </row>
    <row r="10" spans="1:6">
      <c r="A10" s="1617">
        <v>2005</v>
      </c>
      <c r="B10" s="1303">
        <v>8.4149999999999991</v>
      </c>
      <c r="C10" s="1311">
        <v>65.073083778966136</v>
      </c>
      <c r="D10" s="1303">
        <v>54.759</v>
      </c>
      <c r="E10" s="1308">
        <v>59.92</v>
      </c>
      <c r="F10" s="1309">
        <v>32811.592800000006</v>
      </c>
    </row>
    <row r="11" spans="1:6">
      <c r="A11" s="1617">
        <v>2006</v>
      </c>
      <c r="B11" s="1303">
        <v>11.47</v>
      </c>
      <c r="C11" s="1311">
        <v>67.823016564952056</v>
      </c>
      <c r="D11" s="1303">
        <v>77.793000000000006</v>
      </c>
      <c r="E11" s="1308">
        <v>65.61</v>
      </c>
      <c r="F11" s="1309">
        <v>51039.987300000001</v>
      </c>
    </row>
    <row r="12" spans="1:6">
      <c r="A12" s="1619">
        <v>2007</v>
      </c>
      <c r="B12" s="1303">
        <v>12.451000000000001</v>
      </c>
      <c r="C12" s="1311">
        <v>59.382378925387513</v>
      </c>
      <c r="D12" s="1303">
        <v>73.936999999999998</v>
      </c>
      <c r="E12" s="1308">
        <v>72.680000000000007</v>
      </c>
      <c r="F12" s="1309">
        <v>53737.411600000007</v>
      </c>
    </row>
    <row r="13" spans="1:6">
      <c r="A13" s="1619">
        <v>2008</v>
      </c>
      <c r="B13" s="1303">
        <v>11.28</v>
      </c>
      <c r="C13" s="1311">
        <v>66.877659574468083</v>
      </c>
      <c r="D13" s="1303">
        <v>75.438000000000002</v>
      </c>
      <c r="E13" s="1308">
        <v>73.06</v>
      </c>
      <c r="F13" s="1309">
        <v>55115.002800000002</v>
      </c>
    </row>
    <row r="14" spans="1:6">
      <c r="A14" s="1619">
        <v>2009</v>
      </c>
      <c r="B14" s="1303">
        <v>13.552</v>
      </c>
      <c r="C14" s="1311">
        <v>67.773760330578511</v>
      </c>
      <c r="D14" s="1303">
        <v>91.846999999999994</v>
      </c>
      <c r="E14" s="1308">
        <v>61.08</v>
      </c>
      <c r="F14" s="1309">
        <v>56100.147599999989</v>
      </c>
    </row>
    <row r="15" spans="1:6">
      <c r="A15" s="1619">
        <v>2010</v>
      </c>
      <c r="B15" s="1303">
        <v>13.288</v>
      </c>
      <c r="C15" s="1311">
        <v>62.861228175797706</v>
      </c>
      <c r="D15" s="1303">
        <v>83.53</v>
      </c>
      <c r="E15" s="1308">
        <v>68.010000000000005</v>
      </c>
      <c r="F15" s="1309">
        <v>56808.753000000004</v>
      </c>
    </row>
    <row r="16" spans="1:6">
      <c r="A16" s="1619">
        <v>2011</v>
      </c>
      <c r="B16" s="1303">
        <v>12.337999999999999</v>
      </c>
      <c r="C16" s="1311">
        <v>69.136002593613227</v>
      </c>
      <c r="D16" s="1303">
        <v>85.3</v>
      </c>
      <c r="E16" s="1308">
        <v>60.24</v>
      </c>
      <c r="F16" s="1309">
        <v>51384.72</v>
      </c>
    </row>
    <row r="17" spans="1:6">
      <c r="A17" s="1619">
        <v>2012</v>
      </c>
      <c r="B17" s="1303">
        <v>11.603999999999999</v>
      </c>
      <c r="C17" s="1311">
        <v>68.520337814546707</v>
      </c>
      <c r="D17" s="1303">
        <v>79.510999999999996</v>
      </c>
      <c r="E17" s="1308">
        <v>59.91</v>
      </c>
      <c r="F17" s="1309">
        <v>47635.040099999998</v>
      </c>
    </row>
    <row r="18" spans="1:6">
      <c r="A18" s="1619">
        <v>2013</v>
      </c>
      <c r="B18" s="1303">
        <v>11.867000000000001</v>
      </c>
      <c r="C18" s="1311">
        <v>72.133647931237888</v>
      </c>
      <c r="D18" s="1303">
        <v>85.600999999999999</v>
      </c>
      <c r="E18" s="1308">
        <v>65.37</v>
      </c>
      <c r="F18" s="1309">
        <v>55957.373700000011</v>
      </c>
    </row>
    <row r="19" spans="1:6">
      <c r="A19" s="1619">
        <v>2014</v>
      </c>
      <c r="B19" s="1492">
        <v>13.624000000000001</v>
      </c>
      <c r="C19" s="1497">
        <v>72.57633587786259</v>
      </c>
      <c r="D19" s="1492">
        <v>98.878</v>
      </c>
      <c r="E19" s="1495">
        <v>61.24</v>
      </c>
      <c r="F19" s="1496">
        <v>60552.887200000005</v>
      </c>
    </row>
    <row r="20" spans="1:6" ht="13.5" thickBot="1">
      <c r="A20" s="1620">
        <v>2015</v>
      </c>
      <c r="B20" s="1303">
        <v>13.74</v>
      </c>
      <c r="C20" s="1311">
        <f t="shared" ref="C20" si="0">D20/B20*10</f>
        <v>61.648471615720524</v>
      </c>
      <c r="D20" s="1303">
        <v>84.704999999999998</v>
      </c>
      <c r="E20" s="1308">
        <v>52.43</v>
      </c>
      <c r="F20" s="1310">
        <v>44411</v>
      </c>
    </row>
    <row r="21" spans="1:6" ht="13.15" customHeight="1">
      <c r="A21" s="434" t="s">
        <v>1068</v>
      </c>
      <c r="B21" s="384"/>
      <c r="C21" s="384"/>
      <c r="D21" s="384"/>
      <c r="E21" s="384"/>
      <c r="F21" s="384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Hoja179">
    <tabColor theme="0"/>
    <pageSetUpPr fitToPage="1"/>
  </sheetPr>
  <dimension ref="A1:L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0.42578125" style="208" customWidth="1"/>
    <col min="2" max="9" width="17.140625" style="208" customWidth="1"/>
    <col min="10" max="16384" width="11.42578125" style="208"/>
  </cols>
  <sheetData>
    <row r="1" spans="1:12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2" s="88" customFormat="1" ht="12.75" customHeight="1">
      <c r="A2" s="350"/>
    </row>
    <row r="3" spans="1:12" s="88" customFormat="1" ht="15">
      <c r="A3" s="1684" t="s">
        <v>1435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  <c r="L3" s="125"/>
    </row>
    <row r="4" spans="1:12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2" s="681" customFormat="1" ht="27.75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2" s="681" customFormat="1" ht="27.75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2" s="681" customFormat="1" ht="27.75" customHeight="1" thickBot="1">
      <c r="A7" s="1688"/>
      <c r="B7" s="1838"/>
      <c r="C7" s="1123" t="s">
        <v>868</v>
      </c>
      <c r="D7" s="1123" t="s">
        <v>869</v>
      </c>
      <c r="E7" s="1838" t="s">
        <v>387</v>
      </c>
      <c r="F7" s="1838"/>
      <c r="G7" s="1123" t="s">
        <v>868</v>
      </c>
      <c r="H7" s="1123" t="s">
        <v>869</v>
      </c>
      <c r="I7" s="1682"/>
    </row>
    <row r="8" spans="1:12">
      <c r="A8" s="72" t="s">
        <v>450</v>
      </c>
      <c r="B8" s="122" t="s">
        <v>391</v>
      </c>
      <c r="C8" s="122">
        <v>53</v>
      </c>
      <c r="D8" s="42" t="s">
        <v>391</v>
      </c>
      <c r="E8" s="42">
        <v>53</v>
      </c>
      <c r="F8" s="122" t="s">
        <v>391</v>
      </c>
      <c r="G8" s="122">
        <v>6410</v>
      </c>
      <c r="H8" s="42" t="s">
        <v>391</v>
      </c>
      <c r="I8" s="131">
        <v>340</v>
      </c>
      <c r="J8" s="215"/>
      <c r="K8" s="215"/>
    </row>
    <row r="9" spans="1:12">
      <c r="A9" s="63" t="s">
        <v>451</v>
      </c>
      <c r="B9" s="11" t="s">
        <v>391</v>
      </c>
      <c r="C9" s="11">
        <v>21</v>
      </c>
      <c r="D9" s="45" t="s">
        <v>391</v>
      </c>
      <c r="E9" s="45">
        <v>21</v>
      </c>
      <c r="F9" s="11" t="s">
        <v>391</v>
      </c>
      <c r="G9" s="11">
        <v>6050</v>
      </c>
      <c r="H9" s="45" t="s">
        <v>391</v>
      </c>
      <c r="I9" s="12">
        <v>127</v>
      </c>
      <c r="J9" s="215"/>
      <c r="K9" s="215"/>
    </row>
    <row r="10" spans="1:12">
      <c r="A10" s="63" t="s">
        <v>452</v>
      </c>
      <c r="B10" s="45" t="s">
        <v>391</v>
      </c>
      <c r="C10" s="45">
        <v>30</v>
      </c>
      <c r="D10" s="45" t="s">
        <v>391</v>
      </c>
      <c r="E10" s="45">
        <v>30</v>
      </c>
      <c r="F10" s="11" t="s">
        <v>391</v>
      </c>
      <c r="G10" s="11">
        <v>5830</v>
      </c>
      <c r="H10" s="45" t="s">
        <v>391</v>
      </c>
      <c r="I10" s="46">
        <v>175</v>
      </c>
      <c r="J10" s="215"/>
      <c r="K10" s="215"/>
    </row>
    <row r="11" spans="1:12">
      <c r="A11" s="63" t="s">
        <v>453</v>
      </c>
      <c r="B11" s="11" t="s">
        <v>391</v>
      </c>
      <c r="C11" s="11">
        <v>37</v>
      </c>
      <c r="D11" s="82" t="s">
        <v>391</v>
      </c>
      <c r="E11" s="45">
        <v>37</v>
      </c>
      <c r="F11" s="11" t="s">
        <v>391</v>
      </c>
      <c r="G11" s="11">
        <v>6290</v>
      </c>
      <c r="H11" s="82" t="s">
        <v>391</v>
      </c>
      <c r="I11" s="12">
        <v>233</v>
      </c>
      <c r="J11" s="215"/>
      <c r="K11" s="215"/>
    </row>
    <row r="12" spans="1:12">
      <c r="A12" s="73" t="s">
        <v>454</v>
      </c>
      <c r="B12" s="74" t="s">
        <v>391</v>
      </c>
      <c r="C12" s="74">
        <v>141</v>
      </c>
      <c r="D12" s="289" t="s">
        <v>391</v>
      </c>
      <c r="E12" s="74">
        <v>141</v>
      </c>
      <c r="F12" s="78" t="s">
        <v>391</v>
      </c>
      <c r="G12" s="78">
        <v>6201</v>
      </c>
      <c r="H12" s="289" t="s">
        <v>391</v>
      </c>
      <c r="I12" s="75">
        <v>875</v>
      </c>
      <c r="J12" s="215"/>
      <c r="K12" s="215"/>
    </row>
    <row r="13" spans="1:12">
      <c r="A13" s="63"/>
      <c r="B13" s="45"/>
      <c r="C13" s="45"/>
      <c r="D13" s="45"/>
      <c r="E13" s="45"/>
      <c r="F13" s="11"/>
      <c r="G13" s="11"/>
      <c r="H13" s="45"/>
      <c r="I13" s="46"/>
      <c r="J13" s="215"/>
      <c r="K13" s="215"/>
    </row>
    <row r="14" spans="1:12">
      <c r="A14" s="73" t="s">
        <v>455</v>
      </c>
      <c r="B14" s="74">
        <v>16</v>
      </c>
      <c r="C14" s="74" t="s">
        <v>391</v>
      </c>
      <c r="D14" s="289" t="s">
        <v>391</v>
      </c>
      <c r="E14" s="74">
        <v>16</v>
      </c>
      <c r="F14" s="78">
        <v>5000</v>
      </c>
      <c r="G14" s="78" t="s">
        <v>391</v>
      </c>
      <c r="H14" s="289" t="s">
        <v>391</v>
      </c>
      <c r="I14" s="75">
        <v>80</v>
      </c>
      <c r="J14" s="215"/>
      <c r="K14" s="215"/>
    </row>
    <row r="15" spans="1:12">
      <c r="A15" s="63"/>
      <c r="B15" s="45"/>
      <c r="C15" s="45"/>
      <c r="D15" s="45"/>
      <c r="E15" s="45"/>
      <c r="F15" s="11"/>
      <c r="G15" s="11"/>
      <c r="H15" s="45"/>
      <c r="I15" s="46"/>
      <c r="J15" s="215"/>
      <c r="K15" s="215"/>
    </row>
    <row r="16" spans="1:12">
      <c r="A16" s="73" t="s">
        <v>456</v>
      </c>
      <c r="B16" s="74">
        <v>1</v>
      </c>
      <c r="C16" s="74" t="s">
        <v>391</v>
      </c>
      <c r="D16" s="289" t="s">
        <v>391</v>
      </c>
      <c r="E16" s="74">
        <v>1</v>
      </c>
      <c r="F16" s="78">
        <v>6300</v>
      </c>
      <c r="G16" s="78" t="s">
        <v>391</v>
      </c>
      <c r="H16" s="289" t="s">
        <v>391</v>
      </c>
      <c r="I16" s="75">
        <v>6</v>
      </c>
      <c r="J16" s="215"/>
      <c r="K16" s="215"/>
    </row>
    <row r="17" spans="1:11">
      <c r="A17" s="63"/>
      <c r="B17" s="11"/>
      <c r="C17" s="82"/>
      <c r="D17" s="45"/>
      <c r="E17" s="45"/>
      <c r="F17" s="11"/>
      <c r="G17" s="82"/>
      <c r="H17" s="45"/>
      <c r="I17" s="12"/>
      <c r="J17" s="215"/>
      <c r="K17" s="215"/>
    </row>
    <row r="18" spans="1:11">
      <c r="A18" s="63" t="s">
        <v>535</v>
      </c>
      <c r="B18" s="11" t="s">
        <v>391</v>
      </c>
      <c r="C18" s="11">
        <v>44</v>
      </c>
      <c r="D18" s="45" t="s">
        <v>391</v>
      </c>
      <c r="E18" s="45">
        <v>44</v>
      </c>
      <c r="F18" s="11" t="s">
        <v>391</v>
      </c>
      <c r="G18" s="11">
        <v>7100</v>
      </c>
      <c r="H18" s="45" t="s">
        <v>391</v>
      </c>
      <c r="I18" s="12">
        <v>312</v>
      </c>
      <c r="J18" s="215"/>
      <c r="K18" s="215"/>
    </row>
    <row r="19" spans="1:11">
      <c r="A19" s="63" t="s">
        <v>458</v>
      </c>
      <c r="B19" s="11">
        <v>15</v>
      </c>
      <c r="C19" s="11">
        <v>5</v>
      </c>
      <c r="D19" s="45" t="s">
        <v>391</v>
      </c>
      <c r="E19" s="45">
        <v>20</v>
      </c>
      <c r="F19" s="11">
        <v>4600</v>
      </c>
      <c r="G19" s="11">
        <v>8100</v>
      </c>
      <c r="H19" s="45" t="s">
        <v>391</v>
      </c>
      <c r="I19" s="12">
        <v>110</v>
      </c>
    </row>
    <row r="20" spans="1:11">
      <c r="A20" s="63" t="s">
        <v>459</v>
      </c>
      <c r="B20" s="45">
        <v>18</v>
      </c>
      <c r="C20" s="45">
        <v>6</v>
      </c>
      <c r="D20" s="45" t="s">
        <v>391</v>
      </c>
      <c r="E20" s="45">
        <v>24</v>
      </c>
      <c r="F20" s="11">
        <v>4850</v>
      </c>
      <c r="G20" s="11">
        <v>9100</v>
      </c>
      <c r="H20" s="45" t="s">
        <v>391</v>
      </c>
      <c r="I20" s="46">
        <v>142</v>
      </c>
      <c r="J20" s="215"/>
      <c r="K20" s="215"/>
    </row>
    <row r="21" spans="1:11">
      <c r="A21" s="73" t="s">
        <v>460</v>
      </c>
      <c r="B21" s="74">
        <v>33</v>
      </c>
      <c r="C21" s="74">
        <v>55</v>
      </c>
      <c r="D21" s="289" t="s">
        <v>391</v>
      </c>
      <c r="E21" s="74">
        <v>88</v>
      </c>
      <c r="F21" s="78">
        <v>4736</v>
      </c>
      <c r="G21" s="78">
        <v>7409</v>
      </c>
      <c r="H21" s="289" t="s">
        <v>391</v>
      </c>
      <c r="I21" s="75">
        <v>564</v>
      </c>
      <c r="J21" s="215"/>
      <c r="K21" s="215"/>
    </row>
    <row r="22" spans="1:11">
      <c r="A22" s="63"/>
      <c r="B22" s="45"/>
      <c r="C22" s="45"/>
      <c r="D22" s="45"/>
      <c r="E22" s="45"/>
      <c r="F22" s="11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2467</v>
      </c>
      <c r="D23" s="289" t="s">
        <v>391</v>
      </c>
      <c r="E23" s="74">
        <v>2467</v>
      </c>
      <c r="F23" s="78" t="s">
        <v>391</v>
      </c>
      <c r="G23" s="78">
        <v>6139</v>
      </c>
      <c r="H23" s="289" t="s">
        <v>391</v>
      </c>
      <c r="I23" s="75">
        <v>15145</v>
      </c>
      <c r="J23" s="215"/>
      <c r="K23" s="215"/>
    </row>
    <row r="24" spans="1:11">
      <c r="A24" s="63"/>
      <c r="B24" s="45"/>
      <c r="C24" s="45"/>
      <c r="D24" s="45"/>
      <c r="E24" s="45"/>
      <c r="F24" s="11"/>
      <c r="G24" s="11"/>
      <c r="H24" s="45"/>
      <c r="I24" s="46"/>
      <c r="J24" s="215"/>
      <c r="K24" s="215"/>
    </row>
    <row r="25" spans="1:11">
      <c r="A25" s="73" t="s">
        <v>462</v>
      </c>
      <c r="B25" s="74" t="s">
        <v>391</v>
      </c>
      <c r="C25" s="74">
        <v>1600</v>
      </c>
      <c r="D25" s="289">
        <v>1</v>
      </c>
      <c r="E25" s="74">
        <v>1601</v>
      </c>
      <c r="F25" s="78" t="s">
        <v>391</v>
      </c>
      <c r="G25" s="78">
        <v>6800</v>
      </c>
      <c r="H25" s="289">
        <v>11000</v>
      </c>
      <c r="I25" s="75">
        <v>10891</v>
      </c>
      <c r="J25" s="215"/>
      <c r="K25" s="215"/>
    </row>
    <row r="26" spans="1:11">
      <c r="A26" s="63"/>
      <c r="B26" s="45"/>
      <c r="C26" s="45"/>
      <c r="D26" s="45"/>
      <c r="E26" s="45"/>
      <c r="F26" s="45"/>
      <c r="G26" s="11"/>
      <c r="H26" s="45"/>
      <c r="I26" s="46"/>
      <c r="J26" s="215"/>
      <c r="K26" s="215"/>
    </row>
    <row r="27" spans="1:11">
      <c r="A27" s="63" t="s">
        <v>463</v>
      </c>
      <c r="B27" s="45" t="s">
        <v>391</v>
      </c>
      <c r="C27" s="11">
        <v>3649</v>
      </c>
      <c r="D27" s="45" t="s">
        <v>391</v>
      </c>
      <c r="E27" s="45">
        <v>3649</v>
      </c>
      <c r="F27" s="82" t="s">
        <v>391</v>
      </c>
      <c r="G27" s="11">
        <v>4223</v>
      </c>
      <c r="H27" s="45" t="s">
        <v>391</v>
      </c>
      <c r="I27" s="12">
        <v>15410</v>
      </c>
      <c r="J27" s="215"/>
      <c r="K27" s="215"/>
    </row>
    <row r="28" spans="1:11">
      <c r="A28" s="63" t="s">
        <v>464</v>
      </c>
      <c r="B28" s="11" t="s">
        <v>391</v>
      </c>
      <c r="C28" s="11" t="s">
        <v>391</v>
      </c>
      <c r="D28" s="45" t="s">
        <v>391</v>
      </c>
      <c r="E28" s="45" t="s">
        <v>391</v>
      </c>
      <c r="F28" s="11" t="s">
        <v>391</v>
      </c>
      <c r="G28" s="11" t="s">
        <v>391</v>
      </c>
      <c r="H28" s="45" t="s">
        <v>391</v>
      </c>
      <c r="I28" s="12" t="s">
        <v>391</v>
      </c>
    </row>
    <row r="29" spans="1:11">
      <c r="A29" s="63" t="s">
        <v>465</v>
      </c>
      <c r="B29" s="45" t="s">
        <v>391</v>
      </c>
      <c r="C29" s="45">
        <v>787</v>
      </c>
      <c r="D29" s="45" t="s">
        <v>391</v>
      </c>
      <c r="E29" s="45">
        <v>787</v>
      </c>
      <c r="F29" s="11" t="s">
        <v>391</v>
      </c>
      <c r="G29" s="11">
        <v>6000</v>
      </c>
      <c r="H29" s="45" t="s">
        <v>391</v>
      </c>
      <c r="I29" s="46">
        <v>4722</v>
      </c>
      <c r="J29" s="215"/>
      <c r="K29" s="215"/>
    </row>
    <row r="30" spans="1:11">
      <c r="A30" s="73" t="s">
        <v>466</v>
      </c>
      <c r="B30" s="74" t="s">
        <v>391</v>
      </c>
      <c r="C30" s="74">
        <v>4436</v>
      </c>
      <c r="D30" s="289" t="s">
        <v>391</v>
      </c>
      <c r="E30" s="74">
        <v>4436</v>
      </c>
      <c r="F30" s="78" t="s">
        <v>391</v>
      </c>
      <c r="G30" s="78">
        <v>4538</v>
      </c>
      <c r="H30" s="289" t="s">
        <v>391</v>
      </c>
      <c r="I30" s="75">
        <v>20132</v>
      </c>
      <c r="J30" s="215"/>
      <c r="K30" s="215"/>
    </row>
    <row r="31" spans="1:11">
      <c r="A31" s="63"/>
      <c r="B31" s="80"/>
      <c r="C31" s="80"/>
      <c r="D31" s="45"/>
      <c r="E31" s="45"/>
      <c r="F31" s="80"/>
      <c r="G31" s="80"/>
      <c r="H31" s="45"/>
      <c r="I31" s="12"/>
      <c r="J31" s="215"/>
      <c r="K31" s="215"/>
    </row>
    <row r="32" spans="1:11">
      <c r="A32" s="63" t="s">
        <v>467</v>
      </c>
      <c r="B32" s="80" t="s">
        <v>391</v>
      </c>
      <c r="C32" s="80">
        <v>43</v>
      </c>
      <c r="D32" s="45">
        <v>6</v>
      </c>
      <c r="E32" s="45">
        <v>49</v>
      </c>
      <c r="F32" s="80" t="s">
        <v>391</v>
      </c>
      <c r="G32" s="80">
        <v>7483</v>
      </c>
      <c r="H32" s="45">
        <v>27828</v>
      </c>
      <c r="I32" s="12">
        <v>489</v>
      </c>
      <c r="J32" s="215"/>
      <c r="K32" s="215"/>
    </row>
    <row r="33" spans="1:11">
      <c r="A33" s="63" t="s">
        <v>468</v>
      </c>
      <c r="B33" s="80">
        <v>2</v>
      </c>
      <c r="C33" s="80">
        <v>30</v>
      </c>
      <c r="D33" s="45" t="s">
        <v>391</v>
      </c>
      <c r="E33" s="45">
        <v>32</v>
      </c>
      <c r="F33" s="80">
        <v>3000</v>
      </c>
      <c r="G33" s="80">
        <v>8267</v>
      </c>
      <c r="H33" s="45" t="s">
        <v>391</v>
      </c>
      <c r="I33" s="12">
        <v>254</v>
      </c>
      <c r="J33" s="215"/>
      <c r="K33" s="215"/>
    </row>
    <row r="34" spans="1:11">
      <c r="A34" s="63" t="s">
        <v>469</v>
      </c>
      <c r="B34" s="11" t="s">
        <v>391</v>
      </c>
      <c r="C34" s="11">
        <v>10</v>
      </c>
      <c r="D34" s="45" t="s">
        <v>391</v>
      </c>
      <c r="E34" s="45">
        <v>10</v>
      </c>
      <c r="F34" s="11" t="s">
        <v>391</v>
      </c>
      <c r="G34" s="11">
        <v>7168</v>
      </c>
      <c r="H34" s="45" t="s">
        <v>391</v>
      </c>
      <c r="I34" s="12">
        <v>72</v>
      </c>
    </row>
    <row r="35" spans="1:11">
      <c r="A35" s="63" t="s">
        <v>470</v>
      </c>
      <c r="B35" s="45" t="s">
        <v>391</v>
      </c>
      <c r="C35" s="45">
        <v>10</v>
      </c>
      <c r="D35" s="45" t="s">
        <v>391</v>
      </c>
      <c r="E35" s="45">
        <v>10</v>
      </c>
      <c r="F35" s="11" t="s">
        <v>391</v>
      </c>
      <c r="G35" s="11">
        <v>6000</v>
      </c>
      <c r="H35" s="11" t="s">
        <v>391</v>
      </c>
      <c r="I35" s="46">
        <v>60</v>
      </c>
      <c r="J35" s="215"/>
      <c r="K35" s="215"/>
    </row>
    <row r="36" spans="1:11">
      <c r="A36" s="73" t="s">
        <v>471</v>
      </c>
      <c r="B36" s="74">
        <v>2</v>
      </c>
      <c r="C36" s="74">
        <v>93</v>
      </c>
      <c r="D36" s="289">
        <v>6</v>
      </c>
      <c r="E36" s="74">
        <v>101</v>
      </c>
      <c r="F36" s="78">
        <v>3000</v>
      </c>
      <c r="G36" s="78">
        <v>7543</v>
      </c>
      <c r="H36" s="289">
        <v>27828</v>
      </c>
      <c r="I36" s="75">
        <v>875</v>
      </c>
      <c r="J36" s="215"/>
      <c r="K36" s="215"/>
    </row>
    <row r="37" spans="1:11">
      <c r="A37" s="63"/>
      <c r="B37" s="45"/>
      <c r="C37" s="45"/>
      <c r="D37" s="45"/>
      <c r="E37" s="45"/>
      <c r="F37" s="11"/>
      <c r="G37" s="11"/>
      <c r="H37" s="11"/>
      <c r="I37" s="46"/>
      <c r="J37" s="215"/>
      <c r="K37" s="215"/>
    </row>
    <row r="38" spans="1:11">
      <c r="A38" s="73" t="s">
        <v>472</v>
      </c>
      <c r="B38" s="74" t="s">
        <v>391</v>
      </c>
      <c r="C38" s="74">
        <v>1</v>
      </c>
      <c r="D38" s="289" t="s">
        <v>391</v>
      </c>
      <c r="E38" s="74">
        <v>1</v>
      </c>
      <c r="F38" s="78" t="s">
        <v>391</v>
      </c>
      <c r="G38" s="78">
        <v>8000</v>
      </c>
      <c r="H38" s="289" t="s">
        <v>391</v>
      </c>
      <c r="I38" s="75">
        <v>8</v>
      </c>
      <c r="J38" s="215"/>
      <c r="K38" s="215"/>
    </row>
    <row r="39" spans="1:11">
      <c r="A39" s="63"/>
      <c r="B39" s="11"/>
      <c r="C39" s="11"/>
      <c r="D39" s="45"/>
      <c r="E39" s="45"/>
      <c r="F39" s="11"/>
      <c r="G39" s="11"/>
      <c r="H39" s="45"/>
      <c r="I39" s="12"/>
      <c r="J39" s="215"/>
      <c r="K39" s="215"/>
    </row>
    <row r="40" spans="1:11">
      <c r="A40" s="63" t="s">
        <v>536</v>
      </c>
      <c r="B40" s="11" t="s">
        <v>391</v>
      </c>
      <c r="C40" s="11">
        <v>70</v>
      </c>
      <c r="D40" s="45" t="s">
        <v>391</v>
      </c>
      <c r="E40" s="45">
        <v>70</v>
      </c>
      <c r="F40" s="11" t="s">
        <v>391</v>
      </c>
      <c r="G40" s="11">
        <v>6800</v>
      </c>
      <c r="H40" s="45" t="s">
        <v>391</v>
      </c>
      <c r="I40" s="12">
        <v>476</v>
      </c>
      <c r="J40" s="215"/>
      <c r="K40" s="215"/>
    </row>
    <row r="41" spans="1:11">
      <c r="A41" s="63" t="s">
        <v>474</v>
      </c>
      <c r="B41" s="45" t="s">
        <v>391</v>
      </c>
      <c r="C41" s="11">
        <v>115</v>
      </c>
      <c r="D41" s="45" t="s">
        <v>391</v>
      </c>
      <c r="E41" s="45">
        <v>115</v>
      </c>
      <c r="F41" s="45" t="s">
        <v>391</v>
      </c>
      <c r="G41" s="11">
        <v>8000</v>
      </c>
      <c r="H41" s="45" t="s">
        <v>391</v>
      </c>
      <c r="I41" s="12">
        <v>920</v>
      </c>
      <c r="J41" s="215"/>
      <c r="K41" s="215"/>
    </row>
    <row r="42" spans="1:11">
      <c r="A42" s="63" t="s">
        <v>475</v>
      </c>
      <c r="B42" s="11" t="s">
        <v>391</v>
      </c>
      <c r="C42" s="11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2" t="s">
        <v>391</v>
      </c>
      <c r="J42" s="215"/>
      <c r="K42" s="215"/>
    </row>
    <row r="43" spans="1:11">
      <c r="A43" s="63" t="s">
        <v>476</v>
      </c>
      <c r="B43" s="45" t="s">
        <v>391</v>
      </c>
      <c r="C43" s="11">
        <v>100</v>
      </c>
      <c r="D43" s="45" t="s">
        <v>391</v>
      </c>
      <c r="E43" s="45">
        <v>100</v>
      </c>
      <c r="F43" s="45" t="s">
        <v>391</v>
      </c>
      <c r="G43" s="11">
        <v>4500</v>
      </c>
      <c r="H43" s="45" t="s">
        <v>391</v>
      </c>
      <c r="I43" s="12">
        <v>450</v>
      </c>
      <c r="J43" s="215"/>
      <c r="K43" s="215"/>
    </row>
    <row r="44" spans="1:11">
      <c r="A44" s="63" t="s">
        <v>477</v>
      </c>
      <c r="B44" s="11" t="s">
        <v>391</v>
      </c>
      <c r="C44" s="11">
        <v>2</v>
      </c>
      <c r="D44" s="45" t="s">
        <v>391</v>
      </c>
      <c r="E44" s="45">
        <v>2</v>
      </c>
      <c r="F44" s="11" t="s">
        <v>391</v>
      </c>
      <c r="G44" s="11">
        <v>7000</v>
      </c>
      <c r="H44" s="45" t="s">
        <v>391</v>
      </c>
      <c r="I44" s="12">
        <v>14</v>
      </c>
      <c r="J44" s="215"/>
      <c r="K44" s="215"/>
    </row>
    <row r="45" spans="1:11">
      <c r="A45" s="63" t="s">
        <v>478</v>
      </c>
      <c r="B45" s="45" t="s">
        <v>391</v>
      </c>
      <c r="C45" s="11">
        <v>50</v>
      </c>
      <c r="D45" s="45" t="s">
        <v>391</v>
      </c>
      <c r="E45" s="45">
        <v>50</v>
      </c>
      <c r="F45" s="45" t="s">
        <v>391</v>
      </c>
      <c r="G45" s="11">
        <v>12000</v>
      </c>
      <c r="H45" s="45" t="s">
        <v>391</v>
      </c>
      <c r="I45" s="12">
        <v>600</v>
      </c>
      <c r="J45" s="215"/>
      <c r="K45" s="215"/>
    </row>
    <row r="46" spans="1:11">
      <c r="A46" s="63" t="s">
        <v>479</v>
      </c>
      <c r="B46" s="11" t="s">
        <v>391</v>
      </c>
      <c r="C46" s="11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45" t="s">
        <v>391</v>
      </c>
      <c r="I46" s="12" t="s">
        <v>391</v>
      </c>
      <c r="J46" s="215"/>
      <c r="K46" s="215"/>
    </row>
    <row r="47" spans="1:11">
      <c r="A47" s="63" t="s">
        <v>480</v>
      </c>
      <c r="B47" s="11" t="s">
        <v>391</v>
      </c>
      <c r="C47" s="11">
        <v>1378</v>
      </c>
      <c r="D47" s="45" t="s">
        <v>391</v>
      </c>
      <c r="E47" s="45">
        <v>1378</v>
      </c>
      <c r="F47" s="11" t="s">
        <v>391</v>
      </c>
      <c r="G47" s="11">
        <v>6000</v>
      </c>
      <c r="H47" s="45" t="s">
        <v>391</v>
      </c>
      <c r="I47" s="12">
        <v>8268</v>
      </c>
    </row>
    <row r="48" spans="1:11">
      <c r="A48" s="63" t="s">
        <v>481</v>
      </c>
      <c r="B48" s="45" t="s">
        <v>391</v>
      </c>
      <c r="C48" s="45">
        <v>189</v>
      </c>
      <c r="D48" s="45" t="s">
        <v>391</v>
      </c>
      <c r="E48" s="45">
        <v>189</v>
      </c>
      <c r="F48" s="11" t="s">
        <v>391</v>
      </c>
      <c r="G48" s="11">
        <v>8850</v>
      </c>
      <c r="H48" s="11" t="s">
        <v>391</v>
      </c>
      <c r="I48" s="46">
        <v>1673</v>
      </c>
      <c r="J48" s="215"/>
      <c r="K48" s="215"/>
    </row>
    <row r="49" spans="1:11">
      <c r="A49" s="73" t="s">
        <v>482</v>
      </c>
      <c r="B49" s="74" t="s">
        <v>391</v>
      </c>
      <c r="C49" s="74">
        <v>1904</v>
      </c>
      <c r="D49" s="289" t="s">
        <v>391</v>
      </c>
      <c r="E49" s="74">
        <v>1904</v>
      </c>
      <c r="F49" s="78" t="s">
        <v>391</v>
      </c>
      <c r="G49" s="78">
        <v>6513</v>
      </c>
      <c r="H49" s="289" t="s">
        <v>391</v>
      </c>
      <c r="I49" s="75">
        <v>12401</v>
      </c>
      <c r="J49" s="215"/>
      <c r="K49" s="215"/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5"/>
      <c r="K50" s="215"/>
    </row>
    <row r="51" spans="1:11">
      <c r="A51" s="73" t="s">
        <v>483</v>
      </c>
      <c r="B51" s="74" t="s">
        <v>391</v>
      </c>
      <c r="C51" s="74" t="s">
        <v>391</v>
      </c>
      <c r="D51" s="289" t="s">
        <v>391</v>
      </c>
      <c r="E51" s="74" t="s">
        <v>391</v>
      </c>
      <c r="F51" s="78" t="s">
        <v>391</v>
      </c>
      <c r="G51" s="78" t="s">
        <v>391</v>
      </c>
      <c r="H51" s="289" t="s">
        <v>391</v>
      </c>
      <c r="I51" s="75" t="s">
        <v>391</v>
      </c>
      <c r="J51" s="215"/>
      <c r="K51" s="215"/>
    </row>
    <row r="52" spans="1:11">
      <c r="A52" s="63"/>
      <c r="B52" s="45"/>
      <c r="C52" s="11"/>
      <c r="D52" s="45"/>
      <c r="E52" s="45"/>
      <c r="F52" s="45"/>
      <c r="G52" s="11"/>
      <c r="H52" s="45"/>
      <c r="I52" s="12"/>
      <c r="J52" s="215"/>
      <c r="K52" s="215"/>
    </row>
    <row r="53" spans="1:11">
      <c r="A53" s="63" t="s">
        <v>484</v>
      </c>
      <c r="B53" s="45" t="s">
        <v>391</v>
      </c>
      <c r="C53" s="11">
        <v>1500</v>
      </c>
      <c r="D53" s="45" t="s">
        <v>391</v>
      </c>
      <c r="E53" s="45">
        <v>1500</v>
      </c>
      <c r="F53" s="45" t="s">
        <v>391</v>
      </c>
      <c r="G53" s="11">
        <v>7000</v>
      </c>
      <c r="H53" s="45" t="s">
        <v>391</v>
      </c>
      <c r="I53" s="12">
        <v>10500</v>
      </c>
      <c r="J53" s="215"/>
      <c r="K53" s="215"/>
    </row>
    <row r="54" spans="1:11">
      <c r="A54" s="63" t="s">
        <v>485</v>
      </c>
      <c r="B54" s="11" t="s">
        <v>391</v>
      </c>
      <c r="C54" s="11">
        <v>90</v>
      </c>
      <c r="D54" s="45" t="s">
        <v>391</v>
      </c>
      <c r="E54" s="45">
        <v>90</v>
      </c>
      <c r="F54" s="11" t="s">
        <v>391</v>
      </c>
      <c r="G54" s="11">
        <v>7000</v>
      </c>
      <c r="H54" s="45" t="s">
        <v>391</v>
      </c>
      <c r="I54" s="12">
        <v>630</v>
      </c>
    </row>
    <row r="55" spans="1:11">
      <c r="A55" s="63" t="s">
        <v>486</v>
      </c>
      <c r="B55" s="45" t="s">
        <v>391</v>
      </c>
      <c r="C55" s="45">
        <v>34</v>
      </c>
      <c r="D55" s="45" t="s">
        <v>391</v>
      </c>
      <c r="E55" s="45">
        <v>34</v>
      </c>
      <c r="F55" s="11" t="s">
        <v>391</v>
      </c>
      <c r="G55" s="11">
        <v>7500</v>
      </c>
      <c r="H55" s="11" t="s">
        <v>391</v>
      </c>
      <c r="I55" s="46">
        <v>255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11" t="s">
        <v>391</v>
      </c>
      <c r="E56" s="45" t="s">
        <v>391</v>
      </c>
      <c r="F56" s="45" t="s">
        <v>391</v>
      </c>
      <c r="G56" s="11" t="s">
        <v>391</v>
      </c>
      <c r="H56" s="11" t="s">
        <v>391</v>
      </c>
      <c r="I56" s="12" t="s">
        <v>391</v>
      </c>
      <c r="J56" s="215"/>
      <c r="K56" s="215"/>
    </row>
    <row r="57" spans="1:11">
      <c r="A57" s="63" t="s">
        <v>488</v>
      </c>
      <c r="B57" s="11" t="s">
        <v>391</v>
      </c>
      <c r="C57" s="11">
        <v>405</v>
      </c>
      <c r="D57" s="45" t="s">
        <v>391</v>
      </c>
      <c r="E57" s="45">
        <v>405</v>
      </c>
      <c r="F57" s="11" t="s">
        <v>391</v>
      </c>
      <c r="G57" s="11">
        <v>7235</v>
      </c>
      <c r="H57" s="45" t="s">
        <v>391</v>
      </c>
      <c r="I57" s="12">
        <v>2930</v>
      </c>
      <c r="J57" s="215"/>
      <c r="K57" s="215"/>
    </row>
    <row r="58" spans="1:11">
      <c r="A58" s="73" t="s">
        <v>562</v>
      </c>
      <c r="B58" s="74" t="s">
        <v>391</v>
      </c>
      <c r="C58" s="74">
        <v>2029</v>
      </c>
      <c r="D58" s="289" t="s">
        <v>391</v>
      </c>
      <c r="E58" s="74">
        <v>2029</v>
      </c>
      <c r="F58" s="78" t="s">
        <v>391</v>
      </c>
      <c r="G58" s="78">
        <v>7055</v>
      </c>
      <c r="H58" s="289" t="s">
        <v>391</v>
      </c>
      <c r="I58" s="75">
        <v>14315</v>
      </c>
      <c r="J58" s="215"/>
      <c r="K58" s="215"/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</row>
    <row r="60" spans="1:11">
      <c r="A60" s="63" t="s">
        <v>490</v>
      </c>
      <c r="B60" s="45" t="s">
        <v>391</v>
      </c>
      <c r="C60" s="45">
        <v>111</v>
      </c>
      <c r="D60" s="45" t="s">
        <v>391</v>
      </c>
      <c r="E60" s="45">
        <v>111</v>
      </c>
      <c r="F60" s="11" t="s">
        <v>391</v>
      </c>
      <c r="G60" s="11">
        <v>8000</v>
      </c>
      <c r="H60" s="11" t="s">
        <v>391</v>
      </c>
      <c r="I60" s="46">
        <v>888</v>
      </c>
      <c r="J60" s="215"/>
      <c r="K60" s="215"/>
    </row>
    <row r="61" spans="1:11">
      <c r="A61" s="63" t="s">
        <v>491</v>
      </c>
      <c r="B61" s="11" t="s">
        <v>391</v>
      </c>
      <c r="C61" s="11">
        <v>57</v>
      </c>
      <c r="D61" s="45" t="s">
        <v>391</v>
      </c>
      <c r="E61" s="45">
        <v>57</v>
      </c>
      <c r="F61" s="11" t="s">
        <v>391</v>
      </c>
      <c r="G61" s="11">
        <v>8000</v>
      </c>
      <c r="H61" s="45" t="s">
        <v>391</v>
      </c>
      <c r="I61" s="12">
        <v>456</v>
      </c>
    </row>
    <row r="62" spans="1:11">
      <c r="A62" s="63" t="s">
        <v>492</v>
      </c>
      <c r="B62" s="45" t="s">
        <v>391</v>
      </c>
      <c r="C62" s="45">
        <v>49</v>
      </c>
      <c r="D62" s="45" t="s">
        <v>391</v>
      </c>
      <c r="E62" s="45">
        <v>49</v>
      </c>
      <c r="F62" s="11" t="s">
        <v>391</v>
      </c>
      <c r="G62" s="11">
        <v>8061</v>
      </c>
      <c r="H62" s="11" t="s">
        <v>391</v>
      </c>
      <c r="I62" s="46">
        <v>395</v>
      </c>
      <c r="J62" s="215"/>
      <c r="K62" s="215"/>
    </row>
    <row r="63" spans="1:11">
      <c r="A63" s="73" t="s">
        <v>493</v>
      </c>
      <c r="B63" s="74" t="s">
        <v>391</v>
      </c>
      <c r="C63" s="74">
        <v>217</v>
      </c>
      <c r="D63" s="289" t="s">
        <v>391</v>
      </c>
      <c r="E63" s="74">
        <v>217</v>
      </c>
      <c r="F63" s="78" t="s">
        <v>391</v>
      </c>
      <c r="G63" s="78">
        <v>8014</v>
      </c>
      <c r="H63" s="289" t="s">
        <v>391</v>
      </c>
      <c r="I63" s="75">
        <v>1739</v>
      </c>
      <c r="J63" s="215"/>
      <c r="K63" s="215"/>
    </row>
    <row r="64" spans="1:11">
      <c r="A64" s="63"/>
      <c r="B64" s="45"/>
      <c r="C64" s="11"/>
      <c r="D64" s="45"/>
      <c r="E64" s="45"/>
      <c r="F64" s="45"/>
      <c r="G64" s="11"/>
      <c r="H64" s="45"/>
      <c r="I64" s="12"/>
      <c r="J64" s="215"/>
      <c r="K64" s="215"/>
    </row>
    <row r="65" spans="1:11">
      <c r="A65" s="73" t="s">
        <v>494</v>
      </c>
      <c r="B65" s="74" t="s">
        <v>391</v>
      </c>
      <c r="C65" s="74">
        <v>38</v>
      </c>
      <c r="D65" s="289">
        <v>8</v>
      </c>
      <c r="E65" s="74">
        <v>46</v>
      </c>
      <c r="F65" s="78" t="s">
        <v>391</v>
      </c>
      <c r="G65" s="78">
        <v>11500</v>
      </c>
      <c r="H65" s="289">
        <v>19750</v>
      </c>
      <c r="I65" s="75">
        <v>595</v>
      </c>
      <c r="J65" s="215"/>
      <c r="K65" s="215"/>
    </row>
    <row r="66" spans="1:11">
      <c r="A66" s="63"/>
      <c r="B66" s="45"/>
      <c r="C66" s="45"/>
      <c r="D66" s="45"/>
      <c r="E66" s="45"/>
      <c r="F66" s="11"/>
      <c r="G66" s="11"/>
      <c r="H66" s="11"/>
      <c r="I66" s="46"/>
      <c r="J66" s="215"/>
      <c r="K66" s="215"/>
    </row>
    <row r="67" spans="1:11">
      <c r="A67" s="63" t="s">
        <v>495</v>
      </c>
      <c r="B67" s="45" t="s">
        <v>391</v>
      </c>
      <c r="C67" s="11">
        <v>214</v>
      </c>
      <c r="D67" s="11" t="s">
        <v>391</v>
      </c>
      <c r="E67" s="45">
        <v>214</v>
      </c>
      <c r="F67" s="45" t="s">
        <v>391</v>
      </c>
      <c r="G67" s="11">
        <v>6940</v>
      </c>
      <c r="H67" s="11" t="s">
        <v>391</v>
      </c>
      <c r="I67" s="12">
        <v>1485</v>
      </c>
      <c r="J67" s="215"/>
      <c r="K67" s="215"/>
    </row>
    <row r="68" spans="1:11">
      <c r="A68" s="63" t="s">
        <v>496</v>
      </c>
      <c r="B68" s="45" t="s">
        <v>391</v>
      </c>
      <c r="C68" s="11" t="s">
        <v>391</v>
      </c>
      <c r="D68" s="45" t="s">
        <v>391</v>
      </c>
      <c r="E68" s="45" t="s">
        <v>391</v>
      </c>
      <c r="F68" s="45" t="s">
        <v>391</v>
      </c>
      <c r="G68" s="11" t="s">
        <v>391</v>
      </c>
      <c r="H68" s="45" t="s">
        <v>391</v>
      </c>
      <c r="I68" s="12" t="s">
        <v>391</v>
      </c>
      <c r="J68" s="215"/>
      <c r="K68" s="215"/>
    </row>
    <row r="69" spans="1:11">
      <c r="A69" s="73" t="s">
        <v>497</v>
      </c>
      <c r="B69" s="74" t="s">
        <v>391</v>
      </c>
      <c r="C69" s="74">
        <v>214</v>
      </c>
      <c r="D69" s="289" t="s">
        <v>391</v>
      </c>
      <c r="E69" s="74">
        <v>214</v>
      </c>
      <c r="F69" s="78" t="s">
        <v>391</v>
      </c>
      <c r="G69" s="78">
        <v>6940</v>
      </c>
      <c r="H69" s="289" t="s">
        <v>391</v>
      </c>
      <c r="I69" s="75">
        <v>1485</v>
      </c>
      <c r="J69" s="215"/>
      <c r="K69" s="215"/>
    </row>
    <row r="70" spans="1:11">
      <c r="A70" s="63"/>
      <c r="B70" s="82"/>
      <c r="C70" s="11"/>
      <c r="D70" s="82"/>
      <c r="E70" s="45"/>
      <c r="F70" s="82"/>
      <c r="G70" s="11"/>
      <c r="H70" s="82"/>
      <c r="I70" s="12"/>
    </row>
    <row r="71" spans="1:11">
      <c r="A71" s="63" t="s">
        <v>498</v>
      </c>
      <c r="B71" s="11" t="s">
        <v>391</v>
      </c>
      <c r="C71" s="11">
        <v>18</v>
      </c>
      <c r="D71" s="45">
        <v>42</v>
      </c>
      <c r="E71" s="45">
        <v>60</v>
      </c>
      <c r="F71" s="11" t="s">
        <v>391</v>
      </c>
      <c r="G71" s="11">
        <v>9167</v>
      </c>
      <c r="H71" s="45">
        <v>7500</v>
      </c>
      <c r="I71" s="12">
        <v>480</v>
      </c>
    </row>
    <row r="72" spans="1:11">
      <c r="A72" s="63" t="s">
        <v>499</v>
      </c>
      <c r="B72" s="11" t="s">
        <v>391</v>
      </c>
      <c r="C72" s="11">
        <v>52</v>
      </c>
      <c r="D72" s="45" t="s">
        <v>391</v>
      </c>
      <c r="E72" s="45">
        <v>52</v>
      </c>
      <c r="F72" s="11" t="s">
        <v>391</v>
      </c>
      <c r="G72" s="11">
        <v>21442</v>
      </c>
      <c r="H72" s="45" t="s">
        <v>391</v>
      </c>
      <c r="I72" s="12">
        <v>1115</v>
      </c>
    </row>
    <row r="73" spans="1:11">
      <c r="A73" s="63" t="s">
        <v>500</v>
      </c>
      <c r="B73" s="82" t="s">
        <v>391</v>
      </c>
      <c r="C73" s="11">
        <v>20</v>
      </c>
      <c r="D73" s="45" t="s">
        <v>391</v>
      </c>
      <c r="E73" s="45">
        <v>20</v>
      </c>
      <c r="F73" s="82" t="s">
        <v>391</v>
      </c>
      <c r="G73" s="11">
        <v>8000</v>
      </c>
      <c r="H73" s="45" t="s">
        <v>391</v>
      </c>
      <c r="I73" s="12">
        <v>160</v>
      </c>
    </row>
    <row r="74" spans="1:11">
      <c r="A74" s="63" t="s">
        <v>501</v>
      </c>
      <c r="B74" s="45" t="s">
        <v>391</v>
      </c>
      <c r="C74" s="11">
        <v>88</v>
      </c>
      <c r="D74" s="45">
        <v>29</v>
      </c>
      <c r="E74" s="45">
        <v>117</v>
      </c>
      <c r="F74" s="45" t="s">
        <v>391</v>
      </c>
      <c r="G74" s="11">
        <v>14831</v>
      </c>
      <c r="H74" s="45">
        <v>18172</v>
      </c>
      <c r="I74" s="12">
        <v>1832</v>
      </c>
    </row>
    <row r="75" spans="1:11">
      <c r="A75" s="63" t="s">
        <v>502</v>
      </c>
      <c r="B75" s="11" t="s">
        <v>391</v>
      </c>
      <c r="C75" s="11" t="s">
        <v>391</v>
      </c>
      <c r="D75" s="45" t="s">
        <v>391</v>
      </c>
      <c r="E75" s="45" t="s">
        <v>391</v>
      </c>
      <c r="F75" s="11" t="s">
        <v>391</v>
      </c>
      <c r="G75" s="11" t="s">
        <v>391</v>
      </c>
      <c r="H75" s="45" t="s">
        <v>391</v>
      </c>
      <c r="I75" s="12" t="s">
        <v>391</v>
      </c>
    </row>
    <row r="76" spans="1:11">
      <c r="A76" s="63" t="s">
        <v>503</v>
      </c>
      <c r="B76" s="45" t="s">
        <v>391</v>
      </c>
      <c r="C76" s="45">
        <v>10</v>
      </c>
      <c r="D76" s="45" t="s">
        <v>391</v>
      </c>
      <c r="E76" s="45">
        <v>10</v>
      </c>
      <c r="F76" s="11" t="s">
        <v>391</v>
      </c>
      <c r="G76" s="11">
        <v>7500</v>
      </c>
      <c r="H76" s="11" t="s">
        <v>391</v>
      </c>
      <c r="I76" s="46">
        <v>75</v>
      </c>
    </row>
    <row r="77" spans="1:11">
      <c r="A77" s="63" t="s">
        <v>504</v>
      </c>
      <c r="B77" s="82">
        <v>16</v>
      </c>
      <c r="C77" s="11">
        <v>90</v>
      </c>
      <c r="D77" s="45" t="s">
        <v>391</v>
      </c>
      <c r="E77" s="45">
        <v>106</v>
      </c>
      <c r="F77" s="82">
        <v>3000</v>
      </c>
      <c r="G77" s="11">
        <v>10000</v>
      </c>
      <c r="H77" s="45" t="s">
        <v>391</v>
      </c>
      <c r="I77" s="12">
        <v>948</v>
      </c>
    </row>
    <row r="78" spans="1:11">
      <c r="A78" s="63" t="s">
        <v>505</v>
      </c>
      <c r="B78" s="11" t="s">
        <v>391</v>
      </c>
      <c r="C78" s="11">
        <v>50</v>
      </c>
      <c r="D78" s="45" t="s">
        <v>391</v>
      </c>
      <c r="E78" s="45">
        <v>50</v>
      </c>
      <c r="F78" s="11" t="s">
        <v>391</v>
      </c>
      <c r="G78" s="11">
        <v>7500</v>
      </c>
      <c r="H78" s="45" t="s">
        <v>391</v>
      </c>
      <c r="I78" s="12">
        <v>375</v>
      </c>
    </row>
    <row r="79" spans="1:11">
      <c r="A79" s="73" t="s">
        <v>506</v>
      </c>
      <c r="B79" s="78">
        <v>16</v>
      </c>
      <c r="C79" s="78">
        <v>328</v>
      </c>
      <c r="D79" s="74">
        <v>71</v>
      </c>
      <c r="E79" s="74">
        <v>415</v>
      </c>
      <c r="F79" s="78">
        <v>3000</v>
      </c>
      <c r="G79" s="78">
        <v>12485</v>
      </c>
      <c r="H79" s="74">
        <v>11859</v>
      </c>
      <c r="I79" s="79">
        <v>4985</v>
      </c>
    </row>
    <row r="80" spans="1:11">
      <c r="A80" s="63"/>
      <c r="B80" s="45"/>
      <c r="C80" s="45"/>
      <c r="D80" s="45"/>
      <c r="E80" s="45"/>
      <c r="F80" s="11"/>
      <c r="G80" s="11"/>
      <c r="H80" s="11"/>
      <c r="I80" s="12"/>
    </row>
    <row r="81" spans="1:11">
      <c r="A81" s="63" t="s">
        <v>507</v>
      </c>
      <c r="B81" s="11">
        <v>27</v>
      </c>
      <c r="C81" s="11">
        <v>23</v>
      </c>
      <c r="D81" s="45">
        <v>3</v>
      </c>
      <c r="E81" s="45">
        <v>53</v>
      </c>
      <c r="F81" s="11">
        <v>2000</v>
      </c>
      <c r="G81" s="11">
        <v>18913</v>
      </c>
      <c r="H81" s="45">
        <v>25000</v>
      </c>
      <c r="I81" s="12">
        <v>564</v>
      </c>
    </row>
    <row r="82" spans="1:11">
      <c r="A82" s="63" t="s">
        <v>508</v>
      </c>
      <c r="B82" s="11">
        <v>4</v>
      </c>
      <c r="C82" s="11">
        <v>6</v>
      </c>
      <c r="D82" s="45" t="s">
        <v>391</v>
      </c>
      <c r="E82" s="45">
        <v>10</v>
      </c>
      <c r="F82" s="11">
        <v>2000</v>
      </c>
      <c r="G82" s="11">
        <v>6000</v>
      </c>
      <c r="H82" s="45" t="s">
        <v>391</v>
      </c>
      <c r="I82" s="12">
        <v>45</v>
      </c>
    </row>
    <row r="83" spans="1:11">
      <c r="A83" s="73" t="s">
        <v>509</v>
      </c>
      <c r="B83" s="74">
        <v>31</v>
      </c>
      <c r="C83" s="74">
        <v>29</v>
      </c>
      <c r="D83" s="289">
        <v>3</v>
      </c>
      <c r="E83" s="74">
        <v>63</v>
      </c>
      <c r="F83" s="78">
        <v>2000</v>
      </c>
      <c r="G83" s="78">
        <v>16241</v>
      </c>
      <c r="H83" s="289">
        <v>25000</v>
      </c>
      <c r="I83" s="75">
        <v>609</v>
      </c>
      <c r="J83" s="215"/>
      <c r="K83" s="215"/>
    </row>
    <row r="84" spans="1:11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>
      <c r="A85" s="66" t="s">
        <v>510</v>
      </c>
      <c r="B85" s="175">
        <v>99</v>
      </c>
      <c r="C85" s="175">
        <v>13552</v>
      </c>
      <c r="D85" s="52">
        <v>89</v>
      </c>
      <c r="E85" s="52">
        <v>13740</v>
      </c>
      <c r="F85" s="175">
        <v>3622</v>
      </c>
      <c r="G85" s="175">
        <v>6131</v>
      </c>
      <c r="H85" s="52">
        <v>14078</v>
      </c>
      <c r="I85" s="185">
        <v>84705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Hoja180">
    <tabColor theme="0"/>
    <pageSetUpPr fitToPage="1"/>
  </sheetPr>
  <dimension ref="B1:G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14.7109375" style="347" customWidth="1"/>
    <col min="3" max="7" width="21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7" s="377" customFormat="1" ht="18">
      <c r="B1" s="1696" t="s">
        <v>367</v>
      </c>
      <c r="C1" s="1696"/>
      <c r="D1" s="1696"/>
      <c r="E1" s="1696"/>
      <c r="F1" s="1696"/>
      <c r="G1" s="1696"/>
    </row>
    <row r="2" spans="2:7" s="378" customFormat="1" ht="13.5" customHeight="1"/>
    <row r="3" spans="2:7" s="378" customFormat="1" ht="15">
      <c r="B3" s="1704" t="s">
        <v>1009</v>
      </c>
      <c r="C3" s="1704"/>
      <c r="D3" s="1704"/>
      <c r="E3" s="1704"/>
      <c r="F3" s="1704"/>
      <c r="G3" s="1704"/>
    </row>
    <row r="4" spans="2:7" s="378" customFormat="1" ht="15">
      <c r="B4" s="1704" t="s">
        <v>653</v>
      </c>
      <c r="C4" s="1704"/>
      <c r="D4" s="1704"/>
      <c r="E4" s="1704"/>
      <c r="F4" s="1704"/>
      <c r="G4" s="1704"/>
    </row>
    <row r="5" spans="2:7" s="378" customFormat="1" ht="13.5" customHeight="1" thickBot="1">
      <c r="B5" s="379"/>
      <c r="C5" s="380"/>
      <c r="D5" s="380"/>
      <c r="E5" s="380"/>
      <c r="F5" s="380"/>
      <c r="G5" s="380"/>
    </row>
    <row r="6" spans="2:7" ht="21.75" customHeight="1">
      <c r="B6" s="1809" t="s">
        <v>370</v>
      </c>
      <c r="C6" s="140"/>
      <c r="D6" s="140"/>
      <c r="E6" s="140"/>
      <c r="F6" s="141" t="s">
        <v>512</v>
      </c>
      <c r="G6" s="142"/>
    </row>
    <row r="7" spans="2:7" ht="15.75" customHeight="1">
      <c r="B7" s="1810"/>
      <c r="C7" s="121" t="s">
        <v>371</v>
      </c>
      <c r="D7" s="121" t="s">
        <v>378</v>
      </c>
      <c r="E7" s="121" t="s">
        <v>1067</v>
      </c>
      <c r="F7" s="121" t="s">
        <v>513</v>
      </c>
      <c r="G7" s="40" t="s">
        <v>373</v>
      </c>
    </row>
    <row r="8" spans="2:7" ht="12.75" customHeight="1">
      <c r="B8" s="1810"/>
      <c r="C8" s="121" t="s">
        <v>374</v>
      </c>
      <c r="D8" s="121" t="s">
        <v>515</v>
      </c>
      <c r="E8" s="59" t="s">
        <v>375</v>
      </c>
      <c r="F8" s="121" t="s">
        <v>516</v>
      </c>
      <c r="G8" s="40" t="s">
        <v>376</v>
      </c>
    </row>
    <row r="9" spans="2:7" ht="21.75" customHeight="1" thickBot="1">
      <c r="B9" s="1811"/>
      <c r="C9" s="61"/>
      <c r="D9" s="61"/>
      <c r="E9" s="61"/>
      <c r="F9" s="130" t="s">
        <v>517</v>
      </c>
      <c r="G9" s="144"/>
    </row>
    <row r="10" spans="2:7">
      <c r="B10" s="1617">
        <v>2005</v>
      </c>
      <c r="C10" s="1303">
        <v>7.9889999999999999</v>
      </c>
      <c r="D10" s="1311">
        <v>67.116034547502821</v>
      </c>
      <c r="E10" s="1303">
        <v>53.619</v>
      </c>
      <c r="F10" s="1308">
        <v>102.8</v>
      </c>
      <c r="G10" s="1309">
        <v>55120.331999999995</v>
      </c>
    </row>
    <row r="11" spans="2:7">
      <c r="B11" s="1617">
        <v>2006</v>
      </c>
      <c r="C11" s="1303">
        <v>9.3580000000000005</v>
      </c>
      <c r="D11" s="1311">
        <v>74.163282752724939</v>
      </c>
      <c r="E11" s="1303">
        <v>69.402000000000001</v>
      </c>
      <c r="F11" s="1308">
        <v>77.28</v>
      </c>
      <c r="G11" s="1309">
        <v>53633.865599999997</v>
      </c>
    </row>
    <row r="12" spans="2:7">
      <c r="B12" s="1619">
        <v>2007</v>
      </c>
      <c r="C12" s="1303">
        <v>9.2539999999999996</v>
      </c>
      <c r="D12" s="1311">
        <v>73.421223254808737</v>
      </c>
      <c r="E12" s="1303">
        <v>67.944000000000003</v>
      </c>
      <c r="F12" s="1308">
        <v>102.63</v>
      </c>
      <c r="G12" s="1309">
        <v>69730.927199999991</v>
      </c>
    </row>
    <row r="13" spans="2:7">
      <c r="B13" s="1619">
        <v>2008</v>
      </c>
      <c r="C13" s="1303">
        <v>8.4359999999999999</v>
      </c>
      <c r="D13" s="1311">
        <v>78.274063537221423</v>
      </c>
      <c r="E13" s="1303">
        <v>66.031999999999996</v>
      </c>
      <c r="F13" s="1308">
        <v>94.09</v>
      </c>
      <c r="G13" s="1309">
        <v>62129.508800000003</v>
      </c>
    </row>
    <row r="14" spans="2:7">
      <c r="B14" s="1619">
        <v>2009</v>
      </c>
      <c r="C14" s="1303">
        <v>8.92</v>
      </c>
      <c r="D14" s="1311">
        <v>78.366591928251125</v>
      </c>
      <c r="E14" s="1303">
        <v>69.903000000000006</v>
      </c>
      <c r="F14" s="1308">
        <v>62.7</v>
      </c>
      <c r="G14" s="1309">
        <v>43829.181000000011</v>
      </c>
    </row>
    <row r="15" spans="2:7">
      <c r="B15" s="1619">
        <v>2010</v>
      </c>
      <c r="C15" s="1303">
        <v>8.5950000000000006</v>
      </c>
      <c r="D15" s="1311">
        <v>93.258871436881904</v>
      </c>
      <c r="E15" s="1303">
        <v>80.156000000000006</v>
      </c>
      <c r="F15" s="1308">
        <v>84.82</v>
      </c>
      <c r="G15" s="1309">
        <v>67988.319199999998</v>
      </c>
    </row>
    <row r="16" spans="2:7">
      <c r="B16" s="1619">
        <v>2011</v>
      </c>
      <c r="C16" s="1303">
        <v>7.9930000000000003</v>
      </c>
      <c r="D16" s="1311">
        <v>85.038158388590006</v>
      </c>
      <c r="E16" s="1303">
        <v>67.971000000000004</v>
      </c>
      <c r="F16" s="1308">
        <v>79.27</v>
      </c>
      <c r="G16" s="1309">
        <v>53880.611700000001</v>
      </c>
    </row>
    <row r="17" spans="2:7">
      <c r="B17" s="1619">
        <v>2012</v>
      </c>
      <c r="C17" s="1303">
        <v>6.2160000000000002</v>
      </c>
      <c r="D17" s="1311">
        <v>80.677284427284434</v>
      </c>
      <c r="E17" s="1303">
        <v>50.149000000000001</v>
      </c>
      <c r="F17" s="1308">
        <v>74.91</v>
      </c>
      <c r="G17" s="1309">
        <v>37566.615899999997</v>
      </c>
    </row>
    <row r="18" spans="2:7">
      <c r="B18" s="1619">
        <v>2013</v>
      </c>
      <c r="C18" s="1303">
        <v>5.17</v>
      </c>
      <c r="D18" s="1311">
        <v>87.65570599613153</v>
      </c>
      <c r="E18" s="1303">
        <v>45.317999999999998</v>
      </c>
      <c r="F18" s="1308">
        <v>67.64</v>
      </c>
      <c r="G18" s="1309">
        <v>30653.095199999996</v>
      </c>
    </row>
    <row r="19" spans="2:7">
      <c r="B19" s="1619">
        <v>2014</v>
      </c>
      <c r="C19" s="1492">
        <v>6.0010000000000003</v>
      </c>
      <c r="D19" s="1497">
        <v>85.120813197800373</v>
      </c>
      <c r="E19" s="1492">
        <v>51.081000000000003</v>
      </c>
      <c r="F19" s="1495">
        <v>65.599999999999994</v>
      </c>
      <c r="G19" s="1496">
        <v>33509.135999999999</v>
      </c>
    </row>
    <row r="20" spans="2:7" ht="13.5" thickBot="1">
      <c r="B20" s="1620">
        <v>2015</v>
      </c>
      <c r="C20" s="1303">
        <v>6.1689999999999996</v>
      </c>
      <c r="D20" s="1311">
        <f t="shared" ref="D20" si="0">E20/C20*10</f>
        <v>80.204247041659912</v>
      </c>
      <c r="E20" s="1303">
        <v>49.478000000000002</v>
      </c>
      <c r="F20" s="1593">
        <v>72.72</v>
      </c>
      <c r="G20" s="1594">
        <v>35980</v>
      </c>
    </row>
    <row r="21" spans="2:7" ht="13.15" customHeight="1">
      <c r="B21" s="435" t="s">
        <v>1069</v>
      </c>
      <c r="C21" s="384"/>
      <c r="D21" s="384"/>
      <c r="E21" s="384"/>
      <c r="F21" s="384"/>
      <c r="G21" s="384"/>
    </row>
  </sheetData>
  <mergeCells count="4">
    <mergeCell ref="B1:G1"/>
    <mergeCell ref="B3:G3"/>
    <mergeCell ref="B6:B9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Hoja181">
    <tabColor theme="0"/>
    <pageSetUpPr fitToPage="1"/>
  </sheetPr>
  <dimension ref="A1:K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7109375" style="208" customWidth="1"/>
    <col min="2" max="9" width="12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 s="88" customFormat="1" ht="12.75" customHeight="1">
      <c r="A2" s="350"/>
    </row>
    <row r="3" spans="1:11" s="88" customFormat="1" ht="15">
      <c r="A3" s="1684" t="s">
        <v>1436</v>
      </c>
      <c r="B3" s="1684"/>
      <c r="C3" s="1684"/>
      <c r="D3" s="1684"/>
      <c r="E3" s="1684"/>
      <c r="F3" s="1684"/>
      <c r="G3" s="1684"/>
      <c r="H3" s="1684"/>
      <c r="I3" s="1684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681" customFormat="1" ht="27" customHeight="1">
      <c r="A5" s="1687" t="s">
        <v>446</v>
      </c>
      <c r="B5" s="664" t="s">
        <v>671</v>
      </c>
      <c r="C5" s="665"/>
      <c r="D5" s="665"/>
      <c r="E5" s="666"/>
      <c r="F5" s="664" t="s">
        <v>573</v>
      </c>
      <c r="G5" s="665"/>
      <c r="H5" s="665"/>
      <c r="I5" s="1681" t="s">
        <v>379</v>
      </c>
    </row>
    <row r="6" spans="1:11" s="681" customFormat="1" ht="27" customHeight="1">
      <c r="A6" s="1688"/>
      <c r="B6" s="1833" t="s">
        <v>385</v>
      </c>
      <c r="C6" s="230" t="s">
        <v>386</v>
      </c>
      <c r="D6" s="231"/>
      <c r="E6" s="1833" t="s">
        <v>387</v>
      </c>
      <c r="F6" s="1833" t="s">
        <v>385</v>
      </c>
      <c r="G6" s="230" t="s">
        <v>386</v>
      </c>
      <c r="H6" s="232"/>
      <c r="I6" s="1682"/>
    </row>
    <row r="7" spans="1:11" s="681" customFormat="1" ht="27" customHeight="1" thickBot="1">
      <c r="A7" s="1689"/>
      <c r="B7" s="1834"/>
      <c r="C7" s="675" t="s">
        <v>868</v>
      </c>
      <c r="D7" s="675" t="s">
        <v>869</v>
      </c>
      <c r="E7" s="1834" t="s">
        <v>387</v>
      </c>
      <c r="F7" s="1834"/>
      <c r="G7" s="675" t="s">
        <v>868</v>
      </c>
      <c r="H7" s="675" t="s">
        <v>869</v>
      </c>
      <c r="I7" s="1683"/>
    </row>
    <row r="8" spans="1:11">
      <c r="A8" s="63" t="s">
        <v>450</v>
      </c>
      <c r="B8" s="11" t="s">
        <v>391</v>
      </c>
      <c r="C8" s="11" t="s">
        <v>391</v>
      </c>
      <c r="D8" s="45" t="s">
        <v>391</v>
      </c>
      <c r="E8" s="45" t="s">
        <v>391</v>
      </c>
      <c r="F8" s="11" t="s">
        <v>391</v>
      </c>
      <c r="G8" s="11" t="s">
        <v>391</v>
      </c>
      <c r="H8" s="45" t="s">
        <v>391</v>
      </c>
      <c r="I8" s="12" t="s">
        <v>391</v>
      </c>
      <c r="J8" s="215"/>
      <c r="K8" s="215"/>
    </row>
    <row r="9" spans="1:1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11" t="s">
        <v>391</v>
      </c>
      <c r="G9" s="11" t="s">
        <v>391</v>
      </c>
      <c r="H9" s="45" t="s">
        <v>391</v>
      </c>
      <c r="I9" s="46" t="s">
        <v>391</v>
      </c>
      <c r="J9" s="215"/>
      <c r="K9" s="215"/>
    </row>
    <row r="10" spans="1:11">
      <c r="A10" s="63" t="s">
        <v>452</v>
      </c>
      <c r="B10" s="11" t="s">
        <v>391</v>
      </c>
      <c r="C10" s="11" t="s">
        <v>391</v>
      </c>
      <c r="D10" s="45" t="s">
        <v>391</v>
      </c>
      <c r="E10" s="45" t="s">
        <v>391</v>
      </c>
      <c r="F10" s="11" t="s">
        <v>391</v>
      </c>
      <c r="G10" s="11" t="s">
        <v>391</v>
      </c>
      <c r="H10" s="45" t="s">
        <v>391</v>
      </c>
      <c r="I10" s="12" t="s">
        <v>391</v>
      </c>
      <c r="J10" s="215"/>
      <c r="K10" s="215"/>
    </row>
    <row r="11" spans="1:1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11" t="s">
        <v>391</v>
      </c>
      <c r="G11" s="11" t="s">
        <v>391</v>
      </c>
      <c r="H11" s="45" t="s">
        <v>391</v>
      </c>
      <c r="I11" s="46" t="s">
        <v>391</v>
      </c>
      <c r="J11" s="215"/>
      <c r="K11" s="215"/>
    </row>
    <row r="12" spans="1:1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8" t="s">
        <v>391</v>
      </c>
      <c r="G12" s="78" t="s">
        <v>391</v>
      </c>
      <c r="H12" s="74" t="s">
        <v>391</v>
      </c>
      <c r="I12" s="75" t="s">
        <v>391</v>
      </c>
    </row>
    <row r="13" spans="1:11">
      <c r="A13" s="63"/>
      <c r="B13" s="11"/>
      <c r="C13" s="45"/>
      <c r="D13" s="45"/>
      <c r="E13" s="45"/>
      <c r="F13" s="11"/>
      <c r="G13" s="45"/>
      <c r="H13" s="45"/>
      <c r="I13" s="12"/>
      <c r="J13" s="215"/>
      <c r="K13" s="215"/>
    </row>
    <row r="14" spans="1:11">
      <c r="A14" s="73" t="s">
        <v>455</v>
      </c>
      <c r="B14" s="74">
        <v>13</v>
      </c>
      <c r="C14" s="74" t="s">
        <v>391</v>
      </c>
      <c r="D14" s="74" t="s">
        <v>391</v>
      </c>
      <c r="E14" s="74">
        <v>13</v>
      </c>
      <c r="F14" s="78">
        <v>7000</v>
      </c>
      <c r="G14" s="78" t="s">
        <v>391</v>
      </c>
      <c r="H14" s="74" t="s">
        <v>391</v>
      </c>
      <c r="I14" s="75">
        <v>91</v>
      </c>
    </row>
    <row r="15" spans="1:11">
      <c r="A15" s="63"/>
      <c r="B15" s="11"/>
      <c r="C15" s="11"/>
      <c r="D15" s="45"/>
      <c r="E15" s="45"/>
      <c r="F15" s="11"/>
      <c r="G15" s="11"/>
      <c r="H15" s="45"/>
      <c r="I15" s="12"/>
      <c r="J15" s="215"/>
      <c r="K15" s="215"/>
    </row>
    <row r="16" spans="1:11">
      <c r="A16" s="73" t="s">
        <v>456</v>
      </c>
      <c r="B16" s="74">
        <v>1</v>
      </c>
      <c r="C16" s="74" t="s">
        <v>391</v>
      </c>
      <c r="D16" s="74" t="s">
        <v>391</v>
      </c>
      <c r="E16" s="74">
        <v>1</v>
      </c>
      <c r="F16" s="78">
        <v>8500</v>
      </c>
      <c r="G16" s="78" t="s">
        <v>391</v>
      </c>
      <c r="H16" s="74" t="s">
        <v>391</v>
      </c>
      <c r="I16" s="75">
        <v>9</v>
      </c>
    </row>
    <row r="17" spans="1:11">
      <c r="A17" s="63"/>
      <c r="B17" s="11"/>
      <c r="C17" s="11"/>
      <c r="D17" s="45"/>
      <c r="E17" s="45"/>
      <c r="F17" s="11"/>
      <c r="G17" s="11"/>
      <c r="H17" s="45"/>
      <c r="I17" s="12"/>
      <c r="J17" s="215"/>
      <c r="K17" s="215"/>
    </row>
    <row r="18" spans="1:11">
      <c r="A18" s="63" t="s">
        <v>535</v>
      </c>
      <c r="B18" s="45" t="s">
        <v>391</v>
      </c>
      <c r="C18" s="45">
        <v>13</v>
      </c>
      <c r="D18" s="45" t="s">
        <v>391</v>
      </c>
      <c r="E18" s="45">
        <v>13</v>
      </c>
      <c r="F18" s="11" t="s">
        <v>391</v>
      </c>
      <c r="G18" s="11">
        <v>6750</v>
      </c>
      <c r="H18" s="45" t="s">
        <v>391</v>
      </c>
      <c r="I18" s="46">
        <v>88</v>
      </c>
      <c r="J18" s="215"/>
      <c r="K18" s="215"/>
    </row>
    <row r="19" spans="1:11">
      <c r="A19" s="63" t="s">
        <v>458</v>
      </c>
      <c r="B19" s="11">
        <v>12</v>
      </c>
      <c r="C19" s="11" t="s">
        <v>391</v>
      </c>
      <c r="D19" s="45" t="s">
        <v>391</v>
      </c>
      <c r="E19" s="45">
        <v>12</v>
      </c>
      <c r="F19" s="11">
        <v>5550</v>
      </c>
      <c r="G19" s="11" t="s">
        <v>391</v>
      </c>
      <c r="H19" s="45" t="s">
        <v>391</v>
      </c>
      <c r="I19" s="12">
        <v>67</v>
      </c>
      <c r="J19" s="215"/>
      <c r="K19" s="215"/>
    </row>
    <row r="20" spans="1:11">
      <c r="A20" s="63" t="s">
        <v>459</v>
      </c>
      <c r="B20" s="45">
        <v>20</v>
      </c>
      <c r="C20" s="45" t="s">
        <v>391</v>
      </c>
      <c r="D20" s="45" t="s">
        <v>391</v>
      </c>
      <c r="E20" s="45">
        <v>20</v>
      </c>
      <c r="F20" s="11">
        <v>5100</v>
      </c>
      <c r="G20" s="11" t="s">
        <v>391</v>
      </c>
      <c r="H20" s="45" t="s">
        <v>391</v>
      </c>
      <c r="I20" s="46">
        <v>102</v>
      </c>
      <c r="J20" s="215"/>
      <c r="K20" s="215"/>
    </row>
    <row r="21" spans="1:11">
      <c r="A21" s="73" t="s">
        <v>460</v>
      </c>
      <c r="B21" s="74">
        <v>32</v>
      </c>
      <c r="C21" s="74">
        <v>13</v>
      </c>
      <c r="D21" s="74" t="s">
        <v>391</v>
      </c>
      <c r="E21" s="74">
        <v>45</v>
      </c>
      <c r="F21" s="78">
        <v>5269</v>
      </c>
      <c r="G21" s="78">
        <v>6750</v>
      </c>
      <c r="H21" s="74" t="s">
        <v>391</v>
      </c>
      <c r="I21" s="75">
        <v>257</v>
      </c>
    </row>
    <row r="22" spans="1:11">
      <c r="A22" s="63"/>
      <c r="B22" s="45"/>
      <c r="C22" s="45"/>
      <c r="D22" s="45"/>
      <c r="E22" s="45"/>
      <c r="F22" s="45"/>
      <c r="G22" s="11"/>
      <c r="H22" s="45"/>
      <c r="I22" s="46"/>
      <c r="J22" s="215"/>
      <c r="K22" s="215"/>
    </row>
    <row r="23" spans="1:11">
      <c r="A23" s="73" t="s">
        <v>461</v>
      </c>
      <c r="B23" s="74" t="s">
        <v>391</v>
      </c>
      <c r="C23" s="74">
        <v>1611</v>
      </c>
      <c r="D23" s="74" t="s">
        <v>391</v>
      </c>
      <c r="E23" s="74">
        <v>1611</v>
      </c>
      <c r="F23" s="78" t="s">
        <v>391</v>
      </c>
      <c r="G23" s="78">
        <v>2892</v>
      </c>
      <c r="H23" s="74" t="s">
        <v>391</v>
      </c>
      <c r="I23" s="75">
        <v>4659</v>
      </c>
    </row>
    <row r="24" spans="1:11">
      <c r="A24" s="63"/>
      <c r="B24" s="11"/>
      <c r="C24" s="11"/>
      <c r="D24" s="45"/>
      <c r="E24" s="45"/>
      <c r="F24" s="11"/>
      <c r="G24" s="11"/>
      <c r="H24" s="45"/>
      <c r="I24" s="12"/>
      <c r="J24" s="215"/>
      <c r="K24" s="215"/>
    </row>
    <row r="25" spans="1:11">
      <c r="A25" s="73" t="s">
        <v>462</v>
      </c>
      <c r="B25" s="74" t="s">
        <v>391</v>
      </c>
      <c r="C25" s="74">
        <v>36</v>
      </c>
      <c r="D25" s="74" t="s">
        <v>391</v>
      </c>
      <c r="E25" s="74">
        <v>36</v>
      </c>
      <c r="F25" s="78" t="s">
        <v>391</v>
      </c>
      <c r="G25" s="78">
        <v>3200</v>
      </c>
      <c r="H25" s="74" t="s">
        <v>391</v>
      </c>
      <c r="I25" s="75">
        <v>115</v>
      </c>
    </row>
    <row r="26" spans="1:11">
      <c r="A26" s="63"/>
      <c r="B26" s="80"/>
      <c r="C26" s="80"/>
      <c r="D26" s="45"/>
      <c r="E26" s="45"/>
      <c r="F26" s="80"/>
      <c r="G26" s="80"/>
      <c r="H26" s="45"/>
      <c r="I26" s="12"/>
      <c r="J26" s="215"/>
      <c r="K26" s="215"/>
    </row>
    <row r="27" spans="1:11">
      <c r="A27" s="63" t="s">
        <v>463</v>
      </c>
      <c r="B27" s="80" t="s">
        <v>391</v>
      </c>
      <c r="C27" s="80" t="s">
        <v>391</v>
      </c>
      <c r="D27" s="45" t="s">
        <v>391</v>
      </c>
      <c r="E27" s="45" t="s">
        <v>391</v>
      </c>
      <c r="F27" s="80" t="s">
        <v>391</v>
      </c>
      <c r="G27" s="80" t="s">
        <v>391</v>
      </c>
      <c r="H27" s="45" t="s">
        <v>391</v>
      </c>
      <c r="I27" s="12" t="s">
        <v>391</v>
      </c>
      <c r="J27" s="215"/>
      <c r="K27" s="215"/>
    </row>
    <row r="28" spans="1:11">
      <c r="A28" s="63" t="s">
        <v>464</v>
      </c>
      <c r="B28" s="80" t="s">
        <v>391</v>
      </c>
      <c r="C28" s="80" t="s">
        <v>391</v>
      </c>
      <c r="D28" s="45" t="s">
        <v>391</v>
      </c>
      <c r="E28" s="45" t="s">
        <v>391</v>
      </c>
      <c r="F28" s="80" t="s">
        <v>391</v>
      </c>
      <c r="G28" s="80" t="s">
        <v>391</v>
      </c>
      <c r="H28" s="45" t="s">
        <v>391</v>
      </c>
      <c r="I28" s="12" t="s">
        <v>391</v>
      </c>
      <c r="J28" s="215"/>
      <c r="K28" s="215"/>
    </row>
    <row r="29" spans="1:11">
      <c r="A29" s="63" t="s">
        <v>465</v>
      </c>
      <c r="B29" s="80" t="s">
        <v>391</v>
      </c>
      <c r="C29" s="80" t="s">
        <v>391</v>
      </c>
      <c r="D29" s="45" t="s">
        <v>391</v>
      </c>
      <c r="E29" s="45" t="s">
        <v>391</v>
      </c>
      <c r="F29" s="80" t="s">
        <v>391</v>
      </c>
      <c r="G29" s="80" t="s">
        <v>391</v>
      </c>
      <c r="H29" s="45" t="s">
        <v>391</v>
      </c>
      <c r="I29" s="12" t="s">
        <v>391</v>
      </c>
      <c r="J29" s="215"/>
      <c r="K29" s="215"/>
    </row>
    <row r="30" spans="1:1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8" t="s">
        <v>391</v>
      </c>
      <c r="G30" s="78" t="s">
        <v>391</v>
      </c>
      <c r="H30" s="74" t="s">
        <v>391</v>
      </c>
      <c r="I30" s="75" t="s">
        <v>391</v>
      </c>
      <c r="J30" s="215"/>
      <c r="K30" s="215"/>
    </row>
    <row r="31" spans="1:11">
      <c r="A31" s="63"/>
      <c r="B31" s="45"/>
      <c r="C31" s="45"/>
      <c r="D31" s="45"/>
      <c r="E31" s="45"/>
      <c r="F31" s="11"/>
      <c r="G31" s="11"/>
      <c r="H31" s="11"/>
      <c r="I31" s="46"/>
      <c r="J31" s="215"/>
      <c r="K31" s="215"/>
    </row>
    <row r="32" spans="1:11">
      <c r="A32" s="63" t="s">
        <v>467</v>
      </c>
      <c r="B32" s="11">
        <v>17</v>
      </c>
      <c r="C32" s="11">
        <v>181</v>
      </c>
      <c r="D32" s="45" t="s">
        <v>391</v>
      </c>
      <c r="E32" s="45">
        <v>198</v>
      </c>
      <c r="F32" s="11">
        <v>5453</v>
      </c>
      <c r="G32" s="11">
        <v>12219</v>
      </c>
      <c r="H32" s="45" t="s">
        <v>391</v>
      </c>
      <c r="I32" s="12">
        <v>2304</v>
      </c>
      <c r="J32" s="215"/>
      <c r="K32" s="215"/>
    </row>
    <row r="33" spans="1:11">
      <c r="A33" s="63" t="s">
        <v>468</v>
      </c>
      <c r="B33" s="45">
        <v>48</v>
      </c>
      <c r="C33" s="45">
        <v>98</v>
      </c>
      <c r="D33" s="45" t="s">
        <v>391</v>
      </c>
      <c r="E33" s="45">
        <v>146</v>
      </c>
      <c r="F33" s="11">
        <v>1575</v>
      </c>
      <c r="G33" s="11">
        <v>10673</v>
      </c>
      <c r="H33" s="11" t="s">
        <v>391</v>
      </c>
      <c r="I33" s="46">
        <v>1122</v>
      </c>
      <c r="J33" s="215"/>
      <c r="K33" s="215"/>
    </row>
    <row r="34" spans="1:11">
      <c r="A34" s="63" t="s">
        <v>469</v>
      </c>
      <c r="B34" s="45" t="s">
        <v>391</v>
      </c>
      <c r="C34" s="11">
        <v>9</v>
      </c>
      <c r="D34" s="45" t="s">
        <v>391</v>
      </c>
      <c r="E34" s="45">
        <v>9</v>
      </c>
      <c r="F34" s="45" t="s">
        <v>391</v>
      </c>
      <c r="G34" s="11">
        <v>9476</v>
      </c>
      <c r="H34" s="45" t="s">
        <v>391</v>
      </c>
      <c r="I34" s="12">
        <v>85</v>
      </c>
      <c r="J34" s="215"/>
      <c r="K34" s="215"/>
    </row>
    <row r="35" spans="1:11">
      <c r="A35" s="63" t="s">
        <v>470</v>
      </c>
      <c r="B35" s="11" t="s">
        <v>391</v>
      </c>
      <c r="C35" s="11">
        <v>52</v>
      </c>
      <c r="D35" s="45" t="s">
        <v>391</v>
      </c>
      <c r="E35" s="45">
        <v>52</v>
      </c>
      <c r="F35" s="11" t="s">
        <v>391</v>
      </c>
      <c r="G35" s="11">
        <v>10000</v>
      </c>
      <c r="H35" s="45" t="s">
        <v>391</v>
      </c>
      <c r="I35" s="12">
        <v>520</v>
      </c>
      <c r="J35" s="215"/>
      <c r="K35" s="215"/>
    </row>
    <row r="36" spans="1:11">
      <c r="A36" s="73" t="s">
        <v>471</v>
      </c>
      <c r="B36" s="74">
        <v>65</v>
      </c>
      <c r="C36" s="74">
        <v>340</v>
      </c>
      <c r="D36" s="74" t="s">
        <v>391</v>
      </c>
      <c r="E36" s="74">
        <v>405</v>
      </c>
      <c r="F36" s="78">
        <v>2589</v>
      </c>
      <c r="G36" s="78">
        <v>11361</v>
      </c>
      <c r="H36" s="74" t="s">
        <v>391</v>
      </c>
      <c r="I36" s="75">
        <v>4031</v>
      </c>
    </row>
    <row r="37" spans="1:11">
      <c r="A37" s="63"/>
      <c r="B37" s="45"/>
      <c r="C37" s="11"/>
      <c r="D37" s="45"/>
      <c r="E37" s="45"/>
      <c r="F37" s="45"/>
      <c r="G37" s="11"/>
      <c r="H37" s="45"/>
      <c r="I37" s="12"/>
      <c r="J37" s="215"/>
      <c r="K37" s="215"/>
    </row>
    <row r="38" spans="1:11">
      <c r="A38" s="73" t="s">
        <v>472</v>
      </c>
      <c r="B38" s="74" t="s">
        <v>391</v>
      </c>
      <c r="C38" s="74">
        <v>5</v>
      </c>
      <c r="D38" s="74" t="s">
        <v>391</v>
      </c>
      <c r="E38" s="74">
        <v>5</v>
      </c>
      <c r="F38" s="78" t="s">
        <v>391</v>
      </c>
      <c r="G38" s="78">
        <v>7000</v>
      </c>
      <c r="H38" s="74" t="s">
        <v>391</v>
      </c>
      <c r="I38" s="75">
        <v>35</v>
      </c>
    </row>
    <row r="39" spans="1:11">
      <c r="A39" s="63"/>
      <c r="B39" s="45"/>
      <c r="C39" s="11"/>
      <c r="D39" s="45"/>
      <c r="E39" s="45"/>
      <c r="F39" s="45"/>
      <c r="G39" s="11"/>
      <c r="H39" s="45"/>
      <c r="I39" s="12"/>
      <c r="J39" s="215"/>
      <c r="K39" s="215"/>
    </row>
    <row r="40" spans="1:11">
      <c r="A40" s="63" t="s">
        <v>536</v>
      </c>
      <c r="B40" s="11" t="s">
        <v>391</v>
      </c>
      <c r="C40" s="11" t="s">
        <v>391</v>
      </c>
      <c r="D40" s="45" t="s">
        <v>391</v>
      </c>
      <c r="E40" s="45" t="s">
        <v>391</v>
      </c>
      <c r="F40" s="11" t="s">
        <v>391</v>
      </c>
      <c r="G40" s="11" t="s">
        <v>391</v>
      </c>
      <c r="H40" s="45" t="s">
        <v>391</v>
      </c>
      <c r="I40" s="12" t="s">
        <v>391</v>
      </c>
      <c r="J40" s="215"/>
      <c r="K40" s="215"/>
    </row>
    <row r="41" spans="1:11">
      <c r="A41" s="63" t="s">
        <v>474</v>
      </c>
      <c r="B41" s="45" t="s">
        <v>391</v>
      </c>
      <c r="C41" s="11" t="s">
        <v>391</v>
      </c>
      <c r="D41" s="45" t="s">
        <v>391</v>
      </c>
      <c r="E41" s="45" t="s">
        <v>391</v>
      </c>
      <c r="F41" s="45" t="s">
        <v>391</v>
      </c>
      <c r="G41" s="11" t="s">
        <v>391</v>
      </c>
      <c r="H41" s="45" t="s">
        <v>391</v>
      </c>
      <c r="I41" s="12" t="s">
        <v>391</v>
      </c>
      <c r="J41" s="215"/>
      <c r="K41" s="215"/>
    </row>
    <row r="42" spans="1:11">
      <c r="A42" s="63" t="s">
        <v>475</v>
      </c>
      <c r="B42" s="11" t="s">
        <v>391</v>
      </c>
      <c r="C42" s="11" t="s">
        <v>391</v>
      </c>
      <c r="D42" s="45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2" t="s">
        <v>391</v>
      </c>
      <c r="J42" s="215"/>
      <c r="K42" s="215"/>
    </row>
    <row r="43" spans="1:11">
      <c r="A43" s="63" t="s">
        <v>476</v>
      </c>
      <c r="B43" s="11" t="s">
        <v>391</v>
      </c>
      <c r="C43" s="11" t="s">
        <v>391</v>
      </c>
      <c r="D43" s="45" t="s">
        <v>391</v>
      </c>
      <c r="E43" s="45" t="s">
        <v>391</v>
      </c>
      <c r="F43" s="11" t="s">
        <v>391</v>
      </c>
      <c r="G43" s="11" t="s">
        <v>391</v>
      </c>
      <c r="H43" s="45" t="s">
        <v>391</v>
      </c>
      <c r="I43" s="12" t="s">
        <v>391</v>
      </c>
      <c r="J43" s="215"/>
      <c r="K43" s="215"/>
    </row>
    <row r="44" spans="1:11">
      <c r="A44" s="63" t="s">
        <v>477</v>
      </c>
      <c r="B44" s="45" t="s">
        <v>391</v>
      </c>
      <c r="C44" s="45">
        <v>2</v>
      </c>
      <c r="D44" s="45" t="s">
        <v>391</v>
      </c>
      <c r="E44" s="45">
        <v>2</v>
      </c>
      <c r="F44" s="11" t="s">
        <v>391</v>
      </c>
      <c r="G44" s="11">
        <v>9000</v>
      </c>
      <c r="H44" s="11" t="s">
        <v>391</v>
      </c>
      <c r="I44" s="46">
        <v>18</v>
      </c>
      <c r="J44" s="215"/>
      <c r="K44" s="215"/>
    </row>
    <row r="45" spans="1:11">
      <c r="A45" s="63" t="s">
        <v>478</v>
      </c>
      <c r="B45" s="11" t="s">
        <v>391</v>
      </c>
      <c r="C45" s="11" t="s">
        <v>391</v>
      </c>
      <c r="D45" s="45" t="s">
        <v>391</v>
      </c>
      <c r="E45" s="45" t="s">
        <v>391</v>
      </c>
      <c r="F45" s="11" t="s">
        <v>391</v>
      </c>
      <c r="G45" s="11" t="s">
        <v>391</v>
      </c>
      <c r="H45" s="45" t="s">
        <v>391</v>
      </c>
      <c r="I45" s="12" t="s">
        <v>391</v>
      </c>
      <c r="J45" s="215"/>
      <c r="K45" s="215"/>
    </row>
    <row r="46" spans="1:11">
      <c r="A46" s="63" t="s">
        <v>479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11" t="s">
        <v>391</v>
      </c>
      <c r="G46" s="11" t="s">
        <v>391</v>
      </c>
      <c r="H46" s="11" t="s">
        <v>391</v>
      </c>
      <c r="I46" s="46" t="s">
        <v>391</v>
      </c>
      <c r="J46" s="215"/>
      <c r="K46" s="215"/>
    </row>
    <row r="47" spans="1:11">
      <c r="A47" s="63" t="s">
        <v>480</v>
      </c>
      <c r="B47" s="82" t="s">
        <v>391</v>
      </c>
      <c r="C47" s="11" t="s">
        <v>391</v>
      </c>
      <c r="D47" s="45" t="s">
        <v>391</v>
      </c>
      <c r="E47" s="45" t="s">
        <v>391</v>
      </c>
      <c r="F47" s="82" t="s">
        <v>391</v>
      </c>
      <c r="G47" s="11" t="s">
        <v>391</v>
      </c>
      <c r="H47" s="45" t="s">
        <v>391</v>
      </c>
      <c r="I47" s="12" t="s">
        <v>391</v>
      </c>
      <c r="J47" s="215"/>
      <c r="K47" s="215"/>
    </row>
    <row r="48" spans="1:11">
      <c r="A48" s="63" t="s">
        <v>481</v>
      </c>
      <c r="B48" s="45" t="s">
        <v>391</v>
      </c>
      <c r="C48" s="11" t="s">
        <v>391</v>
      </c>
      <c r="D48" s="45" t="s">
        <v>391</v>
      </c>
      <c r="E48" s="45" t="s">
        <v>391</v>
      </c>
      <c r="F48" s="45" t="s">
        <v>391</v>
      </c>
      <c r="G48" s="11" t="s">
        <v>391</v>
      </c>
      <c r="H48" s="45" t="s">
        <v>391</v>
      </c>
      <c r="I48" s="12" t="s">
        <v>391</v>
      </c>
      <c r="J48" s="215"/>
      <c r="K48" s="215"/>
    </row>
    <row r="49" spans="1:11">
      <c r="A49" s="73" t="s">
        <v>482</v>
      </c>
      <c r="B49" s="74" t="s">
        <v>391</v>
      </c>
      <c r="C49" s="74">
        <v>2</v>
      </c>
      <c r="D49" s="74" t="s">
        <v>391</v>
      </c>
      <c r="E49" s="74">
        <v>2</v>
      </c>
      <c r="F49" s="78" t="s">
        <v>391</v>
      </c>
      <c r="G49" s="78">
        <v>9000</v>
      </c>
      <c r="H49" s="74" t="s">
        <v>391</v>
      </c>
      <c r="I49" s="75">
        <v>18</v>
      </c>
    </row>
    <row r="50" spans="1:11">
      <c r="A50" s="63"/>
      <c r="B50" s="45"/>
      <c r="C50" s="11"/>
      <c r="D50" s="45"/>
      <c r="E50" s="45"/>
      <c r="F50" s="45"/>
      <c r="G50" s="11"/>
      <c r="H50" s="45"/>
      <c r="I50" s="12"/>
      <c r="J50" s="215"/>
      <c r="K50" s="215"/>
    </row>
    <row r="51" spans="1:11">
      <c r="A51" s="73" t="s">
        <v>483</v>
      </c>
      <c r="B51" s="74" t="s">
        <v>391</v>
      </c>
      <c r="C51" s="74">
        <v>37</v>
      </c>
      <c r="D51" s="74" t="s">
        <v>391</v>
      </c>
      <c r="E51" s="74">
        <v>37</v>
      </c>
      <c r="F51" s="78" t="s">
        <v>391</v>
      </c>
      <c r="G51" s="78">
        <v>9000</v>
      </c>
      <c r="H51" s="74" t="s">
        <v>391</v>
      </c>
      <c r="I51" s="75">
        <v>333</v>
      </c>
    </row>
    <row r="52" spans="1:11">
      <c r="A52" s="63"/>
      <c r="B52" s="11"/>
      <c r="C52" s="11"/>
      <c r="D52" s="45"/>
      <c r="E52" s="45"/>
      <c r="F52" s="11"/>
      <c r="G52" s="11"/>
      <c r="H52" s="45"/>
      <c r="I52" s="12"/>
      <c r="J52" s="215"/>
      <c r="K52" s="215"/>
    </row>
    <row r="53" spans="1:11">
      <c r="A53" s="63" t="s">
        <v>484</v>
      </c>
      <c r="B53" s="45">
        <v>5</v>
      </c>
      <c r="C53" s="45">
        <v>40</v>
      </c>
      <c r="D53" s="45" t="s">
        <v>391</v>
      </c>
      <c r="E53" s="45">
        <v>45</v>
      </c>
      <c r="F53" s="11">
        <v>500</v>
      </c>
      <c r="G53" s="11">
        <v>7450</v>
      </c>
      <c r="H53" s="11" t="s">
        <v>391</v>
      </c>
      <c r="I53" s="46">
        <v>301</v>
      </c>
      <c r="J53" s="215"/>
      <c r="K53" s="215"/>
    </row>
    <row r="54" spans="1:11">
      <c r="A54" s="63" t="s">
        <v>485</v>
      </c>
      <c r="B54" s="45" t="s">
        <v>391</v>
      </c>
      <c r="C54" s="11">
        <v>5</v>
      </c>
      <c r="D54" s="11" t="s">
        <v>391</v>
      </c>
      <c r="E54" s="45">
        <v>5</v>
      </c>
      <c r="F54" s="45" t="s">
        <v>391</v>
      </c>
      <c r="G54" s="11">
        <v>14000</v>
      </c>
      <c r="H54" s="11" t="s">
        <v>391</v>
      </c>
      <c r="I54" s="12">
        <v>70</v>
      </c>
      <c r="J54" s="215"/>
      <c r="K54" s="215"/>
    </row>
    <row r="55" spans="1:11">
      <c r="A55" s="63" t="s">
        <v>486</v>
      </c>
      <c r="B55" s="11" t="s">
        <v>391</v>
      </c>
      <c r="C55" s="11" t="s">
        <v>391</v>
      </c>
      <c r="D55" s="45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12" t="s">
        <v>391</v>
      </c>
      <c r="J55" s="215"/>
      <c r="K55" s="215"/>
    </row>
    <row r="56" spans="1:11">
      <c r="A56" s="63" t="s">
        <v>487</v>
      </c>
      <c r="B56" s="45" t="s">
        <v>391</v>
      </c>
      <c r="C56" s="11" t="s">
        <v>391</v>
      </c>
      <c r="D56" s="45" t="s">
        <v>391</v>
      </c>
      <c r="E56" s="45" t="s">
        <v>391</v>
      </c>
      <c r="F56" s="45" t="s">
        <v>391</v>
      </c>
      <c r="G56" s="11" t="s">
        <v>391</v>
      </c>
      <c r="H56" s="45" t="s">
        <v>391</v>
      </c>
      <c r="I56" s="12" t="s">
        <v>391</v>
      </c>
      <c r="J56" s="215"/>
      <c r="K56" s="215"/>
    </row>
    <row r="57" spans="1:11">
      <c r="A57" s="63" t="s">
        <v>488</v>
      </c>
      <c r="B57" s="11" t="s">
        <v>391</v>
      </c>
      <c r="C57" s="11">
        <v>65</v>
      </c>
      <c r="D57" s="45" t="s">
        <v>391</v>
      </c>
      <c r="E57" s="45">
        <v>65</v>
      </c>
      <c r="F57" s="11" t="s">
        <v>391</v>
      </c>
      <c r="G57" s="11">
        <v>6300</v>
      </c>
      <c r="H57" s="45" t="s">
        <v>391</v>
      </c>
      <c r="I57" s="12">
        <v>410</v>
      </c>
      <c r="J57" s="215"/>
      <c r="K57" s="215"/>
    </row>
    <row r="58" spans="1:11">
      <c r="A58" s="73" t="s">
        <v>562</v>
      </c>
      <c r="B58" s="74">
        <v>5</v>
      </c>
      <c r="C58" s="74">
        <v>110</v>
      </c>
      <c r="D58" s="74" t="s">
        <v>391</v>
      </c>
      <c r="E58" s="74">
        <v>115</v>
      </c>
      <c r="F58" s="78">
        <v>500</v>
      </c>
      <c r="G58" s="78">
        <v>7068</v>
      </c>
      <c r="H58" s="74" t="s">
        <v>391</v>
      </c>
      <c r="I58" s="75">
        <v>781</v>
      </c>
    </row>
    <row r="59" spans="1:11">
      <c r="A59" s="63"/>
      <c r="B59" s="11"/>
      <c r="C59" s="11"/>
      <c r="D59" s="45"/>
      <c r="E59" s="45"/>
      <c r="F59" s="11"/>
      <c r="G59" s="11"/>
      <c r="H59" s="45"/>
      <c r="I59" s="12"/>
      <c r="J59" s="215"/>
      <c r="K59" s="215"/>
    </row>
    <row r="60" spans="1:11">
      <c r="A60" s="63" t="s">
        <v>490</v>
      </c>
      <c r="B60" s="45" t="s">
        <v>391</v>
      </c>
      <c r="C60" s="45">
        <v>487</v>
      </c>
      <c r="D60" s="45" t="s">
        <v>391</v>
      </c>
      <c r="E60" s="45">
        <v>487</v>
      </c>
      <c r="F60" s="11" t="s">
        <v>391</v>
      </c>
      <c r="G60" s="11">
        <v>12000</v>
      </c>
      <c r="H60" s="11" t="s">
        <v>391</v>
      </c>
      <c r="I60" s="46">
        <v>5844</v>
      </c>
    </row>
    <row r="61" spans="1:11">
      <c r="A61" s="63" t="s">
        <v>491</v>
      </c>
      <c r="B61" s="45" t="s">
        <v>391</v>
      </c>
      <c r="C61" s="11">
        <v>80</v>
      </c>
      <c r="D61" s="45" t="s">
        <v>391</v>
      </c>
      <c r="E61" s="45">
        <v>80</v>
      </c>
      <c r="F61" s="45" t="s">
        <v>391</v>
      </c>
      <c r="G61" s="11">
        <v>9000</v>
      </c>
      <c r="H61" s="45" t="s">
        <v>391</v>
      </c>
      <c r="I61" s="12">
        <v>720</v>
      </c>
    </row>
    <row r="62" spans="1:11">
      <c r="A62" s="63" t="s">
        <v>492</v>
      </c>
      <c r="B62" s="45" t="s">
        <v>391</v>
      </c>
      <c r="C62" s="11">
        <v>93</v>
      </c>
      <c r="D62" s="45" t="s">
        <v>391</v>
      </c>
      <c r="E62" s="45">
        <v>93</v>
      </c>
      <c r="F62" s="45" t="s">
        <v>391</v>
      </c>
      <c r="G62" s="11">
        <v>5000</v>
      </c>
      <c r="H62" s="45" t="s">
        <v>391</v>
      </c>
      <c r="I62" s="12">
        <v>465</v>
      </c>
    </row>
    <row r="63" spans="1:11">
      <c r="A63" s="73" t="s">
        <v>493</v>
      </c>
      <c r="B63" s="74" t="s">
        <v>391</v>
      </c>
      <c r="C63" s="74">
        <v>660</v>
      </c>
      <c r="D63" s="74" t="s">
        <v>391</v>
      </c>
      <c r="E63" s="74">
        <v>660</v>
      </c>
      <c r="F63" s="78" t="s">
        <v>391</v>
      </c>
      <c r="G63" s="78">
        <v>10650</v>
      </c>
      <c r="H63" s="74" t="s">
        <v>391</v>
      </c>
      <c r="I63" s="75">
        <v>7029</v>
      </c>
    </row>
    <row r="64" spans="1:11">
      <c r="A64" s="63"/>
      <c r="B64" s="45"/>
      <c r="C64" s="45"/>
      <c r="D64" s="45"/>
      <c r="E64" s="45"/>
      <c r="F64" s="11"/>
      <c r="G64" s="11"/>
      <c r="H64" s="11"/>
      <c r="I64" s="46"/>
    </row>
    <row r="65" spans="1:11">
      <c r="A65" s="73" t="s">
        <v>494</v>
      </c>
      <c r="B65" s="74" t="s">
        <v>391</v>
      </c>
      <c r="C65" s="74">
        <v>566</v>
      </c>
      <c r="D65" s="74" t="s">
        <v>391</v>
      </c>
      <c r="E65" s="74">
        <v>566</v>
      </c>
      <c r="F65" s="78" t="s">
        <v>391</v>
      </c>
      <c r="G65" s="78">
        <v>14150</v>
      </c>
      <c r="H65" s="74" t="s">
        <v>391</v>
      </c>
      <c r="I65" s="75">
        <v>8009</v>
      </c>
    </row>
    <row r="66" spans="1:11">
      <c r="A66" s="63"/>
      <c r="B66" s="45"/>
      <c r="C66" s="11"/>
      <c r="D66" s="45"/>
      <c r="E66" s="45"/>
      <c r="F66" s="45"/>
      <c r="G66" s="11"/>
      <c r="H66" s="45"/>
      <c r="I66" s="12"/>
    </row>
    <row r="67" spans="1:11">
      <c r="A67" s="63" t="s">
        <v>495</v>
      </c>
      <c r="B67" s="11" t="s">
        <v>391</v>
      </c>
      <c r="C67" s="11">
        <v>14</v>
      </c>
      <c r="D67" s="45" t="s">
        <v>391</v>
      </c>
      <c r="E67" s="45">
        <v>14</v>
      </c>
      <c r="F67" s="11" t="s">
        <v>391</v>
      </c>
      <c r="G67" s="11">
        <v>8560</v>
      </c>
      <c r="H67" s="45" t="s">
        <v>391</v>
      </c>
      <c r="I67" s="12">
        <v>120</v>
      </c>
    </row>
    <row r="68" spans="1:11">
      <c r="A68" s="63" t="s">
        <v>496</v>
      </c>
      <c r="B68" s="82" t="s">
        <v>391</v>
      </c>
      <c r="C68" s="11">
        <v>10</v>
      </c>
      <c r="D68" s="45" t="s">
        <v>391</v>
      </c>
      <c r="E68" s="45">
        <v>10</v>
      </c>
      <c r="F68" s="82" t="s">
        <v>391</v>
      </c>
      <c r="G68" s="11">
        <v>8200</v>
      </c>
      <c r="H68" s="45" t="s">
        <v>391</v>
      </c>
      <c r="I68" s="12">
        <v>82</v>
      </c>
    </row>
    <row r="69" spans="1:11">
      <c r="A69" s="73" t="s">
        <v>497</v>
      </c>
      <c r="B69" s="74" t="s">
        <v>391</v>
      </c>
      <c r="C69" s="74">
        <v>24</v>
      </c>
      <c r="D69" s="74" t="s">
        <v>391</v>
      </c>
      <c r="E69" s="74">
        <v>24</v>
      </c>
      <c r="F69" s="78" t="s">
        <v>391</v>
      </c>
      <c r="G69" s="78">
        <v>8410</v>
      </c>
      <c r="H69" s="74" t="s">
        <v>391</v>
      </c>
      <c r="I69" s="75">
        <v>202</v>
      </c>
    </row>
    <row r="70" spans="1:11">
      <c r="A70" s="63"/>
      <c r="B70" s="11"/>
      <c r="C70" s="11"/>
      <c r="D70" s="45"/>
      <c r="E70" s="45"/>
      <c r="F70" s="11"/>
      <c r="G70" s="11"/>
      <c r="H70" s="45"/>
      <c r="I70" s="12"/>
    </row>
    <row r="71" spans="1:11">
      <c r="A71" s="63" t="s">
        <v>498</v>
      </c>
      <c r="B71" s="82" t="s">
        <v>391</v>
      </c>
      <c r="C71" s="11">
        <v>335</v>
      </c>
      <c r="D71" s="45">
        <v>28</v>
      </c>
      <c r="E71" s="45">
        <v>363</v>
      </c>
      <c r="F71" s="82" t="s">
        <v>391</v>
      </c>
      <c r="G71" s="11">
        <v>11986</v>
      </c>
      <c r="H71" s="45">
        <v>20000</v>
      </c>
      <c r="I71" s="12">
        <v>4575</v>
      </c>
    </row>
    <row r="72" spans="1:11">
      <c r="A72" s="63" t="s">
        <v>499</v>
      </c>
      <c r="B72" s="82" t="s">
        <v>391</v>
      </c>
      <c r="C72" s="11">
        <v>82</v>
      </c>
      <c r="D72" s="45" t="s">
        <v>391</v>
      </c>
      <c r="E72" s="45">
        <v>82</v>
      </c>
      <c r="F72" s="82" t="s">
        <v>391</v>
      </c>
      <c r="G72" s="11">
        <v>7622</v>
      </c>
      <c r="H72" s="45" t="s">
        <v>391</v>
      </c>
      <c r="I72" s="12">
        <v>625</v>
      </c>
    </row>
    <row r="73" spans="1:11">
      <c r="A73" s="63" t="s">
        <v>500</v>
      </c>
      <c r="B73" s="11" t="s">
        <v>391</v>
      </c>
      <c r="C73" s="11">
        <v>354</v>
      </c>
      <c r="D73" s="45" t="s">
        <v>391</v>
      </c>
      <c r="E73" s="45">
        <v>354</v>
      </c>
      <c r="F73" s="11" t="s">
        <v>391</v>
      </c>
      <c r="G73" s="11">
        <v>9000</v>
      </c>
      <c r="H73" s="45" t="s">
        <v>391</v>
      </c>
      <c r="I73" s="12">
        <v>3186</v>
      </c>
      <c r="J73" s="215"/>
      <c r="K73" s="215"/>
    </row>
    <row r="74" spans="1:11">
      <c r="A74" s="63" t="s">
        <v>501</v>
      </c>
      <c r="B74" s="45" t="s">
        <v>391</v>
      </c>
      <c r="C74" s="45">
        <v>422</v>
      </c>
      <c r="D74" s="45" t="s">
        <v>391</v>
      </c>
      <c r="E74" s="45">
        <v>422</v>
      </c>
      <c r="F74" s="11" t="s">
        <v>391</v>
      </c>
      <c r="G74" s="11">
        <v>11254</v>
      </c>
      <c r="H74" s="11" t="s">
        <v>391</v>
      </c>
      <c r="I74" s="46">
        <v>4749</v>
      </c>
    </row>
    <row r="75" spans="1:11">
      <c r="A75" s="63" t="s">
        <v>502</v>
      </c>
      <c r="B75" s="82" t="s">
        <v>391</v>
      </c>
      <c r="C75" s="11">
        <v>100</v>
      </c>
      <c r="D75" s="45" t="s">
        <v>391</v>
      </c>
      <c r="E75" s="45">
        <v>100</v>
      </c>
      <c r="F75" s="82" t="s">
        <v>391</v>
      </c>
      <c r="G75" s="11">
        <v>7500</v>
      </c>
      <c r="H75" s="45" t="s">
        <v>391</v>
      </c>
      <c r="I75" s="12">
        <v>825</v>
      </c>
    </row>
    <row r="76" spans="1:11">
      <c r="A76" s="63" t="s">
        <v>503</v>
      </c>
      <c r="B76" s="11">
        <v>221</v>
      </c>
      <c r="C76" s="11">
        <v>197</v>
      </c>
      <c r="D76" s="45" t="s">
        <v>391</v>
      </c>
      <c r="E76" s="45">
        <v>418</v>
      </c>
      <c r="F76" s="11">
        <v>3400</v>
      </c>
      <c r="G76" s="11">
        <v>8200</v>
      </c>
      <c r="H76" s="45" t="s">
        <v>391</v>
      </c>
      <c r="I76" s="12">
        <v>2367</v>
      </c>
    </row>
    <row r="77" spans="1:11">
      <c r="A77" s="63" t="s">
        <v>504</v>
      </c>
      <c r="B77" s="11">
        <v>216</v>
      </c>
      <c r="C77" s="11">
        <v>284</v>
      </c>
      <c r="D77" s="45" t="s">
        <v>391</v>
      </c>
      <c r="E77" s="45">
        <v>500</v>
      </c>
      <c r="F77" s="11">
        <v>4000</v>
      </c>
      <c r="G77" s="11">
        <v>9000</v>
      </c>
      <c r="H77" s="45" t="s">
        <v>391</v>
      </c>
      <c r="I77" s="12">
        <v>3420</v>
      </c>
      <c r="J77" s="215"/>
      <c r="K77" s="215"/>
    </row>
    <row r="78" spans="1:11">
      <c r="A78" s="63" t="s">
        <v>505</v>
      </c>
      <c r="B78" s="45">
        <v>40</v>
      </c>
      <c r="C78" s="45">
        <v>310</v>
      </c>
      <c r="D78" s="45" t="s">
        <v>391</v>
      </c>
      <c r="E78" s="45">
        <v>350</v>
      </c>
      <c r="F78" s="11">
        <v>6550</v>
      </c>
      <c r="G78" s="11">
        <v>11090</v>
      </c>
      <c r="H78" s="11" t="s">
        <v>391</v>
      </c>
      <c r="I78" s="12">
        <v>3700</v>
      </c>
    </row>
    <row r="79" spans="1:11">
      <c r="A79" s="73" t="s">
        <v>506</v>
      </c>
      <c r="B79" s="74">
        <v>477</v>
      </c>
      <c r="C79" s="74">
        <v>2084</v>
      </c>
      <c r="D79" s="74">
        <v>28</v>
      </c>
      <c r="E79" s="74">
        <v>2589</v>
      </c>
      <c r="F79" s="78">
        <v>3936</v>
      </c>
      <c r="G79" s="78">
        <v>10045</v>
      </c>
      <c r="H79" s="74">
        <v>20000</v>
      </c>
      <c r="I79" s="75">
        <v>23447</v>
      </c>
    </row>
    <row r="80" spans="1:11">
      <c r="A80" s="63"/>
      <c r="B80" s="82"/>
      <c r="C80" s="11"/>
      <c r="D80" s="45"/>
      <c r="E80" s="45"/>
      <c r="F80" s="82"/>
      <c r="G80" s="11"/>
      <c r="H80" s="45"/>
      <c r="I80" s="12"/>
    </row>
    <row r="81" spans="1:11">
      <c r="A81" s="63" t="s">
        <v>507</v>
      </c>
      <c r="B81" s="82">
        <v>1</v>
      </c>
      <c r="C81" s="11">
        <v>14</v>
      </c>
      <c r="D81" s="45" t="s">
        <v>391</v>
      </c>
      <c r="E81" s="45">
        <v>15</v>
      </c>
      <c r="F81" s="82">
        <v>2000</v>
      </c>
      <c r="G81" s="11">
        <v>17857</v>
      </c>
      <c r="H81" s="45" t="s">
        <v>391</v>
      </c>
      <c r="I81" s="12">
        <v>252</v>
      </c>
    </row>
    <row r="82" spans="1:11">
      <c r="A82" s="63" t="s">
        <v>508</v>
      </c>
      <c r="B82" s="82">
        <v>19</v>
      </c>
      <c r="C82" s="11">
        <v>26</v>
      </c>
      <c r="D82" s="45" t="s">
        <v>391</v>
      </c>
      <c r="E82" s="45">
        <v>45</v>
      </c>
      <c r="F82" s="82">
        <v>3000</v>
      </c>
      <c r="G82" s="11">
        <v>6000</v>
      </c>
      <c r="H82" s="45" t="s">
        <v>391</v>
      </c>
      <c r="I82" s="12">
        <v>210</v>
      </c>
    </row>
    <row r="83" spans="1:11">
      <c r="A83" s="73" t="s">
        <v>509</v>
      </c>
      <c r="B83" s="74">
        <v>20</v>
      </c>
      <c r="C83" s="74">
        <v>40</v>
      </c>
      <c r="D83" s="74" t="s">
        <v>391</v>
      </c>
      <c r="E83" s="74">
        <v>60</v>
      </c>
      <c r="F83" s="78">
        <v>2950</v>
      </c>
      <c r="G83" s="78">
        <v>10150</v>
      </c>
      <c r="H83" s="74" t="s">
        <v>391</v>
      </c>
      <c r="I83" s="75">
        <v>462</v>
      </c>
    </row>
    <row r="84" spans="1:11">
      <c r="A84" s="63"/>
      <c r="B84" s="82"/>
      <c r="C84" s="11"/>
      <c r="D84" s="45"/>
      <c r="E84" s="45"/>
      <c r="F84" s="82"/>
      <c r="G84" s="11"/>
      <c r="H84" s="45"/>
      <c r="I84" s="12"/>
    </row>
    <row r="85" spans="1:11" ht="13.5" thickBot="1">
      <c r="A85" s="66" t="s">
        <v>510</v>
      </c>
      <c r="B85" s="52">
        <v>613</v>
      </c>
      <c r="C85" s="52">
        <v>5528</v>
      </c>
      <c r="D85" s="52">
        <v>28</v>
      </c>
      <c r="E85" s="52">
        <v>6169</v>
      </c>
      <c r="F85" s="175">
        <v>3875</v>
      </c>
      <c r="G85" s="175">
        <v>8406</v>
      </c>
      <c r="H85" s="52">
        <v>20000</v>
      </c>
      <c r="I85" s="53">
        <v>49478</v>
      </c>
      <c r="J85" s="215"/>
      <c r="K85" s="215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8">
    <tabColor theme="0"/>
    <pageSetUpPr fitToPage="1"/>
  </sheetPr>
  <dimension ref="A1:I4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9.5703125" style="159" customWidth="1"/>
    <col min="2" max="6" width="19.7109375" style="159" customWidth="1"/>
    <col min="7" max="8" width="9.42578125" style="159" customWidth="1"/>
    <col min="9" max="9" width="10.28515625" style="159" bestFit="1" customWidth="1"/>
    <col min="10" max="14" width="9.42578125" style="159" customWidth="1"/>
    <col min="15" max="16384" width="11.42578125" style="159"/>
  </cols>
  <sheetData>
    <row r="1" spans="1:9" s="156" customFormat="1" ht="18">
      <c r="A1" s="1714" t="s">
        <v>367</v>
      </c>
      <c r="B1" s="1714"/>
      <c r="C1" s="1714"/>
      <c r="D1" s="1714"/>
      <c r="E1" s="1714"/>
      <c r="F1" s="1714"/>
    </row>
    <row r="2" spans="1:9" s="157" customFormat="1" ht="12.75" customHeight="1"/>
    <row r="3" spans="1:9" s="25" customFormat="1" ht="30.75" customHeight="1">
      <c r="A3" s="1667" t="s">
        <v>1347</v>
      </c>
      <c r="B3" s="1667"/>
      <c r="C3" s="1667"/>
      <c r="D3" s="1667"/>
      <c r="E3" s="1667"/>
      <c r="F3" s="1667"/>
      <c r="G3" s="125"/>
      <c r="H3" s="125"/>
      <c r="I3" s="125"/>
    </row>
    <row r="4" spans="1:9" ht="14.25" customHeight="1" thickBot="1">
      <c r="A4" s="171"/>
      <c r="B4" s="172"/>
      <c r="C4" s="172"/>
      <c r="D4" s="172"/>
      <c r="E4" s="172"/>
      <c r="F4" s="172"/>
    </row>
    <row r="5" spans="1:9" ht="25.5" customHeight="1">
      <c r="A5" s="158" t="s">
        <v>549</v>
      </c>
      <c r="B5" s="1670" t="s">
        <v>573</v>
      </c>
      <c r="C5" s="1672"/>
      <c r="D5" s="1670" t="s">
        <v>574</v>
      </c>
      <c r="E5" s="1671"/>
      <c r="F5" s="1671"/>
    </row>
    <row r="6" spans="1:9" ht="27" customHeight="1">
      <c r="A6" s="676" t="s">
        <v>575</v>
      </c>
      <c r="B6" s="1685" t="s">
        <v>576</v>
      </c>
      <c r="C6" s="1690"/>
      <c r="D6" s="1685" t="s">
        <v>577</v>
      </c>
      <c r="E6" s="1690"/>
      <c r="F6" s="764"/>
    </row>
    <row r="7" spans="1:9" ht="30.75" customHeight="1" thickBot="1">
      <c r="A7" s="763" t="s">
        <v>578</v>
      </c>
      <c r="B7" s="234" t="s">
        <v>554</v>
      </c>
      <c r="C7" s="234" t="s">
        <v>555</v>
      </c>
      <c r="D7" s="234" t="s">
        <v>554</v>
      </c>
      <c r="E7" s="234" t="s">
        <v>555</v>
      </c>
      <c r="F7" s="668" t="s">
        <v>387</v>
      </c>
    </row>
    <row r="8" spans="1:9" s="161" customFormat="1">
      <c r="A8" s="160" t="s">
        <v>461</v>
      </c>
      <c r="B8" s="1354" t="s">
        <v>391</v>
      </c>
      <c r="C8" s="1635">
        <v>7672.9271644525879</v>
      </c>
      <c r="D8" s="1354" t="s">
        <v>391</v>
      </c>
      <c r="E8" s="1636">
        <v>16750</v>
      </c>
      <c r="F8" s="1637">
        <v>16750</v>
      </c>
    </row>
    <row r="9" spans="1:9">
      <c r="A9" s="162"/>
      <c r="B9" s="1638"/>
      <c r="C9" s="1638"/>
      <c r="D9" s="1638"/>
      <c r="E9" s="1638"/>
      <c r="F9" s="1639"/>
    </row>
    <row r="10" spans="1:9">
      <c r="A10" s="163" t="s">
        <v>556</v>
      </c>
      <c r="B10" s="1638">
        <v>5444.4444444444443</v>
      </c>
      <c r="C10" s="1638">
        <v>5500.5656108597286</v>
      </c>
      <c r="D10" s="1638">
        <v>196</v>
      </c>
      <c r="E10" s="1638">
        <v>19450</v>
      </c>
      <c r="F10" s="1639">
        <v>19646</v>
      </c>
    </row>
    <row r="11" spans="1:9">
      <c r="A11" s="99" t="s">
        <v>464</v>
      </c>
      <c r="B11" s="1407" t="s">
        <v>391</v>
      </c>
      <c r="C11" s="1638">
        <v>6250</v>
      </c>
      <c r="D11" s="1407" t="s">
        <v>391</v>
      </c>
      <c r="E11" s="1638">
        <v>293.75</v>
      </c>
      <c r="F11" s="1639">
        <v>293.75</v>
      </c>
    </row>
    <row r="12" spans="1:9">
      <c r="A12" s="99" t="s">
        <v>557</v>
      </c>
      <c r="B12" s="1638">
        <v>5260.8695652173919</v>
      </c>
      <c r="C12" s="1638">
        <v>5193.5763888888896</v>
      </c>
      <c r="D12" s="1638">
        <v>121</v>
      </c>
      <c r="E12" s="1638">
        <v>11966</v>
      </c>
      <c r="F12" s="1639">
        <v>12087</v>
      </c>
    </row>
    <row r="13" spans="1:9" s="161" customFormat="1">
      <c r="A13" s="164" t="s">
        <v>579</v>
      </c>
      <c r="B13" s="1634">
        <v>5443.6657594957123</v>
      </c>
      <c r="C13" s="1635">
        <v>5299.9087427173999</v>
      </c>
      <c r="D13" s="1634">
        <v>317</v>
      </c>
      <c r="E13" s="1634">
        <v>31709.75</v>
      </c>
      <c r="F13" s="1640">
        <v>32026.75</v>
      </c>
    </row>
    <row r="14" spans="1:9" s="161" customFormat="1">
      <c r="A14" s="162"/>
      <c r="B14" s="1638"/>
      <c r="C14" s="1638"/>
      <c r="D14" s="1638"/>
      <c r="E14" s="1638"/>
      <c r="F14" s="1639"/>
    </row>
    <row r="15" spans="1:9">
      <c r="A15" s="99" t="s">
        <v>558</v>
      </c>
      <c r="B15" s="1638">
        <v>6000</v>
      </c>
      <c r="C15" s="1638">
        <v>5950.3171247357295</v>
      </c>
      <c r="D15" s="1638">
        <v>6</v>
      </c>
      <c r="E15" s="1641">
        <v>5629</v>
      </c>
      <c r="F15" s="1639">
        <v>5635</v>
      </c>
      <c r="I15" s="166"/>
    </row>
    <row r="16" spans="1:9">
      <c r="A16" s="99" t="s">
        <v>559</v>
      </c>
      <c r="B16" s="1407" t="s">
        <v>391</v>
      </c>
      <c r="C16" s="1638">
        <v>7586.2068965517246</v>
      </c>
      <c r="D16" s="1407" t="s">
        <v>391</v>
      </c>
      <c r="E16" s="1641">
        <v>220</v>
      </c>
      <c r="F16" s="1639">
        <v>220</v>
      </c>
    </row>
    <row r="17" spans="1:8">
      <c r="A17" s="99" t="s">
        <v>560</v>
      </c>
      <c r="B17" s="1638">
        <v>6661.280298321939</v>
      </c>
      <c r="C17" s="1638">
        <v>6689.5321880758493</v>
      </c>
      <c r="D17" s="1638">
        <v>21436</v>
      </c>
      <c r="E17" s="1642">
        <v>112538</v>
      </c>
      <c r="F17" s="1639">
        <v>133974</v>
      </c>
      <c r="H17" s="166"/>
    </row>
    <row r="18" spans="1:8" s="161" customFormat="1">
      <c r="A18" s="164" t="s">
        <v>471</v>
      </c>
      <c r="B18" s="1634">
        <v>6683.9152119700748</v>
      </c>
      <c r="C18" s="1635">
        <v>6647.5939131899595</v>
      </c>
      <c r="D18" s="1634">
        <v>21442</v>
      </c>
      <c r="E18" s="1634">
        <v>118387</v>
      </c>
      <c r="F18" s="1640">
        <v>139829</v>
      </c>
    </row>
    <row r="19" spans="1:8" s="161" customFormat="1">
      <c r="A19" s="162"/>
      <c r="B19" s="1638"/>
      <c r="C19" s="1638"/>
      <c r="D19" s="1638"/>
      <c r="E19" s="1638"/>
      <c r="F19" s="1639"/>
    </row>
    <row r="20" spans="1:8" s="161" customFormat="1">
      <c r="A20" s="164" t="s">
        <v>472</v>
      </c>
      <c r="B20" s="1354" t="s">
        <v>391</v>
      </c>
      <c r="C20" s="1634">
        <v>1941.5</v>
      </c>
      <c r="D20" s="1354" t="s">
        <v>391</v>
      </c>
      <c r="E20" s="1634">
        <v>54.362000000000002</v>
      </c>
      <c r="F20" s="1640">
        <v>54.362000000000002</v>
      </c>
    </row>
    <row r="21" spans="1:8" s="161" customFormat="1">
      <c r="A21" s="165"/>
      <c r="B21" s="1638"/>
      <c r="C21" s="1638"/>
      <c r="D21" s="1638"/>
      <c r="E21" s="1638"/>
      <c r="F21" s="1639"/>
    </row>
    <row r="22" spans="1:8">
      <c r="A22" s="99" t="s">
        <v>561</v>
      </c>
      <c r="B22" s="1407" t="s">
        <v>391</v>
      </c>
      <c r="C22" s="1638">
        <v>6505.7471264367814</v>
      </c>
      <c r="D22" s="1407" t="s">
        <v>391</v>
      </c>
      <c r="E22" s="1638">
        <v>566</v>
      </c>
      <c r="F22" s="1639">
        <v>566</v>
      </c>
    </row>
    <row r="23" spans="1:8" s="161" customFormat="1">
      <c r="A23" s="164" t="s">
        <v>562</v>
      </c>
      <c r="B23" s="1354" t="s">
        <v>391</v>
      </c>
      <c r="C23" s="1635">
        <v>6505.7471264367814</v>
      </c>
      <c r="D23" s="1354" t="s">
        <v>391</v>
      </c>
      <c r="E23" s="1634">
        <v>566</v>
      </c>
      <c r="F23" s="1640">
        <v>566</v>
      </c>
    </row>
    <row r="24" spans="1:8" s="161" customFormat="1">
      <c r="A24" s="162"/>
      <c r="B24" s="1638"/>
      <c r="C24" s="1638"/>
      <c r="D24" s="1638"/>
      <c r="E24" s="1638"/>
      <c r="F24" s="1639"/>
    </row>
    <row r="25" spans="1:8">
      <c r="A25" s="162" t="s">
        <v>563</v>
      </c>
      <c r="B25" s="1407" t="s">
        <v>391</v>
      </c>
      <c r="C25" s="1638">
        <v>3199.4047619047619</v>
      </c>
      <c r="D25" s="1407" t="s">
        <v>391</v>
      </c>
      <c r="E25" s="1638">
        <v>1075</v>
      </c>
      <c r="F25" s="1639">
        <v>1075</v>
      </c>
    </row>
    <row r="26" spans="1:8" s="161" customFormat="1">
      <c r="A26" s="99" t="s">
        <v>564</v>
      </c>
      <c r="B26" s="1638">
        <v>7032.6797385620912</v>
      </c>
      <c r="C26" s="1407" t="s">
        <v>391</v>
      </c>
      <c r="D26" s="1638">
        <v>1076</v>
      </c>
      <c r="E26" s="1407" t="s">
        <v>391</v>
      </c>
      <c r="F26" s="1639">
        <v>1076</v>
      </c>
    </row>
    <row r="27" spans="1:8">
      <c r="A27" s="99" t="s">
        <v>565</v>
      </c>
      <c r="B27" s="1638">
        <v>6676.0563380281692</v>
      </c>
      <c r="C27" s="1638">
        <v>7877.7034718269779</v>
      </c>
      <c r="D27" s="1638">
        <v>3792</v>
      </c>
      <c r="E27" s="1638">
        <v>110729</v>
      </c>
      <c r="F27" s="1639">
        <v>114521</v>
      </c>
    </row>
    <row r="28" spans="1:8" s="161" customFormat="1">
      <c r="A28" s="164" t="s">
        <v>493</v>
      </c>
      <c r="B28" s="1635">
        <v>6751.7337031900133</v>
      </c>
      <c r="C28" s="1635">
        <v>7768.4824902723731</v>
      </c>
      <c r="D28" s="1635">
        <v>4868</v>
      </c>
      <c r="E28" s="1634">
        <v>111804</v>
      </c>
      <c r="F28" s="1640">
        <v>116672</v>
      </c>
    </row>
    <row r="29" spans="1:8" s="161" customFormat="1">
      <c r="A29" s="162"/>
      <c r="B29" s="1638"/>
      <c r="C29" s="1638"/>
      <c r="D29" s="1638"/>
      <c r="E29" s="1638"/>
      <c r="F29" s="1639"/>
    </row>
    <row r="30" spans="1:8" s="161" customFormat="1">
      <c r="A30" s="164" t="s">
        <v>494</v>
      </c>
      <c r="B30" s="1634">
        <v>5631.6964285714284</v>
      </c>
      <c r="C30" s="1354" t="s">
        <v>391</v>
      </c>
      <c r="D30" s="1354" t="s">
        <v>391</v>
      </c>
      <c r="E30" s="1635">
        <v>2523</v>
      </c>
      <c r="F30" s="1640">
        <v>2523</v>
      </c>
    </row>
    <row r="31" spans="1:8">
      <c r="A31" s="162"/>
      <c r="B31" s="1638"/>
      <c r="C31" s="1638"/>
      <c r="D31" s="1638"/>
      <c r="E31" s="1638"/>
      <c r="F31" s="1643"/>
    </row>
    <row r="32" spans="1:8" s="161" customFormat="1">
      <c r="A32" s="99" t="s">
        <v>566</v>
      </c>
      <c r="B32" s="1638">
        <v>7592</v>
      </c>
      <c r="C32" s="1638">
        <v>7126.9769543605971</v>
      </c>
      <c r="D32" s="1638">
        <v>59620</v>
      </c>
      <c r="E32" s="1638">
        <v>78860</v>
      </c>
      <c r="F32" s="1639">
        <v>138480</v>
      </c>
      <c r="H32" s="174"/>
    </row>
    <row r="33" spans="1:9">
      <c r="A33" s="99" t="s">
        <v>567</v>
      </c>
      <c r="B33" s="1638">
        <v>7425.0764525993882</v>
      </c>
      <c r="C33" s="1638">
        <v>6969.0484030293046</v>
      </c>
      <c r="D33" s="1638">
        <v>19424</v>
      </c>
      <c r="E33" s="1638">
        <v>21165</v>
      </c>
      <c r="F33" s="1639">
        <v>40589</v>
      </c>
      <c r="H33" s="174"/>
    </row>
    <row r="34" spans="1:9" s="161" customFormat="1">
      <c r="A34" s="164" t="s">
        <v>497</v>
      </c>
      <c r="B34" s="1634">
        <v>7550.2913363262969</v>
      </c>
      <c r="C34" s="1635">
        <v>7092.96553680329</v>
      </c>
      <c r="D34" s="1634">
        <v>79044</v>
      </c>
      <c r="E34" s="1634">
        <v>100025</v>
      </c>
      <c r="F34" s="1640">
        <v>179069</v>
      </c>
      <c r="I34" s="174"/>
    </row>
    <row r="35" spans="1:9" s="161" customFormat="1">
      <c r="A35" s="162"/>
      <c r="B35" s="1638"/>
      <c r="C35" s="1638"/>
      <c r="D35" s="1638"/>
      <c r="E35" s="1638"/>
      <c r="F35" s="1639"/>
    </row>
    <row r="36" spans="1:9" s="161" customFormat="1">
      <c r="A36" s="99" t="s">
        <v>568</v>
      </c>
      <c r="B36" s="1638">
        <v>8071.4</v>
      </c>
      <c r="C36" s="1638">
        <v>8070.7</v>
      </c>
      <c r="D36" s="1638">
        <v>22229.757524599998</v>
      </c>
      <c r="E36" s="1638">
        <v>269.97298570000004</v>
      </c>
      <c r="F36" s="1639">
        <v>22499.730510299996</v>
      </c>
    </row>
    <row r="37" spans="1:9">
      <c r="A37" s="99" t="s">
        <v>569</v>
      </c>
      <c r="B37" s="1638">
        <v>9518.5185185185182</v>
      </c>
      <c r="C37" s="1407" t="s">
        <v>391</v>
      </c>
      <c r="D37" s="1638">
        <v>257</v>
      </c>
      <c r="E37" s="1407" t="s">
        <v>391</v>
      </c>
      <c r="F37" s="1639">
        <v>257</v>
      </c>
    </row>
    <row r="38" spans="1:9">
      <c r="A38" s="99" t="s">
        <v>570</v>
      </c>
      <c r="B38" s="1638">
        <v>9082.1358400431491</v>
      </c>
      <c r="C38" s="1638">
        <v>9081.7078651685388</v>
      </c>
      <c r="D38" s="1638">
        <v>235745</v>
      </c>
      <c r="E38" s="1638">
        <v>101034</v>
      </c>
      <c r="F38" s="1639">
        <v>336779</v>
      </c>
      <c r="H38" s="166"/>
    </row>
    <row r="39" spans="1:9" s="161" customFormat="1">
      <c r="A39" s="164" t="s">
        <v>580</v>
      </c>
      <c r="B39" s="1634">
        <v>8985.6812761814545</v>
      </c>
      <c r="C39" s="1635">
        <v>9078.6770480687701</v>
      </c>
      <c r="D39" s="1644">
        <v>258231.75752459999</v>
      </c>
      <c r="E39" s="1634">
        <v>101303.97298570001</v>
      </c>
      <c r="F39" s="1640">
        <v>359535.73051030003</v>
      </c>
    </row>
    <row r="40" spans="1:9" s="161" customFormat="1">
      <c r="A40" s="162"/>
      <c r="B40" s="1638"/>
      <c r="C40" s="1638"/>
      <c r="D40" s="1638"/>
      <c r="E40" s="1638"/>
      <c r="F40" s="1639"/>
    </row>
    <row r="41" spans="1:9" s="161" customFormat="1" ht="13.5" thickBot="1">
      <c r="A41" s="168" t="s">
        <v>571</v>
      </c>
      <c r="B41" s="1645">
        <v>8424.622907790621</v>
      </c>
      <c r="C41" s="1646">
        <v>7309.5861706408605</v>
      </c>
      <c r="D41" s="1645">
        <v>363902.75752460002</v>
      </c>
      <c r="E41" s="1645">
        <v>483123.08498570003</v>
      </c>
      <c r="F41" s="1647">
        <v>847025.84251029999</v>
      </c>
      <c r="G41" s="174"/>
    </row>
    <row r="42" spans="1:9" s="161" customFormat="1" ht="42" customHeight="1">
      <c r="A42" s="1713" t="s">
        <v>572</v>
      </c>
      <c r="B42" s="1713"/>
      <c r="C42" s="1713"/>
      <c r="D42" s="1713"/>
      <c r="E42" s="1713"/>
      <c r="F42" s="1713"/>
    </row>
    <row r="43" spans="1:9">
      <c r="D43" s="176"/>
      <c r="E43" s="176"/>
    </row>
    <row r="44" spans="1:9">
      <c r="D44" s="176"/>
      <c r="E44" s="176"/>
      <c r="F44" s="176"/>
    </row>
    <row r="49" spans="1:7">
      <c r="A49" s="177"/>
      <c r="B49" s="178"/>
      <c r="C49" s="178"/>
      <c r="D49" s="178"/>
      <c r="E49" s="179"/>
      <c r="F49" s="178"/>
      <c r="G49" s="178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Hoja174">
    <tabColor theme="0"/>
    <pageSetUpPr fitToPage="1"/>
  </sheetPr>
  <dimension ref="B1:H77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7" width="22.85546875" style="347" customWidth="1"/>
    <col min="8" max="9" width="11.42578125" style="347"/>
    <col min="10" max="10" width="11.140625" style="347" customWidth="1"/>
    <col min="11" max="18" width="12" style="347" customWidth="1"/>
    <col min="19" max="16384" width="11.42578125" style="347"/>
  </cols>
  <sheetData>
    <row r="1" spans="2:7" s="377" customFormat="1" ht="18">
      <c r="B1" s="1696" t="s">
        <v>367</v>
      </c>
      <c r="C1" s="1696"/>
      <c r="D1" s="1696"/>
      <c r="E1" s="1696"/>
      <c r="F1" s="1696"/>
      <c r="G1" s="1696"/>
    </row>
    <row r="2" spans="2:7" s="378" customFormat="1" ht="12.75" customHeight="1"/>
    <row r="3" spans="2:7" s="378" customFormat="1" ht="15">
      <c r="B3" s="1704" t="s">
        <v>1010</v>
      </c>
      <c r="C3" s="1704"/>
      <c r="D3" s="1704"/>
      <c r="E3" s="1704"/>
      <c r="F3" s="1704"/>
      <c r="G3" s="1704"/>
    </row>
    <row r="4" spans="2:7" s="378" customFormat="1" ht="15">
      <c r="B4" s="1704" t="s">
        <v>660</v>
      </c>
      <c r="C4" s="1704"/>
      <c r="D4" s="1704"/>
      <c r="E4" s="1704"/>
      <c r="F4" s="1704"/>
      <c r="G4" s="1704"/>
    </row>
    <row r="5" spans="2:7" s="378" customFormat="1" ht="13.5" customHeight="1" thickBot="1">
      <c r="B5" s="379"/>
      <c r="C5" s="380"/>
      <c r="D5" s="380"/>
      <c r="E5" s="380"/>
      <c r="F5" s="380"/>
      <c r="G5" s="380"/>
    </row>
    <row r="6" spans="2:7" ht="24" customHeight="1">
      <c r="B6" s="1809" t="s">
        <v>370</v>
      </c>
      <c r="C6" s="140"/>
      <c r="D6" s="140"/>
      <c r="E6" s="140"/>
      <c r="F6" s="141" t="s">
        <v>512</v>
      </c>
      <c r="G6" s="142"/>
    </row>
    <row r="7" spans="2:7">
      <c r="B7" s="1810"/>
      <c r="C7" s="121" t="s">
        <v>371</v>
      </c>
      <c r="D7" s="121" t="s">
        <v>378</v>
      </c>
      <c r="E7" s="121" t="s">
        <v>372</v>
      </c>
      <c r="F7" s="121" t="s">
        <v>513</v>
      </c>
      <c r="G7" s="40" t="s">
        <v>373</v>
      </c>
    </row>
    <row r="8" spans="2:7">
      <c r="B8" s="1810"/>
      <c r="C8" s="121" t="s">
        <v>1011</v>
      </c>
      <c r="D8" s="121" t="s">
        <v>1012</v>
      </c>
      <c r="E8" s="121" t="s">
        <v>524</v>
      </c>
      <c r="F8" s="121" t="s">
        <v>516</v>
      </c>
      <c r="G8" s="40" t="s">
        <v>376</v>
      </c>
    </row>
    <row r="9" spans="2:7" ht="22.5" customHeight="1" thickBot="1">
      <c r="B9" s="1811"/>
      <c r="C9" s="61"/>
      <c r="D9" s="61"/>
      <c r="E9" s="61"/>
      <c r="F9" s="130" t="s">
        <v>517</v>
      </c>
      <c r="G9" s="144"/>
    </row>
    <row r="10" spans="2:7">
      <c r="B10" s="1617">
        <v>2005</v>
      </c>
      <c r="C10" s="1311">
        <v>27747</v>
      </c>
      <c r="D10" s="1311">
        <v>4584.7479006739468</v>
      </c>
      <c r="E10" s="1311">
        <v>127213</v>
      </c>
      <c r="F10" s="1308">
        <v>117.52</v>
      </c>
      <c r="G10" s="1309">
        <v>149500.7176</v>
      </c>
    </row>
    <row r="11" spans="2:7">
      <c r="B11" s="1617">
        <v>2006</v>
      </c>
      <c r="C11" s="1311">
        <v>29928</v>
      </c>
      <c r="D11" s="1311">
        <v>4225.5747126436781</v>
      </c>
      <c r="E11" s="1311">
        <v>126463</v>
      </c>
      <c r="F11" s="1308">
        <v>113.5</v>
      </c>
      <c r="G11" s="1309">
        <v>143535.505</v>
      </c>
    </row>
    <row r="12" spans="2:7">
      <c r="B12" s="1619">
        <v>2007</v>
      </c>
      <c r="C12" s="1311">
        <v>27253</v>
      </c>
      <c r="D12" s="1311">
        <v>4525</v>
      </c>
      <c r="E12" s="1311">
        <v>123322</v>
      </c>
      <c r="F12" s="1308">
        <v>114.34</v>
      </c>
      <c r="G12" s="1309">
        <v>141006.37479999999</v>
      </c>
    </row>
    <row r="13" spans="2:7">
      <c r="B13" s="1619">
        <v>2008</v>
      </c>
      <c r="C13" s="1311">
        <v>24567</v>
      </c>
      <c r="D13" s="1311">
        <v>4819.3918671388446</v>
      </c>
      <c r="E13" s="1311">
        <v>118398</v>
      </c>
      <c r="F13" s="1308">
        <v>116.07</v>
      </c>
      <c r="G13" s="1309">
        <v>137424.55859999999</v>
      </c>
    </row>
    <row r="14" spans="2:7">
      <c r="B14" s="1619">
        <v>2009</v>
      </c>
      <c r="C14" s="1311">
        <v>30509</v>
      </c>
      <c r="D14" s="1311">
        <v>4097.7088727916353</v>
      </c>
      <c r="E14" s="1311">
        <v>125017</v>
      </c>
      <c r="F14" s="1308">
        <v>91.21</v>
      </c>
      <c r="G14" s="1309">
        <v>114028.00569999998</v>
      </c>
    </row>
    <row r="15" spans="2:7">
      <c r="B15" s="1619">
        <v>2010</v>
      </c>
      <c r="C15" s="1311">
        <v>45697</v>
      </c>
      <c r="D15" s="1311">
        <v>2653.3032803028646</v>
      </c>
      <c r="E15" s="1311">
        <v>121248</v>
      </c>
      <c r="F15" s="1308">
        <v>97.32</v>
      </c>
      <c r="G15" s="1309">
        <v>117998.5536</v>
      </c>
    </row>
    <row r="16" spans="2:7">
      <c r="B16" s="1619">
        <v>2011</v>
      </c>
      <c r="C16" s="1311">
        <v>49173</v>
      </c>
      <c r="D16" s="1311">
        <v>2756.4923840318875</v>
      </c>
      <c r="E16" s="1311">
        <v>135545</v>
      </c>
      <c r="F16" s="1308">
        <v>103.46</v>
      </c>
      <c r="G16" s="1309">
        <v>140234.85699999999</v>
      </c>
    </row>
    <row r="17" spans="2:8">
      <c r="B17" s="1619">
        <v>2012</v>
      </c>
      <c r="C17" s="1311">
        <v>47970</v>
      </c>
      <c r="D17" s="1311">
        <v>2807.5046904315195</v>
      </c>
      <c r="E17" s="1311">
        <v>134676</v>
      </c>
      <c r="F17" s="1308">
        <v>113.52</v>
      </c>
      <c r="G17" s="1309">
        <v>152884.19519999999</v>
      </c>
    </row>
    <row r="18" spans="2:8">
      <c r="B18" s="1619">
        <v>2013</v>
      </c>
      <c r="C18" s="1311">
        <v>48261</v>
      </c>
      <c r="D18" s="1311">
        <v>2792.4825428399745</v>
      </c>
      <c r="E18" s="1311">
        <v>134768</v>
      </c>
      <c r="F18" s="1308">
        <v>117.26</v>
      </c>
      <c r="G18" s="1309">
        <v>158028.95680000001</v>
      </c>
    </row>
    <row r="19" spans="2:8">
      <c r="B19" s="1619">
        <v>2014</v>
      </c>
      <c r="C19" s="1497">
        <v>48171</v>
      </c>
      <c r="D19" s="1497">
        <v>2788.3373814120528</v>
      </c>
      <c r="E19" s="1497">
        <v>134317</v>
      </c>
      <c r="F19" s="1495">
        <v>113.72</v>
      </c>
      <c r="G19" s="1496">
        <v>152745.29240000001</v>
      </c>
    </row>
    <row r="20" spans="2:8" ht="13.5" thickBot="1">
      <c r="B20" s="1620">
        <v>2015</v>
      </c>
      <c r="C20" s="1314">
        <v>48998</v>
      </c>
      <c r="D20" s="1314">
        <f>E20/C20*1000</f>
        <v>4117.3109106494139</v>
      </c>
      <c r="E20" s="1314">
        <v>201740</v>
      </c>
      <c r="F20" s="1597">
        <v>111.78</v>
      </c>
      <c r="G20" s="1594">
        <v>225505</v>
      </c>
    </row>
    <row r="24" spans="2:8">
      <c r="B24" s="427"/>
      <c r="F24" s="436"/>
    </row>
    <row r="25" spans="2:8" s="437" customFormat="1">
      <c r="B25" s="347"/>
      <c r="C25" s="347"/>
      <c r="D25" s="347"/>
      <c r="E25" s="347"/>
      <c r="F25" s="347"/>
      <c r="G25" s="347"/>
      <c r="H25" s="347"/>
    </row>
    <row r="77" ht="12" customHeight="1"/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Hoja175">
    <tabColor theme="0"/>
    <pageSetUpPr fitToPage="1"/>
  </sheetPr>
  <dimension ref="A1:L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9.5703125" style="208" customWidth="1"/>
    <col min="2" max="4" width="28" style="208" customWidth="1"/>
    <col min="5" max="6" width="11.7109375" style="208" customWidth="1"/>
    <col min="7" max="7" width="20.7109375" style="208" customWidth="1"/>
    <col min="8" max="16384" width="11.42578125" style="208"/>
  </cols>
  <sheetData>
    <row r="1" spans="1:12" s="87" customFormat="1" ht="18">
      <c r="A1" s="1666" t="s">
        <v>367</v>
      </c>
      <c r="B1" s="1666"/>
      <c r="C1" s="1666"/>
      <c r="D1" s="1666"/>
      <c r="E1" s="67"/>
      <c r="F1" s="250"/>
      <c r="G1" s="250"/>
      <c r="H1" s="86"/>
      <c r="I1" s="86"/>
      <c r="J1" s="86"/>
      <c r="K1" s="86"/>
      <c r="L1" s="86"/>
    </row>
    <row r="2" spans="1:12" s="88" customFormat="1" ht="12.75" customHeight="1">
      <c r="A2" s="366"/>
      <c r="B2" s="25"/>
      <c r="C2" s="25"/>
      <c r="D2" s="25"/>
      <c r="E2" s="25"/>
      <c r="F2" s="25"/>
      <c r="G2" s="25"/>
    </row>
    <row r="3" spans="1:12" s="25" customFormat="1" ht="15">
      <c r="A3" s="1684" t="s">
        <v>1013</v>
      </c>
      <c r="B3" s="1684"/>
      <c r="C3" s="1684"/>
      <c r="D3" s="1684"/>
      <c r="E3" s="125"/>
      <c r="F3" s="125"/>
      <c r="G3" s="189"/>
    </row>
    <row r="4" spans="1:12" s="25" customFormat="1" ht="15">
      <c r="A4" s="1684" t="s">
        <v>1346</v>
      </c>
      <c r="B4" s="1684"/>
      <c r="C4" s="1684"/>
      <c r="D4" s="1684"/>
      <c r="E4" s="125"/>
      <c r="F4" s="125"/>
      <c r="G4" s="189"/>
    </row>
    <row r="5" spans="1:12" s="88" customFormat="1" ht="13.5" customHeight="1" thickBot="1">
      <c r="A5" s="5"/>
      <c r="B5" s="6"/>
      <c r="C5" s="6"/>
      <c r="D5" s="6"/>
      <c r="E5" s="189"/>
      <c r="F5" s="189"/>
      <c r="G5" s="189"/>
      <c r="H5" s="25"/>
      <c r="I5" s="25"/>
      <c r="J5" s="25"/>
      <c r="K5" s="25"/>
      <c r="L5" s="25"/>
    </row>
    <row r="6" spans="1:12" ht="25.5" customHeight="1">
      <c r="A6" s="1119" t="s">
        <v>549</v>
      </c>
      <c r="B6" s="1120" t="s">
        <v>371</v>
      </c>
      <c r="C6" s="1120" t="s">
        <v>378</v>
      </c>
      <c r="D6" s="1121" t="s">
        <v>372</v>
      </c>
      <c r="E6" s="34"/>
      <c r="F6" s="34"/>
      <c r="G6" s="34"/>
      <c r="H6" s="34"/>
    </row>
    <row r="7" spans="1:12" ht="31.5" customHeight="1" thickBot="1">
      <c r="A7" s="1117" t="s">
        <v>529</v>
      </c>
      <c r="B7" s="1122" t="s">
        <v>1011</v>
      </c>
      <c r="C7" s="1122" t="s">
        <v>1012</v>
      </c>
      <c r="D7" s="740" t="s">
        <v>524</v>
      </c>
    </row>
    <row r="8" spans="1:12">
      <c r="A8" s="72" t="s">
        <v>450</v>
      </c>
      <c r="B8" s="122" t="s">
        <v>391</v>
      </c>
      <c r="C8" s="122" t="s">
        <v>391</v>
      </c>
      <c r="D8" s="43" t="s">
        <v>391</v>
      </c>
    </row>
    <row r="9" spans="1:12">
      <c r="A9" s="63" t="s">
        <v>451</v>
      </c>
      <c r="B9" s="45" t="s">
        <v>391</v>
      </c>
      <c r="C9" s="45" t="s">
        <v>391</v>
      </c>
      <c r="D9" s="46" t="s">
        <v>391</v>
      </c>
    </row>
    <row r="10" spans="1:12">
      <c r="A10" s="63" t="s">
        <v>452</v>
      </c>
      <c r="B10" s="45" t="s">
        <v>391</v>
      </c>
      <c r="C10" s="45" t="s">
        <v>391</v>
      </c>
      <c r="D10" s="46" t="s">
        <v>391</v>
      </c>
    </row>
    <row r="11" spans="1:12">
      <c r="A11" s="63" t="s">
        <v>453</v>
      </c>
      <c r="B11" s="45" t="s">
        <v>391</v>
      </c>
      <c r="C11" s="45" t="s">
        <v>391</v>
      </c>
      <c r="D11" s="46" t="s">
        <v>391</v>
      </c>
    </row>
    <row r="12" spans="1:12">
      <c r="A12" s="73" t="s">
        <v>454</v>
      </c>
      <c r="B12" s="74" t="s">
        <v>391</v>
      </c>
      <c r="C12" s="74" t="s">
        <v>391</v>
      </c>
      <c r="D12" s="75" t="s">
        <v>391</v>
      </c>
    </row>
    <row r="13" spans="1:12">
      <c r="A13" s="63"/>
      <c r="B13" s="45"/>
      <c r="C13" s="45"/>
      <c r="D13" s="46"/>
    </row>
    <row r="14" spans="1:12">
      <c r="A14" s="73" t="s">
        <v>455</v>
      </c>
      <c r="B14" s="74" t="s">
        <v>391</v>
      </c>
      <c r="C14" s="74" t="s">
        <v>391</v>
      </c>
      <c r="D14" s="75" t="s">
        <v>391</v>
      </c>
    </row>
    <row r="15" spans="1:12">
      <c r="A15" s="63"/>
      <c r="B15" s="45"/>
      <c r="C15" s="45"/>
      <c r="D15" s="46"/>
    </row>
    <row r="16" spans="1:12">
      <c r="A16" s="73" t="s">
        <v>456</v>
      </c>
      <c r="B16" s="74" t="s">
        <v>391</v>
      </c>
      <c r="C16" s="74" t="s">
        <v>391</v>
      </c>
      <c r="D16" s="75" t="s">
        <v>391</v>
      </c>
    </row>
    <row r="17" spans="1:11">
      <c r="A17" s="63"/>
      <c r="B17" s="45"/>
      <c r="C17" s="45"/>
      <c r="D17" s="46"/>
    </row>
    <row r="18" spans="1:11">
      <c r="A18" s="63" t="s">
        <v>535</v>
      </c>
      <c r="B18" s="45" t="s">
        <v>391</v>
      </c>
      <c r="C18" s="45" t="s">
        <v>391</v>
      </c>
      <c r="D18" s="46" t="s">
        <v>391</v>
      </c>
    </row>
    <row r="19" spans="1:11">
      <c r="A19" s="63" t="s">
        <v>458</v>
      </c>
      <c r="B19" s="45" t="s">
        <v>391</v>
      </c>
      <c r="C19" s="45" t="s">
        <v>391</v>
      </c>
      <c r="D19" s="46" t="s">
        <v>391</v>
      </c>
    </row>
    <row r="20" spans="1:11">
      <c r="A20" s="63" t="s">
        <v>459</v>
      </c>
      <c r="B20" s="45" t="s">
        <v>391</v>
      </c>
      <c r="C20" s="45" t="s">
        <v>391</v>
      </c>
      <c r="D20" s="46" t="s">
        <v>391</v>
      </c>
    </row>
    <row r="21" spans="1:11">
      <c r="A21" s="73" t="s">
        <v>460</v>
      </c>
      <c r="B21" s="74" t="s">
        <v>391</v>
      </c>
      <c r="C21" s="74" t="s">
        <v>391</v>
      </c>
      <c r="D21" s="75" t="s">
        <v>391</v>
      </c>
    </row>
    <row r="22" spans="1:11">
      <c r="A22" s="63"/>
      <c r="B22" s="45"/>
      <c r="C22" s="45"/>
      <c r="D22" s="46"/>
    </row>
    <row r="23" spans="1:11">
      <c r="A23" s="73" t="s">
        <v>461</v>
      </c>
      <c r="B23" s="74">
        <v>900</v>
      </c>
      <c r="C23" s="74">
        <v>3050</v>
      </c>
      <c r="D23" s="75">
        <v>2745</v>
      </c>
    </row>
    <row r="24" spans="1:11">
      <c r="A24" s="63"/>
      <c r="B24" s="45"/>
      <c r="C24" s="45"/>
      <c r="D24" s="46"/>
    </row>
    <row r="25" spans="1:11">
      <c r="A25" s="73" t="s">
        <v>462</v>
      </c>
      <c r="B25" s="74">
        <v>23100</v>
      </c>
      <c r="C25" s="74">
        <v>2920</v>
      </c>
      <c r="D25" s="75">
        <v>67452</v>
      </c>
    </row>
    <row r="26" spans="1:11" s="347" customFormat="1">
      <c r="A26" s="63"/>
      <c r="B26" s="45"/>
      <c r="C26" s="45"/>
      <c r="D26" s="46"/>
      <c r="E26" s="208"/>
      <c r="F26" s="208"/>
      <c r="G26" s="208"/>
      <c r="H26" s="208"/>
      <c r="I26" s="208"/>
      <c r="J26" s="208"/>
      <c r="K26" s="208"/>
    </row>
    <row r="27" spans="1:11">
      <c r="A27" s="63" t="s">
        <v>463</v>
      </c>
      <c r="B27" s="45" t="s">
        <v>391</v>
      </c>
      <c r="C27" s="45" t="s">
        <v>391</v>
      </c>
      <c r="D27" s="46" t="s">
        <v>391</v>
      </c>
    </row>
    <row r="28" spans="1:11">
      <c r="A28" s="63" t="s">
        <v>464</v>
      </c>
      <c r="B28" s="45" t="s">
        <v>391</v>
      </c>
      <c r="C28" s="45" t="s">
        <v>391</v>
      </c>
      <c r="D28" s="46" t="s">
        <v>391</v>
      </c>
    </row>
    <row r="29" spans="1:11">
      <c r="A29" s="63" t="s">
        <v>465</v>
      </c>
      <c r="B29" s="45" t="s">
        <v>391</v>
      </c>
      <c r="C29" s="45" t="s">
        <v>391</v>
      </c>
      <c r="D29" s="46" t="s">
        <v>391</v>
      </c>
    </row>
    <row r="30" spans="1:11">
      <c r="A30" s="73" t="s">
        <v>466</v>
      </c>
      <c r="B30" s="74" t="s">
        <v>391</v>
      </c>
      <c r="C30" s="74" t="s">
        <v>391</v>
      </c>
      <c r="D30" s="75" t="s">
        <v>391</v>
      </c>
    </row>
    <row r="31" spans="1:11">
      <c r="A31" s="63"/>
      <c r="B31" s="45"/>
      <c r="C31" s="45"/>
      <c r="D31" s="46"/>
    </row>
    <row r="32" spans="1:11">
      <c r="A32" s="63" t="s">
        <v>467</v>
      </c>
      <c r="B32" s="45" t="s">
        <v>391</v>
      </c>
      <c r="C32" s="45" t="s">
        <v>391</v>
      </c>
      <c r="D32" s="46" t="s">
        <v>391</v>
      </c>
    </row>
    <row r="33" spans="1:4">
      <c r="A33" s="63" t="s">
        <v>468</v>
      </c>
      <c r="B33" s="45" t="s">
        <v>391</v>
      </c>
      <c r="C33" s="45" t="s">
        <v>391</v>
      </c>
      <c r="D33" s="46" t="s">
        <v>391</v>
      </c>
    </row>
    <row r="34" spans="1:4">
      <c r="A34" s="63" t="s">
        <v>469</v>
      </c>
      <c r="B34" s="45" t="s">
        <v>391</v>
      </c>
      <c r="C34" s="45" t="s">
        <v>391</v>
      </c>
      <c r="D34" s="46" t="s">
        <v>391</v>
      </c>
    </row>
    <row r="35" spans="1:4">
      <c r="A35" s="63" t="s">
        <v>470</v>
      </c>
      <c r="B35" s="45" t="s">
        <v>391</v>
      </c>
      <c r="C35" s="45" t="s">
        <v>391</v>
      </c>
      <c r="D35" s="46" t="s">
        <v>391</v>
      </c>
    </row>
    <row r="36" spans="1:4">
      <c r="A36" s="73" t="s">
        <v>471</v>
      </c>
      <c r="B36" s="74" t="s">
        <v>391</v>
      </c>
      <c r="C36" s="74" t="s">
        <v>391</v>
      </c>
      <c r="D36" s="75" t="s">
        <v>391</v>
      </c>
    </row>
    <row r="37" spans="1:4">
      <c r="A37" s="63"/>
      <c r="B37" s="45"/>
      <c r="C37" s="45"/>
      <c r="D37" s="46"/>
    </row>
    <row r="38" spans="1:4">
      <c r="A38" s="73" t="s">
        <v>472</v>
      </c>
      <c r="B38" s="74">
        <v>938</v>
      </c>
      <c r="C38" s="74">
        <v>1520</v>
      </c>
      <c r="D38" s="75">
        <v>1426</v>
      </c>
    </row>
    <row r="39" spans="1:4">
      <c r="A39" s="63"/>
      <c r="B39" s="45"/>
      <c r="C39" s="45"/>
      <c r="D39" s="46"/>
    </row>
    <row r="40" spans="1:4">
      <c r="A40" s="63" t="s">
        <v>536</v>
      </c>
      <c r="B40" s="45" t="s">
        <v>391</v>
      </c>
      <c r="C40" s="45" t="s">
        <v>391</v>
      </c>
      <c r="D40" s="46" t="s">
        <v>391</v>
      </c>
    </row>
    <row r="41" spans="1:4">
      <c r="A41" s="63" t="s">
        <v>474</v>
      </c>
      <c r="B41" s="45" t="s">
        <v>391</v>
      </c>
      <c r="C41" s="45" t="s">
        <v>391</v>
      </c>
      <c r="D41" s="46" t="s">
        <v>391</v>
      </c>
    </row>
    <row r="42" spans="1:4">
      <c r="A42" s="63" t="s">
        <v>475</v>
      </c>
      <c r="B42" s="45" t="s">
        <v>391</v>
      </c>
      <c r="C42" s="45" t="s">
        <v>391</v>
      </c>
      <c r="D42" s="46" t="s">
        <v>391</v>
      </c>
    </row>
    <row r="43" spans="1:4">
      <c r="A43" s="63" t="s">
        <v>476</v>
      </c>
      <c r="B43" s="45" t="s">
        <v>391</v>
      </c>
      <c r="C43" s="45" t="s">
        <v>391</v>
      </c>
      <c r="D43" s="46" t="s">
        <v>391</v>
      </c>
    </row>
    <row r="44" spans="1:4">
      <c r="A44" s="63" t="s">
        <v>477</v>
      </c>
      <c r="B44" s="45" t="s">
        <v>391</v>
      </c>
      <c r="C44" s="45" t="s">
        <v>391</v>
      </c>
      <c r="D44" s="46" t="s">
        <v>391</v>
      </c>
    </row>
    <row r="45" spans="1:4">
      <c r="A45" s="63" t="s">
        <v>478</v>
      </c>
      <c r="B45" s="45" t="s">
        <v>391</v>
      </c>
      <c r="C45" s="45" t="s">
        <v>391</v>
      </c>
      <c r="D45" s="46" t="s">
        <v>391</v>
      </c>
    </row>
    <row r="46" spans="1:4">
      <c r="A46" s="63" t="s">
        <v>479</v>
      </c>
      <c r="B46" s="45" t="s">
        <v>391</v>
      </c>
      <c r="C46" s="45" t="s">
        <v>391</v>
      </c>
      <c r="D46" s="46" t="s">
        <v>391</v>
      </c>
    </row>
    <row r="47" spans="1:4">
      <c r="A47" s="63" t="s">
        <v>480</v>
      </c>
      <c r="B47" s="45" t="s">
        <v>391</v>
      </c>
      <c r="C47" s="45" t="s">
        <v>391</v>
      </c>
      <c r="D47" s="46" t="s">
        <v>391</v>
      </c>
    </row>
    <row r="48" spans="1:4">
      <c r="A48" s="63" t="s">
        <v>481</v>
      </c>
      <c r="B48" s="45" t="s">
        <v>391</v>
      </c>
      <c r="C48" s="45" t="s">
        <v>391</v>
      </c>
      <c r="D48" s="46" t="s">
        <v>391</v>
      </c>
    </row>
    <row r="49" spans="1:4">
      <c r="A49" s="73" t="s">
        <v>482</v>
      </c>
      <c r="B49" s="74" t="s">
        <v>391</v>
      </c>
      <c r="C49" s="74" t="s">
        <v>391</v>
      </c>
      <c r="D49" s="75" t="s">
        <v>391</v>
      </c>
    </row>
    <row r="50" spans="1:4">
      <c r="A50" s="63"/>
      <c r="B50" s="45"/>
      <c r="C50" s="45"/>
      <c r="D50" s="46"/>
    </row>
    <row r="51" spans="1:4">
      <c r="A51" s="73" t="s">
        <v>483</v>
      </c>
      <c r="B51" s="74" t="s">
        <v>391</v>
      </c>
      <c r="C51" s="74" t="s">
        <v>391</v>
      </c>
      <c r="D51" s="75" t="s">
        <v>391</v>
      </c>
    </row>
    <row r="52" spans="1:4">
      <c r="A52" s="63"/>
      <c r="B52" s="45"/>
      <c r="C52" s="45"/>
      <c r="D52" s="46"/>
    </row>
    <row r="53" spans="1:4">
      <c r="A53" s="63" t="s">
        <v>484</v>
      </c>
      <c r="B53" s="45">
        <v>6500</v>
      </c>
      <c r="C53" s="45">
        <v>2900</v>
      </c>
      <c r="D53" s="46">
        <v>18850</v>
      </c>
    </row>
    <row r="54" spans="1:4">
      <c r="A54" s="63" t="s">
        <v>485</v>
      </c>
      <c r="B54" s="45" t="s">
        <v>391</v>
      </c>
      <c r="C54" s="45" t="s">
        <v>391</v>
      </c>
      <c r="D54" s="46" t="s">
        <v>391</v>
      </c>
    </row>
    <row r="55" spans="1:4">
      <c r="A55" s="63" t="s">
        <v>486</v>
      </c>
      <c r="B55" s="45">
        <v>17000</v>
      </c>
      <c r="C55" s="45">
        <v>6500</v>
      </c>
      <c r="D55" s="46">
        <v>110500</v>
      </c>
    </row>
    <row r="56" spans="1:4">
      <c r="A56" s="63" t="s">
        <v>487</v>
      </c>
      <c r="B56" s="45" t="s">
        <v>391</v>
      </c>
      <c r="C56" s="45" t="s">
        <v>391</v>
      </c>
      <c r="D56" s="46" t="s">
        <v>391</v>
      </c>
    </row>
    <row r="57" spans="1:4">
      <c r="A57" s="63" t="s">
        <v>488</v>
      </c>
      <c r="B57" s="45" t="s">
        <v>391</v>
      </c>
      <c r="C57" s="45" t="s">
        <v>391</v>
      </c>
      <c r="D57" s="46" t="s">
        <v>391</v>
      </c>
    </row>
    <row r="58" spans="1:4">
      <c r="A58" s="73" t="s">
        <v>562</v>
      </c>
      <c r="B58" s="74">
        <v>23500</v>
      </c>
      <c r="C58" s="74">
        <v>5504</v>
      </c>
      <c r="D58" s="75">
        <v>129350</v>
      </c>
    </row>
    <row r="59" spans="1:4">
      <c r="A59" s="63"/>
      <c r="B59" s="45"/>
      <c r="C59" s="45"/>
      <c r="D59" s="46"/>
    </row>
    <row r="60" spans="1:4">
      <c r="A60" s="63" t="s">
        <v>490</v>
      </c>
      <c r="B60" s="45" t="s">
        <v>391</v>
      </c>
      <c r="C60" s="45" t="s">
        <v>391</v>
      </c>
      <c r="D60" s="46" t="s">
        <v>391</v>
      </c>
    </row>
    <row r="61" spans="1:4">
      <c r="A61" s="63" t="s">
        <v>491</v>
      </c>
      <c r="B61" s="45" t="s">
        <v>391</v>
      </c>
      <c r="C61" s="45" t="s">
        <v>391</v>
      </c>
      <c r="D61" s="46" t="s">
        <v>391</v>
      </c>
    </row>
    <row r="62" spans="1:4">
      <c r="A62" s="63" t="s">
        <v>492</v>
      </c>
      <c r="B62" s="45">
        <v>300</v>
      </c>
      <c r="C62" s="45">
        <v>750</v>
      </c>
      <c r="D62" s="46">
        <v>225</v>
      </c>
    </row>
    <row r="63" spans="1:4">
      <c r="A63" s="73" t="s">
        <v>493</v>
      </c>
      <c r="B63" s="74">
        <v>300</v>
      </c>
      <c r="C63" s="74">
        <v>750</v>
      </c>
      <c r="D63" s="75">
        <v>225</v>
      </c>
    </row>
    <row r="64" spans="1:4">
      <c r="A64" s="63"/>
      <c r="B64" s="45"/>
      <c r="C64" s="45"/>
      <c r="D64" s="46"/>
    </row>
    <row r="65" spans="1:4">
      <c r="A65" s="73" t="s">
        <v>494</v>
      </c>
      <c r="B65" s="74" t="s">
        <v>391</v>
      </c>
      <c r="C65" s="74" t="s">
        <v>391</v>
      </c>
      <c r="D65" s="75" t="s">
        <v>391</v>
      </c>
    </row>
    <row r="66" spans="1:4">
      <c r="A66" s="63"/>
      <c r="B66" s="45"/>
      <c r="C66" s="45"/>
      <c r="D66" s="46"/>
    </row>
    <row r="67" spans="1:4">
      <c r="A67" s="63" t="s">
        <v>495</v>
      </c>
      <c r="B67" s="45" t="s">
        <v>391</v>
      </c>
      <c r="C67" s="45" t="s">
        <v>391</v>
      </c>
      <c r="D67" s="46" t="s">
        <v>391</v>
      </c>
    </row>
    <row r="68" spans="1:4">
      <c r="A68" s="63" t="s">
        <v>496</v>
      </c>
      <c r="B68" s="45" t="s">
        <v>391</v>
      </c>
      <c r="C68" s="45" t="s">
        <v>391</v>
      </c>
      <c r="D68" s="46" t="s">
        <v>391</v>
      </c>
    </row>
    <row r="69" spans="1:4">
      <c r="A69" s="73" t="s">
        <v>497</v>
      </c>
      <c r="B69" s="74" t="s">
        <v>391</v>
      </c>
      <c r="C69" s="74" t="s">
        <v>391</v>
      </c>
      <c r="D69" s="75" t="s">
        <v>391</v>
      </c>
    </row>
    <row r="70" spans="1:4">
      <c r="A70" s="63"/>
      <c r="B70" s="45"/>
      <c r="C70" s="45"/>
      <c r="D70" s="46"/>
    </row>
    <row r="71" spans="1:4">
      <c r="A71" s="63" t="s">
        <v>498</v>
      </c>
      <c r="B71" s="45" t="s">
        <v>391</v>
      </c>
      <c r="C71" s="45" t="s">
        <v>391</v>
      </c>
      <c r="D71" s="46" t="s">
        <v>391</v>
      </c>
    </row>
    <row r="72" spans="1:4">
      <c r="A72" s="63" t="s">
        <v>499</v>
      </c>
      <c r="B72" s="45" t="s">
        <v>391</v>
      </c>
      <c r="C72" s="45" t="s">
        <v>391</v>
      </c>
      <c r="D72" s="46" t="s">
        <v>391</v>
      </c>
    </row>
    <row r="73" spans="1:4">
      <c r="A73" s="63" t="s">
        <v>500</v>
      </c>
      <c r="B73" s="45" t="s">
        <v>391</v>
      </c>
      <c r="C73" s="45" t="s">
        <v>391</v>
      </c>
      <c r="D73" s="46" t="s">
        <v>391</v>
      </c>
    </row>
    <row r="74" spans="1:4">
      <c r="A74" s="63" t="s">
        <v>501</v>
      </c>
      <c r="B74" s="45">
        <v>200</v>
      </c>
      <c r="C74" s="45">
        <v>2500</v>
      </c>
      <c r="D74" s="46">
        <v>500</v>
      </c>
    </row>
    <row r="75" spans="1:4">
      <c r="A75" s="63" t="s">
        <v>502</v>
      </c>
      <c r="B75" s="45" t="s">
        <v>391</v>
      </c>
      <c r="C75" s="45" t="s">
        <v>391</v>
      </c>
      <c r="D75" s="46" t="s">
        <v>391</v>
      </c>
    </row>
    <row r="76" spans="1:4">
      <c r="A76" s="63" t="s">
        <v>503</v>
      </c>
      <c r="B76" s="45" t="s">
        <v>391</v>
      </c>
      <c r="C76" s="45" t="s">
        <v>391</v>
      </c>
      <c r="D76" s="46" t="s">
        <v>391</v>
      </c>
    </row>
    <row r="77" spans="1:4">
      <c r="A77" s="63" t="s">
        <v>504</v>
      </c>
      <c r="B77" s="45" t="s">
        <v>391</v>
      </c>
      <c r="C77" s="45" t="s">
        <v>391</v>
      </c>
      <c r="D77" s="46" t="s">
        <v>391</v>
      </c>
    </row>
    <row r="78" spans="1:4">
      <c r="A78" s="63" t="s">
        <v>505</v>
      </c>
      <c r="B78" s="45" t="s">
        <v>391</v>
      </c>
      <c r="C78" s="45" t="s">
        <v>391</v>
      </c>
      <c r="D78" s="46" t="s">
        <v>391</v>
      </c>
    </row>
    <row r="79" spans="1:4">
      <c r="A79" s="73" t="s">
        <v>506</v>
      </c>
      <c r="B79" s="74">
        <v>200</v>
      </c>
      <c r="C79" s="74">
        <v>2500</v>
      </c>
      <c r="D79" s="75">
        <v>500</v>
      </c>
    </row>
    <row r="80" spans="1:4">
      <c r="A80" s="63"/>
      <c r="B80" s="45"/>
      <c r="C80" s="45"/>
      <c r="D80" s="46"/>
    </row>
    <row r="81" spans="1:4">
      <c r="A81" s="63" t="s">
        <v>507</v>
      </c>
      <c r="B81" s="45" t="s">
        <v>391</v>
      </c>
      <c r="C81" s="45" t="s">
        <v>391</v>
      </c>
      <c r="D81" s="46" t="s">
        <v>391</v>
      </c>
    </row>
    <row r="82" spans="1:4">
      <c r="A82" s="63" t="s">
        <v>508</v>
      </c>
      <c r="B82" s="45">
        <v>60</v>
      </c>
      <c r="C82" s="45">
        <v>700</v>
      </c>
      <c r="D82" s="46">
        <v>42</v>
      </c>
    </row>
    <row r="83" spans="1:4">
      <c r="A83" s="73" t="s">
        <v>509</v>
      </c>
      <c r="B83" s="74">
        <v>60</v>
      </c>
      <c r="C83" s="74">
        <v>700</v>
      </c>
      <c r="D83" s="75">
        <v>42</v>
      </c>
    </row>
    <row r="84" spans="1:4">
      <c r="A84" s="63"/>
      <c r="B84" s="45"/>
      <c r="C84" s="45"/>
      <c r="D84" s="46"/>
    </row>
    <row r="85" spans="1:4" ht="13.5" thickBot="1">
      <c r="A85" s="66" t="s">
        <v>510</v>
      </c>
      <c r="B85" s="52">
        <v>48998</v>
      </c>
      <c r="C85" s="52">
        <v>4117</v>
      </c>
      <c r="D85" s="53">
        <v>201740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>
  <sheetPr codeName="Hoja208">
    <tabColor theme="0"/>
    <pageSetUpPr fitToPage="1"/>
  </sheetPr>
  <dimension ref="A1:I85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4" width="20.7109375" style="208" customWidth="1"/>
    <col min="5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86"/>
      <c r="F1" s="86"/>
      <c r="G1" s="86"/>
      <c r="H1" s="86"/>
      <c r="I1" s="86"/>
    </row>
    <row r="2" spans="1:9" s="88" customFormat="1" ht="15">
      <c r="A2" s="366"/>
      <c r="B2" s="25"/>
      <c r="C2" s="25"/>
      <c r="D2" s="25"/>
    </row>
    <row r="3" spans="1:9" s="88" customFormat="1" ht="15">
      <c r="A3" s="1684" t="s">
        <v>1014</v>
      </c>
      <c r="B3" s="1684"/>
      <c r="C3" s="1684"/>
      <c r="D3" s="1684"/>
    </row>
    <row r="4" spans="1:9" s="88" customFormat="1" ht="15">
      <c r="A4" s="1684" t="s">
        <v>1346</v>
      </c>
      <c r="B4" s="1684"/>
      <c r="C4" s="1684"/>
      <c r="D4" s="1684"/>
    </row>
    <row r="5" spans="1:9" s="88" customFormat="1" ht="15.75" thickBot="1">
      <c r="A5" s="188"/>
      <c r="B5" s="189"/>
      <c r="C5" s="189"/>
      <c r="D5" s="189"/>
      <c r="E5" s="25"/>
      <c r="F5" s="25"/>
      <c r="G5" s="25"/>
      <c r="H5" s="25"/>
      <c r="I5" s="25"/>
    </row>
    <row r="6" spans="1:9" ht="24" customHeight="1">
      <c r="A6" s="126" t="s">
        <v>549</v>
      </c>
      <c r="B6" s="1120" t="s">
        <v>371</v>
      </c>
      <c r="C6" s="1120" t="s">
        <v>378</v>
      </c>
      <c r="D6" s="1121" t="s">
        <v>372</v>
      </c>
      <c r="E6" s="34"/>
      <c r="F6" s="34"/>
      <c r="G6" s="34"/>
      <c r="H6" s="34"/>
      <c r="I6" s="34"/>
    </row>
    <row r="7" spans="1:9" ht="24" customHeight="1" thickBot="1">
      <c r="A7" s="1118" t="s">
        <v>529</v>
      </c>
      <c r="B7" s="1124" t="s">
        <v>1011</v>
      </c>
      <c r="C7" s="1124" t="s">
        <v>1012</v>
      </c>
      <c r="D7" s="668" t="s">
        <v>524</v>
      </c>
    </row>
    <row r="8" spans="1:9">
      <c r="A8" s="63" t="s">
        <v>450</v>
      </c>
      <c r="B8" s="45" t="s">
        <v>391</v>
      </c>
      <c r="C8" s="45" t="s">
        <v>391</v>
      </c>
      <c r="D8" s="46" t="s">
        <v>391</v>
      </c>
      <c r="E8" s="438"/>
    </row>
    <row r="9" spans="1:9">
      <c r="A9" s="63" t="s">
        <v>451</v>
      </c>
      <c r="B9" s="45" t="s">
        <v>391</v>
      </c>
      <c r="C9" s="45" t="s">
        <v>391</v>
      </c>
      <c r="D9" s="46" t="s">
        <v>391</v>
      </c>
      <c r="E9" s="438"/>
    </row>
    <row r="10" spans="1:9">
      <c r="A10" s="63" t="s">
        <v>452</v>
      </c>
      <c r="B10" s="45" t="s">
        <v>391</v>
      </c>
      <c r="C10" s="45" t="s">
        <v>391</v>
      </c>
      <c r="D10" s="46" t="s">
        <v>391</v>
      </c>
      <c r="E10" s="438"/>
    </row>
    <row r="11" spans="1:9">
      <c r="A11" s="63" t="s">
        <v>453</v>
      </c>
      <c r="B11" s="45" t="s">
        <v>391</v>
      </c>
      <c r="C11" s="45" t="s">
        <v>391</v>
      </c>
      <c r="D11" s="46" t="s">
        <v>391</v>
      </c>
      <c r="E11" s="438"/>
    </row>
    <row r="12" spans="1:9">
      <c r="A12" s="73" t="s">
        <v>454</v>
      </c>
      <c r="B12" s="74" t="s">
        <v>391</v>
      </c>
      <c r="C12" s="74" t="s">
        <v>391</v>
      </c>
      <c r="D12" s="75" t="s">
        <v>391</v>
      </c>
      <c r="E12" s="438"/>
    </row>
    <row r="13" spans="1:9">
      <c r="A13" s="63"/>
      <c r="B13" s="45"/>
      <c r="C13" s="45"/>
      <c r="D13" s="46"/>
    </row>
    <row r="14" spans="1:9">
      <c r="A14" s="73" t="s">
        <v>455</v>
      </c>
      <c r="B14" s="74" t="s">
        <v>391</v>
      </c>
      <c r="C14" s="74" t="s">
        <v>391</v>
      </c>
      <c r="D14" s="75" t="s">
        <v>391</v>
      </c>
      <c r="E14" s="438"/>
    </row>
    <row r="15" spans="1:9">
      <c r="A15" s="63"/>
      <c r="B15" s="45"/>
      <c r="C15" s="45"/>
      <c r="D15" s="46"/>
    </row>
    <row r="16" spans="1:9">
      <c r="A16" s="73" t="s">
        <v>456</v>
      </c>
      <c r="B16" s="74" t="s">
        <v>391</v>
      </c>
      <c r="C16" s="74" t="s">
        <v>391</v>
      </c>
      <c r="D16" s="75" t="s">
        <v>391</v>
      </c>
      <c r="E16" s="438"/>
    </row>
    <row r="17" spans="1:5">
      <c r="A17" s="63"/>
      <c r="B17" s="45"/>
      <c r="C17" s="45"/>
      <c r="D17" s="46"/>
    </row>
    <row r="18" spans="1:5">
      <c r="A18" s="63" t="s">
        <v>535</v>
      </c>
      <c r="B18" s="45" t="s">
        <v>391</v>
      </c>
      <c r="C18" s="45" t="s">
        <v>391</v>
      </c>
      <c r="D18" s="46" t="s">
        <v>391</v>
      </c>
    </row>
    <row r="19" spans="1:5">
      <c r="A19" s="63" t="s">
        <v>458</v>
      </c>
      <c r="B19" s="45" t="s">
        <v>391</v>
      </c>
      <c r="C19" s="45" t="s">
        <v>391</v>
      </c>
      <c r="D19" s="46" t="s">
        <v>391</v>
      </c>
    </row>
    <row r="20" spans="1:5">
      <c r="A20" s="63" t="s">
        <v>459</v>
      </c>
      <c r="B20" s="45" t="s">
        <v>391</v>
      </c>
      <c r="C20" s="45" t="s">
        <v>391</v>
      </c>
      <c r="D20" s="46" t="s">
        <v>391</v>
      </c>
    </row>
    <row r="21" spans="1:5">
      <c r="A21" s="73" t="s">
        <v>460</v>
      </c>
      <c r="B21" s="74" t="s">
        <v>391</v>
      </c>
      <c r="C21" s="74" t="s">
        <v>391</v>
      </c>
      <c r="D21" s="75" t="s">
        <v>391</v>
      </c>
      <c r="E21" s="438"/>
    </row>
    <row r="22" spans="1:5">
      <c r="A22" s="63"/>
      <c r="B22" s="45"/>
      <c r="C22" s="45"/>
      <c r="D22" s="46"/>
    </row>
    <row r="23" spans="1:5">
      <c r="A23" s="73" t="s">
        <v>461</v>
      </c>
      <c r="B23" s="74">
        <v>100</v>
      </c>
      <c r="C23" s="74">
        <v>3150</v>
      </c>
      <c r="D23" s="75">
        <v>315</v>
      </c>
      <c r="E23" s="438"/>
    </row>
    <row r="24" spans="1:5">
      <c r="A24" s="63"/>
      <c r="B24" s="45"/>
      <c r="C24" s="45"/>
      <c r="D24" s="46"/>
    </row>
    <row r="25" spans="1:5">
      <c r="A25" s="73" t="s">
        <v>462</v>
      </c>
      <c r="B25" s="74">
        <v>4600</v>
      </c>
      <c r="C25" s="74">
        <v>1120</v>
      </c>
      <c r="D25" s="75">
        <v>5152</v>
      </c>
      <c r="E25" s="438"/>
    </row>
    <row r="26" spans="1:5">
      <c r="A26" s="63"/>
      <c r="B26" s="45"/>
      <c r="C26" s="45"/>
      <c r="D26" s="46"/>
    </row>
    <row r="27" spans="1:5">
      <c r="A27" s="63" t="s">
        <v>463</v>
      </c>
      <c r="B27" s="45" t="s">
        <v>391</v>
      </c>
      <c r="C27" s="45" t="s">
        <v>391</v>
      </c>
      <c r="D27" s="46" t="s">
        <v>391</v>
      </c>
    </row>
    <row r="28" spans="1:5">
      <c r="A28" s="63" t="s">
        <v>464</v>
      </c>
      <c r="B28" s="45" t="s">
        <v>391</v>
      </c>
      <c r="C28" s="45" t="s">
        <v>391</v>
      </c>
      <c r="D28" s="46" t="s">
        <v>391</v>
      </c>
    </row>
    <row r="29" spans="1:5">
      <c r="A29" s="63" t="s">
        <v>465</v>
      </c>
      <c r="B29" s="45">
        <v>400</v>
      </c>
      <c r="C29" s="45">
        <v>30</v>
      </c>
      <c r="D29" s="46">
        <v>12</v>
      </c>
    </row>
    <row r="30" spans="1:5">
      <c r="A30" s="73" t="s">
        <v>466</v>
      </c>
      <c r="B30" s="74">
        <v>400</v>
      </c>
      <c r="C30" s="74">
        <v>30</v>
      </c>
      <c r="D30" s="75">
        <v>12</v>
      </c>
      <c r="E30" s="438"/>
    </row>
    <row r="31" spans="1:5">
      <c r="A31" s="63"/>
      <c r="B31" s="45"/>
      <c r="C31" s="45"/>
      <c r="D31" s="46"/>
    </row>
    <row r="32" spans="1:5">
      <c r="A32" s="63" t="s">
        <v>467</v>
      </c>
      <c r="B32" s="45" t="s">
        <v>391</v>
      </c>
      <c r="C32" s="45" t="s">
        <v>391</v>
      </c>
      <c r="D32" s="46" t="s">
        <v>391</v>
      </c>
    </row>
    <row r="33" spans="1:5">
      <c r="A33" s="63" t="s">
        <v>468</v>
      </c>
      <c r="B33" s="45" t="s">
        <v>391</v>
      </c>
      <c r="C33" s="45" t="s">
        <v>391</v>
      </c>
      <c r="D33" s="46" t="s">
        <v>391</v>
      </c>
    </row>
    <row r="34" spans="1:5">
      <c r="A34" s="63" t="s">
        <v>469</v>
      </c>
      <c r="B34" s="45" t="s">
        <v>391</v>
      </c>
      <c r="C34" s="45" t="s">
        <v>391</v>
      </c>
      <c r="D34" s="46" t="s">
        <v>391</v>
      </c>
    </row>
    <row r="35" spans="1:5">
      <c r="A35" s="63" t="s">
        <v>470</v>
      </c>
      <c r="B35" s="45" t="s">
        <v>391</v>
      </c>
      <c r="C35" s="45" t="s">
        <v>391</v>
      </c>
      <c r="D35" s="46" t="s">
        <v>391</v>
      </c>
    </row>
    <row r="36" spans="1:5">
      <c r="A36" s="73" t="s">
        <v>471</v>
      </c>
      <c r="B36" s="74" t="s">
        <v>391</v>
      </c>
      <c r="C36" s="74" t="s">
        <v>391</v>
      </c>
      <c r="D36" s="75" t="s">
        <v>391</v>
      </c>
      <c r="E36" s="438"/>
    </row>
    <row r="37" spans="1:5">
      <c r="A37" s="63"/>
      <c r="B37" s="45"/>
      <c r="C37" s="45"/>
      <c r="D37" s="46"/>
    </row>
    <row r="38" spans="1:5">
      <c r="A38" s="73" t="s">
        <v>472</v>
      </c>
      <c r="B38" s="74">
        <v>110</v>
      </c>
      <c r="C38" s="74">
        <v>1480</v>
      </c>
      <c r="D38" s="75">
        <v>163</v>
      </c>
      <c r="E38" s="438"/>
    </row>
    <row r="39" spans="1:5">
      <c r="A39" s="63"/>
      <c r="B39" s="45"/>
      <c r="C39" s="45"/>
      <c r="D39" s="46"/>
    </row>
    <row r="40" spans="1:5">
      <c r="A40" s="63" t="s">
        <v>536</v>
      </c>
      <c r="B40" s="45" t="s">
        <v>391</v>
      </c>
      <c r="C40" s="45" t="s">
        <v>391</v>
      </c>
      <c r="D40" s="46" t="s">
        <v>391</v>
      </c>
    </row>
    <row r="41" spans="1:5">
      <c r="A41" s="63" t="s">
        <v>474</v>
      </c>
      <c r="B41" s="45" t="s">
        <v>391</v>
      </c>
      <c r="C41" s="45" t="s">
        <v>391</v>
      </c>
      <c r="D41" s="46" t="s">
        <v>391</v>
      </c>
    </row>
    <row r="42" spans="1:5">
      <c r="A42" s="63" t="s">
        <v>475</v>
      </c>
      <c r="B42" s="45" t="s">
        <v>391</v>
      </c>
      <c r="C42" s="45" t="s">
        <v>391</v>
      </c>
      <c r="D42" s="46" t="s">
        <v>391</v>
      </c>
    </row>
    <row r="43" spans="1:5">
      <c r="A43" s="63" t="s">
        <v>476</v>
      </c>
      <c r="B43" s="45" t="s">
        <v>391</v>
      </c>
      <c r="C43" s="45" t="s">
        <v>391</v>
      </c>
      <c r="D43" s="46" t="s">
        <v>391</v>
      </c>
    </row>
    <row r="44" spans="1:5">
      <c r="A44" s="63" t="s">
        <v>477</v>
      </c>
      <c r="B44" s="45" t="s">
        <v>391</v>
      </c>
      <c r="C44" s="45" t="s">
        <v>391</v>
      </c>
      <c r="D44" s="46" t="s">
        <v>391</v>
      </c>
    </row>
    <row r="45" spans="1:5">
      <c r="A45" s="63" t="s">
        <v>478</v>
      </c>
      <c r="B45" s="45" t="s">
        <v>391</v>
      </c>
      <c r="C45" s="45" t="s">
        <v>391</v>
      </c>
      <c r="D45" s="46" t="s">
        <v>391</v>
      </c>
    </row>
    <row r="46" spans="1:5">
      <c r="A46" s="63" t="s">
        <v>479</v>
      </c>
      <c r="B46" s="45">
        <v>72</v>
      </c>
      <c r="C46" s="45">
        <v>2778</v>
      </c>
      <c r="D46" s="46">
        <v>200</v>
      </c>
    </row>
    <row r="47" spans="1:5">
      <c r="A47" s="63" t="s">
        <v>480</v>
      </c>
      <c r="B47" s="45" t="s">
        <v>391</v>
      </c>
      <c r="C47" s="45" t="s">
        <v>391</v>
      </c>
      <c r="D47" s="46" t="s">
        <v>391</v>
      </c>
    </row>
    <row r="48" spans="1:5">
      <c r="A48" s="63" t="s">
        <v>481</v>
      </c>
      <c r="B48" s="45" t="s">
        <v>391</v>
      </c>
      <c r="C48" s="45" t="s">
        <v>391</v>
      </c>
      <c r="D48" s="46" t="s">
        <v>391</v>
      </c>
    </row>
    <row r="49" spans="1:5">
      <c r="A49" s="73" t="s">
        <v>482</v>
      </c>
      <c r="B49" s="74">
        <v>72</v>
      </c>
      <c r="C49" s="74">
        <v>2778</v>
      </c>
      <c r="D49" s="75">
        <v>200</v>
      </c>
      <c r="E49" s="438"/>
    </row>
    <row r="50" spans="1:5">
      <c r="A50" s="63"/>
      <c r="B50" s="45"/>
      <c r="C50" s="45"/>
      <c r="D50" s="46"/>
    </row>
    <row r="51" spans="1:5">
      <c r="A51" s="73" t="s">
        <v>483</v>
      </c>
      <c r="B51" s="74" t="s">
        <v>391</v>
      </c>
      <c r="C51" s="74" t="s">
        <v>391</v>
      </c>
      <c r="D51" s="75" t="s">
        <v>391</v>
      </c>
      <c r="E51" s="438"/>
    </row>
    <row r="52" spans="1:5">
      <c r="A52" s="63"/>
      <c r="B52" s="45"/>
      <c r="C52" s="45"/>
      <c r="D52" s="46"/>
    </row>
    <row r="53" spans="1:5">
      <c r="A53" s="63" t="s">
        <v>484</v>
      </c>
      <c r="B53" s="45">
        <v>1200</v>
      </c>
      <c r="C53" s="45">
        <v>2600</v>
      </c>
      <c r="D53" s="46">
        <v>3120</v>
      </c>
    </row>
    <row r="54" spans="1:5">
      <c r="A54" s="63" t="s">
        <v>485</v>
      </c>
      <c r="B54" s="45" t="s">
        <v>391</v>
      </c>
      <c r="C54" s="45" t="s">
        <v>391</v>
      </c>
      <c r="D54" s="46" t="s">
        <v>391</v>
      </c>
    </row>
    <row r="55" spans="1:5">
      <c r="A55" s="63" t="s">
        <v>486</v>
      </c>
      <c r="B55" s="45">
        <v>2500</v>
      </c>
      <c r="C55" s="45">
        <v>2150</v>
      </c>
      <c r="D55" s="46">
        <v>5375</v>
      </c>
    </row>
    <row r="56" spans="1:5">
      <c r="A56" s="63" t="s">
        <v>487</v>
      </c>
      <c r="B56" s="45" t="s">
        <v>391</v>
      </c>
      <c r="C56" s="45" t="s">
        <v>391</v>
      </c>
      <c r="D56" s="46" t="s">
        <v>391</v>
      </c>
    </row>
    <row r="57" spans="1:5">
      <c r="A57" s="63" t="s">
        <v>488</v>
      </c>
      <c r="B57" s="45" t="s">
        <v>391</v>
      </c>
      <c r="C57" s="45" t="s">
        <v>391</v>
      </c>
      <c r="D57" s="46" t="s">
        <v>391</v>
      </c>
    </row>
    <row r="58" spans="1:5">
      <c r="A58" s="73" t="s">
        <v>562</v>
      </c>
      <c r="B58" s="74">
        <v>3700</v>
      </c>
      <c r="C58" s="74">
        <v>2296</v>
      </c>
      <c r="D58" s="75">
        <v>8495</v>
      </c>
      <c r="E58" s="438"/>
    </row>
    <row r="59" spans="1:5">
      <c r="A59" s="63"/>
      <c r="B59" s="45"/>
      <c r="C59" s="45"/>
      <c r="D59" s="46"/>
    </row>
    <row r="60" spans="1:5">
      <c r="A60" s="63" t="s">
        <v>490</v>
      </c>
      <c r="B60" s="45" t="s">
        <v>391</v>
      </c>
      <c r="C60" s="45" t="s">
        <v>391</v>
      </c>
      <c r="D60" s="46" t="s">
        <v>391</v>
      </c>
    </row>
    <row r="61" spans="1:5">
      <c r="A61" s="63" t="s">
        <v>491</v>
      </c>
      <c r="B61" s="45" t="s">
        <v>391</v>
      </c>
      <c r="C61" s="45" t="s">
        <v>391</v>
      </c>
      <c r="D61" s="46" t="s">
        <v>391</v>
      </c>
    </row>
    <row r="62" spans="1:5">
      <c r="A62" s="63" t="s">
        <v>492</v>
      </c>
      <c r="B62" s="45" t="s">
        <v>391</v>
      </c>
      <c r="C62" s="45" t="s">
        <v>391</v>
      </c>
      <c r="D62" s="46" t="s">
        <v>391</v>
      </c>
    </row>
    <row r="63" spans="1:5">
      <c r="A63" s="73" t="s">
        <v>493</v>
      </c>
      <c r="B63" s="74" t="s">
        <v>391</v>
      </c>
      <c r="C63" s="74" t="s">
        <v>391</v>
      </c>
      <c r="D63" s="75" t="s">
        <v>391</v>
      </c>
      <c r="E63" s="438"/>
    </row>
    <row r="64" spans="1:5">
      <c r="A64" s="63"/>
      <c r="B64" s="45"/>
      <c r="C64" s="45"/>
      <c r="D64" s="46"/>
    </row>
    <row r="65" spans="1:5">
      <c r="A65" s="73" t="s">
        <v>494</v>
      </c>
      <c r="B65" s="74" t="s">
        <v>391</v>
      </c>
      <c r="C65" s="74" t="s">
        <v>391</v>
      </c>
      <c r="D65" s="75" t="s">
        <v>391</v>
      </c>
      <c r="E65" s="438"/>
    </row>
    <row r="66" spans="1:5">
      <c r="A66" s="63"/>
      <c r="B66" s="45"/>
      <c r="C66" s="45"/>
      <c r="D66" s="46"/>
    </row>
    <row r="67" spans="1:5">
      <c r="A67" s="63" t="s">
        <v>495</v>
      </c>
      <c r="B67" s="45" t="s">
        <v>391</v>
      </c>
      <c r="C67" s="45" t="s">
        <v>391</v>
      </c>
      <c r="D67" s="46" t="s">
        <v>391</v>
      </c>
    </row>
    <row r="68" spans="1:5">
      <c r="A68" s="63" t="s">
        <v>496</v>
      </c>
      <c r="B68" s="45" t="s">
        <v>391</v>
      </c>
      <c r="C68" s="45" t="s">
        <v>391</v>
      </c>
      <c r="D68" s="46" t="s">
        <v>391</v>
      </c>
    </row>
    <row r="69" spans="1:5">
      <c r="A69" s="73" t="s">
        <v>497</v>
      </c>
      <c r="B69" s="74" t="s">
        <v>391</v>
      </c>
      <c r="C69" s="74" t="s">
        <v>391</v>
      </c>
      <c r="D69" s="75" t="s">
        <v>391</v>
      </c>
      <c r="E69" s="438"/>
    </row>
    <row r="70" spans="1:5">
      <c r="A70" s="63"/>
      <c r="B70" s="45"/>
      <c r="C70" s="45"/>
      <c r="D70" s="46"/>
    </row>
    <row r="71" spans="1:5">
      <c r="A71" s="63" t="s">
        <v>498</v>
      </c>
      <c r="B71" s="45">
        <v>100</v>
      </c>
      <c r="C71" s="45">
        <v>1100</v>
      </c>
      <c r="D71" s="46">
        <v>110</v>
      </c>
    </row>
    <row r="72" spans="1:5">
      <c r="A72" s="63" t="s">
        <v>499</v>
      </c>
      <c r="B72" s="45" t="s">
        <v>391</v>
      </c>
      <c r="C72" s="45" t="s">
        <v>391</v>
      </c>
      <c r="D72" s="46" t="s">
        <v>391</v>
      </c>
    </row>
    <row r="73" spans="1:5">
      <c r="A73" s="63" t="s">
        <v>500</v>
      </c>
      <c r="B73" s="45" t="s">
        <v>391</v>
      </c>
      <c r="C73" s="45" t="s">
        <v>391</v>
      </c>
      <c r="D73" s="46" t="s">
        <v>391</v>
      </c>
    </row>
    <row r="74" spans="1:5">
      <c r="A74" s="63" t="s">
        <v>501</v>
      </c>
      <c r="B74" s="45">
        <v>500</v>
      </c>
      <c r="C74" s="45">
        <v>420</v>
      </c>
      <c r="D74" s="46">
        <v>210</v>
      </c>
    </row>
    <row r="75" spans="1:5">
      <c r="A75" s="63" t="s">
        <v>502</v>
      </c>
      <c r="B75" s="45" t="s">
        <v>391</v>
      </c>
      <c r="C75" s="45" t="s">
        <v>391</v>
      </c>
      <c r="D75" s="46" t="s">
        <v>391</v>
      </c>
    </row>
    <row r="76" spans="1:5">
      <c r="A76" s="63" t="s">
        <v>503</v>
      </c>
      <c r="B76" s="45" t="s">
        <v>391</v>
      </c>
      <c r="C76" s="45" t="s">
        <v>391</v>
      </c>
      <c r="D76" s="46" t="s">
        <v>391</v>
      </c>
    </row>
    <row r="77" spans="1:5">
      <c r="A77" s="63" t="s">
        <v>504</v>
      </c>
      <c r="B77" s="45" t="s">
        <v>391</v>
      </c>
      <c r="C77" s="45" t="s">
        <v>391</v>
      </c>
      <c r="D77" s="46" t="s">
        <v>391</v>
      </c>
    </row>
    <row r="78" spans="1:5">
      <c r="A78" s="63" t="s">
        <v>505</v>
      </c>
      <c r="B78" s="45" t="s">
        <v>391</v>
      </c>
      <c r="C78" s="45" t="s">
        <v>391</v>
      </c>
      <c r="D78" s="46" t="s">
        <v>391</v>
      </c>
    </row>
    <row r="79" spans="1:5">
      <c r="A79" s="73" t="s">
        <v>506</v>
      </c>
      <c r="B79" s="74">
        <v>600</v>
      </c>
      <c r="C79" s="74">
        <v>533</v>
      </c>
      <c r="D79" s="75">
        <v>320</v>
      </c>
      <c r="E79" s="438"/>
    </row>
    <row r="80" spans="1:5">
      <c r="A80" s="63"/>
      <c r="B80" s="45"/>
      <c r="C80" s="45"/>
      <c r="D80" s="46"/>
    </row>
    <row r="81" spans="1:5">
      <c r="A81" s="63" t="s">
        <v>507</v>
      </c>
      <c r="B81" s="45" t="s">
        <v>391</v>
      </c>
      <c r="C81" s="45" t="s">
        <v>391</v>
      </c>
      <c r="D81" s="46" t="s">
        <v>391</v>
      </c>
    </row>
    <row r="82" spans="1:5">
      <c r="A82" s="63" t="s">
        <v>508</v>
      </c>
      <c r="B82" s="45" t="s">
        <v>391</v>
      </c>
      <c r="C82" s="45" t="s">
        <v>391</v>
      </c>
      <c r="D82" s="46" t="s">
        <v>391</v>
      </c>
    </row>
    <row r="83" spans="1:5">
      <c r="A83" s="73" t="s">
        <v>509</v>
      </c>
      <c r="B83" s="74" t="s">
        <v>391</v>
      </c>
      <c r="C83" s="74" t="s">
        <v>391</v>
      </c>
      <c r="D83" s="75" t="s">
        <v>391</v>
      </c>
      <c r="E83" s="438"/>
    </row>
    <row r="84" spans="1:5">
      <c r="A84" s="63"/>
      <c r="B84" s="45"/>
      <c r="C84" s="45"/>
      <c r="D84" s="46"/>
    </row>
    <row r="85" spans="1:5" ht="13.5" thickBot="1">
      <c r="A85" s="66" t="s">
        <v>510</v>
      </c>
      <c r="B85" s="52">
        <v>9582</v>
      </c>
      <c r="C85" s="52">
        <v>1530</v>
      </c>
      <c r="D85" s="53">
        <v>14657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Hoja182">
    <tabColor theme="0"/>
    <pageSetUpPr fitToPage="1"/>
  </sheetPr>
  <dimension ref="A1:I23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2" width="13.42578125" style="208" customWidth="1"/>
    <col min="3" max="3" width="12.140625" style="208" customWidth="1"/>
    <col min="4" max="4" width="16.140625" style="208" customWidth="1"/>
    <col min="5" max="5" width="13.28515625" style="208" bestFit="1" customWidth="1"/>
    <col min="6" max="6" width="11" style="208" customWidth="1"/>
    <col min="7" max="7" width="12.28515625" style="208" customWidth="1"/>
    <col min="8" max="8" width="13.28515625" style="208" customWidth="1"/>
    <col min="9" max="9" width="17.425781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35.25" customHeight="1">
      <c r="A3" s="1667" t="s">
        <v>1437</v>
      </c>
      <c r="B3" s="1667"/>
      <c r="C3" s="1667"/>
      <c r="D3" s="1667"/>
      <c r="E3" s="1667"/>
      <c r="F3" s="1667"/>
      <c r="G3" s="1667"/>
      <c r="H3" s="1667"/>
      <c r="I3" s="1667"/>
    </row>
    <row r="4" spans="1:9" s="88" customFormat="1" ht="13.5" customHeight="1" thickBot="1">
      <c r="A4" s="439"/>
      <c r="B4" s="264"/>
      <c r="C4" s="264"/>
      <c r="D4" s="264"/>
      <c r="E4" s="264"/>
      <c r="F4" s="264"/>
      <c r="G4" s="264"/>
      <c r="H4" s="264"/>
      <c r="I4" s="264"/>
    </row>
    <row r="5" spans="1:9" ht="30" customHeight="1">
      <c r="A5" s="251"/>
      <c r="B5" s="664" t="s">
        <v>1015</v>
      </c>
      <c r="C5" s="665"/>
      <c r="D5" s="665"/>
      <c r="E5" s="666"/>
      <c r="F5" s="664" t="s">
        <v>1016</v>
      </c>
      <c r="G5" s="665"/>
      <c r="H5" s="666"/>
      <c r="I5" s="674" t="s">
        <v>372</v>
      </c>
    </row>
    <row r="6" spans="1:9" ht="30" customHeight="1">
      <c r="A6" s="670" t="s">
        <v>380</v>
      </c>
      <c r="B6" s="1679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235" t="s">
        <v>1017</v>
      </c>
    </row>
    <row r="7" spans="1:9" ht="31.5" customHeight="1" thickBot="1">
      <c r="A7" s="882"/>
      <c r="B7" s="1792"/>
      <c r="C7" s="227" t="s">
        <v>868</v>
      </c>
      <c r="D7" s="227" t="s">
        <v>869</v>
      </c>
      <c r="E7" s="1849"/>
      <c r="F7" s="1792"/>
      <c r="G7" s="227" t="s">
        <v>868</v>
      </c>
      <c r="H7" s="227" t="s">
        <v>869</v>
      </c>
      <c r="I7" s="235" t="s">
        <v>1018</v>
      </c>
    </row>
    <row r="8" spans="1:9">
      <c r="A8" s="258" t="s">
        <v>1019</v>
      </c>
      <c r="B8" s="440" t="s">
        <v>391</v>
      </c>
      <c r="C8" s="440" t="s">
        <v>391</v>
      </c>
      <c r="D8" s="440" t="s">
        <v>391</v>
      </c>
      <c r="E8" s="440">
        <v>12405</v>
      </c>
      <c r="F8" s="440" t="s">
        <v>391</v>
      </c>
      <c r="G8" s="440" t="s">
        <v>391</v>
      </c>
      <c r="H8" s="440" t="s">
        <v>391</v>
      </c>
      <c r="I8" s="441">
        <v>13605</v>
      </c>
    </row>
    <row r="9" spans="1:9">
      <c r="A9" s="48" t="s">
        <v>1020</v>
      </c>
      <c r="B9" s="442" t="s">
        <v>391</v>
      </c>
      <c r="C9" s="442" t="s">
        <v>391</v>
      </c>
      <c r="D9" s="442" t="s">
        <v>391</v>
      </c>
      <c r="E9" s="442" t="s">
        <v>391</v>
      </c>
      <c r="F9" s="442" t="s">
        <v>391</v>
      </c>
      <c r="G9" s="442" t="s">
        <v>391</v>
      </c>
      <c r="H9" s="442" t="s">
        <v>391</v>
      </c>
      <c r="I9" s="443" t="s">
        <v>391</v>
      </c>
    </row>
    <row r="10" spans="1:9">
      <c r="A10" s="48" t="s">
        <v>1021</v>
      </c>
      <c r="B10" s="442" t="s">
        <v>391</v>
      </c>
      <c r="C10" s="442" t="s">
        <v>391</v>
      </c>
      <c r="D10" s="442" t="s">
        <v>391</v>
      </c>
      <c r="E10" s="442">
        <v>27308</v>
      </c>
      <c r="F10" s="442" t="s">
        <v>391</v>
      </c>
      <c r="G10" s="442" t="s">
        <v>391</v>
      </c>
      <c r="H10" s="442" t="s">
        <v>391</v>
      </c>
      <c r="I10" s="443">
        <v>35460</v>
      </c>
    </row>
    <row r="11" spans="1:9">
      <c r="A11" s="50" t="s">
        <v>1022</v>
      </c>
      <c r="B11" s="444">
        <v>200</v>
      </c>
      <c r="C11" s="444">
        <v>5870</v>
      </c>
      <c r="D11" s="444">
        <v>33643</v>
      </c>
      <c r="E11" s="444">
        <v>39713</v>
      </c>
      <c r="F11" s="444">
        <v>475</v>
      </c>
      <c r="G11" s="444">
        <v>508</v>
      </c>
      <c r="H11" s="444" t="s">
        <v>391</v>
      </c>
      <c r="I11" s="445">
        <v>49065</v>
      </c>
    </row>
    <row r="12" spans="1:9">
      <c r="A12" s="50"/>
      <c r="B12" s="442"/>
      <c r="C12" s="442"/>
      <c r="D12" s="442"/>
      <c r="E12" s="442"/>
      <c r="F12" s="442"/>
      <c r="G12" s="442"/>
      <c r="H12" s="442"/>
      <c r="I12" s="443"/>
    </row>
    <row r="13" spans="1:9">
      <c r="A13" s="34" t="s">
        <v>1023</v>
      </c>
      <c r="B13" s="442" t="s">
        <v>391</v>
      </c>
      <c r="C13" s="442" t="s">
        <v>391</v>
      </c>
      <c r="D13" s="442" t="s">
        <v>391</v>
      </c>
      <c r="E13" s="442">
        <v>1070</v>
      </c>
      <c r="F13" s="442" t="s">
        <v>391</v>
      </c>
      <c r="G13" s="442" t="s">
        <v>391</v>
      </c>
      <c r="H13" s="442" t="s">
        <v>391</v>
      </c>
      <c r="I13" s="443">
        <v>756</v>
      </c>
    </row>
    <row r="14" spans="1:9">
      <c r="A14" s="34" t="s">
        <v>1024</v>
      </c>
      <c r="B14" s="442" t="s">
        <v>391</v>
      </c>
      <c r="C14" s="442" t="s">
        <v>391</v>
      </c>
      <c r="D14" s="442" t="s">
        <v>391</v>
      </c>
      <c r="E14" s="442">
        <v>13016</v>
      </c>
      <c r="F14" s="442" t="s">
        <v>391</v>
      </c>
      <c r="G14" s="442" t="s">
        <v>391</v>
      </c>
      <c r="H14" s="442" t="s">
        <v>391</v>
      </c>
      <c r="I14" s="443">
        <v>9969</v>
      </c>
    </row>
    <row r="15" spans="1:9">
      <c r="A15" s="50" t="s">
        <v>1025</v>
      </c>
      <c r="B15" s="444">
        <v>100</v>
      </c>
      <c r="C15" s="444">
        <v>1530</v>
      </c>
      <c r="D15" s="444">
        <v>12456</v>
      </c>
      <c r="E15" s="444">
        <v>14086</v>
      </c>
      <c r="F15" s="444">
        <v>500</v>
      </c>
      <c r="G15" s="444">
        <v>370</v>
      </c>
      <c r="H15" s="444" t="s">
        <v>391</v>
      </c>
      <c r="I15" s="445">
        <v>10725</v>
      </c>
    </row>
    <row r="16" spans="1:9">
      <c r="A16" s="50"/>
      <c r="B16" s="442"/>
      <c r="C16" s="442"/>
      <c r="D16" s="442"/>
      <c r="E16" s="442"/>
      <c r="F16" s="442"/>
      <c r="G16" s="442"/>
      <c r="H16" s="442"/>
      <c r="I16" s="443"/>
    </row>
    <row r="17" spans="1:9">
      <c r="A17" s="50" t="s">
        <v>1026</v>
      </c>
      <c r="B17" s="444">
        <v>301</v>
      </c>
      <c r="C17" s="444">
        <v>35915</v>
      </c>
      <c r="D17" s="444">
        <v>45574</v>
      </c>
      <c r="E17" s="444">
        <v>81790</v>
      </c>
      <c r="F17" s="444">
        <v>199</v>
      </c>
      <c r="G17" s="444">
        <v>355</v>
      </c>
      <c r="H17" s="444" t="s">
        <v>391</v>
      </c>
      <c r="I17" s="445">
        <v>48171</v>
      </c>
    </row>
    <row r="18" spans="1:9">
      <c r="A18" s="50"/>
      <c r="B18" s="442"/>
      <c r="C18" s="442"/>
      <c r="D18" s="442"/>
      <c r="E18" s="442"/>
      <c r="F18" s="442"/>
      <c r="G18" s="442"/>
      <c r="H18" s="442"/>
      <c r="I18" s="443"/>
    </row>
    <row r="19" spans="1:9" ht="13.5" thickBot="1">
      <c r="A19" s="446" t="s">
        <v>1027</v>
      </c>
      <c r="B19" s="447">
        <v>601</v>
      </c>
      <c r="C19" s="447">
        <v>43315</v>
      </c>
      <c r="D19" s="447">
        <v>91673</v>
      </c>
      <c r="E19" s="447">
        <v>135589</v>
      </c>
      <c r="F19" s="447" t="s">
        <v>391</v>
      </c>
      <c r="G19" s="447" t="s">
        <v>391</v>
      </c>
      <c r="H19" s="447" t="s">
        <v>391</v>
      </c>
      <c r="I19" s="448">
        <v>107961</v>
      </c>
    </row>
    <row r="20" spans="1:9">
      <c r="A20" s="299" t="s">
        <v>1028</v>
      </c>
      <c r="B20" s="449">
        <v>33500</v>
      </c>
      <c r="C20" s="449">
        <v>319199</v>
      </c>
      <c r="D20" s="449">
        <v>141933</v>
      </c>
      <c r="E20" s="449">
        <v>494632</v>
      </c>
      <c r="F20" s="449">
        <v>79</v>
      </c>
      <c r="G20" s="449">
        <v>411</v>
      </c>
      <c r="H20" s="449" t="s">
        <v>391</v>
      </c>
      <c r="I20" s="450">
        <v>267641</v>
      </c>
    </row>
    <row r="21" spans="1:9">
      <c r="A21" s="44"/>
      <c r="B21" s="442"/>
      <c r="C21" s="442"/>
      <c r="D21" s="442"/>
      <c r="E21" s="442"/>
      <c r="F21" s="442"/>
      <c r="G21" s="442"/>
      <c r="H21" s="442"/>
      <c r="I21" s="443"/>
    </row>
    <row r="22" spans="1:9" ht="13.5" thickBot="1">
      <c r="A22" s="51" t="s">
        <v>1029</v>
      </c>
      <c r="B22" s="451" t="s">
        <v>391</v>
      </c>
      <c r="C22" s="452">
        <v>260</v>
      </c>
      <c r="D22" s="451">
        <v>2450</v>
      </c>
      <c r="E22" s="451">
        <v>2710</v>
      </c>
      <c r="F22" s="451" t="s">
        <v>391</v>
      </c>
      <c r="G22" s="452">
        <v>55</v>
      </c>
      <c r="H22" s="451" t="s">
        <v>391</v>
      </c>
      <c r="I22" s="453">
        <v>321</v>
      </c>
    </row>
    <row r="23" spans="1:9" ht="14.25">
      <c r="A23" s="154" t="s">
        <v>1070</v>
      </c>
      <c r="B23" s="34"/>
      <c r="C23" s="34"/>
      <c r="D23" s="34"/>
      <c r="E23" s="34"/>
      <c r="F23" s="34"/>
      <c r="G23" s="34"/>
      <c r="H23" s="34"/>
      <c r="I23" s="34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Hoja209">
    <tabColor theme="0"/>
    <pageSetUpPr fitToPage="1"/>
  </sheetPr>
  <dimension ref="A1:L68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9" width="15.5703125" style="208" customWidth="1"/>
    <col min="10" max="16384" width="11.42578125" style="208"/>
  </cols>
  <sheetData>
    <row r="1" spans="1:12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2" s="88" customFormat="1" ht="15">
      <c r="A3" s="1684" t="s">
        <v>1030</v>
      </c>
      <c r="B3" s="1684"/>
      <c r="C3" s="1684"/>
      <c r="D3" s="1684"/>
      <c r="E3" s="1684"/>
      <c r="F3" s="1684"/>
      <c r="G3" s="1684"/>
      <c r="H3" s="1684"/>
      <c r="I3" s="1684"/>
      <c r="J3" s="125"/>
      <c r="K3" s="125"/>
      <c r="L3" s="125"/>
    </row>
    <row r="4" spans="1:12" s="88" customFormat="1" ht="33" customHeight="1">
      <c r="A4" s="1667" t="s">
        <v>1345</v>
      </c>
      <c r="B4" s="1667"/>
      <c r="C4" s="1667"/>
      <c r="D4" s="1667"/>
      <c r="E4" s="1667"/>
      <c r="F4" s="1667"/>
      <c r="G4" s="1667"/>
      <c r="H4" s="1667"/>
      <c r="I4" s="1667"/>
      <c r="J4" s="26"/>
      <c r="K4" s="26"/>
      <c r="L4" s="125"/>
    </row>
    <row r="5" spans="1:12" s="88" customFormat="1" ht="15.75" thickBot="1">
      <c r="A5" s="188"/>
      <c r="B5" s="189"/>
      <c r="C5" s="189"/>
      <c r="D5" s="189"/>
      <c r="E5" s="189"/>
      <c r="F5" s="189"/>
      <c r="G5" s="189"/>
      <c r="H5" s="189"/>
      <c r="I5" s="189"/>
    </row>
    <row r="6" spans="1:12" ht="48" customHeight="1">
      <c r="A6" s="1687" t="s">
        <v>446</v>
      </c>
      <c r="B6" s="664" t="s">
        <v>1015</v>
      </c>
      <c r="C6" s="665"/>
      <c r="D6" s="665"/>
      <c r="E6" s="666"/>
      <c r="F6" s="665" t="s">
        <v>1031</v>
      </c>
      <c r="G6" s="665"/>
      <c r="H6" s="665"/>
      <c r="I6" s="1681" t="s">
        <v>1032</v>
      </c>
    </row>
    <row r="7" spans="1:12" ht="31.5" customHeight="1">
      <c r="A7" s="1688"/>
      <c r="B7" s="1833" t="s">
        <v>385</v>
      </c>
      <c r="C7" s="230" t="s">
        <v>386</v>
      </c>
      <c r="D7" s="231"/>
      <c r="E7" s="1870" t="s">
        <v>387</v>
      </c>
      <c r="F7" s="1837" t="s">
        <v>385</v>
      </c>
      <c r="G7" s="230" t="s">
        <v>386</v>
      </c>
      <c r="H7" s="232"/>
      <c r="I7" s="1682"/>
    </row>
    <row r="8" spans="1:12" ht="44.25" customHeight="1" thickBot="1">
      <c r="A8" s="1688"/>
      <c r="B8" s="1838"/>
      <c r="C8" s="227" t="s">
        <v>868</v>
      </c>
      <c r="D8" s="227" t="s">
        <v>869</v>
      </c>
      <c r="E8" s="1834" t="s">
        <v>387</v>
      </c>
      <c r="F8" s="1676"/>
      <c r="G8" s="227" t="s">
        <v>868</v>
      </c>
      <c r="H8" s="227" t="s">
        <v>869</v>
      </c>
      <c r="I8" s="1682"/>
    </row>
    <row r="9" spans="1:12" ht="22.5" customHeight="1">
      <c r="A9" s="72" t="s">
        <v>450</v>
      </c>
      <c r="B9" s="440" t="s">
        <v>391</v>
      </c>
      <c r="C9" s="440">
        <v>5390</v>
      </c>
      <c r="D9" s="440">
        <v>4410</v>
      </c>
      <c r="E9" s="454">
        <v>9800</v>
      </c>
      <c r="F9" s="455" t="s">
        <v>391</v>
      </c>
      <c r="G9" s="440" t="s">
        <v>391</v>
      </c>
      <c r="H9" s="440" t="s">
        <v>391</v>
      </c>
      <c r="I9" s="441">
        <v>5239</v>
      </c>
    </row>
    <row r="10" spans="1:12">
      <c r="A10" s="63" t="s">
        <v>451</v>
      </c>
      <c r="B10" s="442" t="s">
        <v>391</v>
      </c>
      <c r="C10" s="442">
        <v>55</v>
      </c>
      <c r="D10" s="442">
        <v>45</v>
      </c>
      <c r="E10" s="456">
        <v>100</v>
      </c>
      <c r="F10" s="457" t="s">
        <v>391</v>
      </c>
      <c r="G10" s="442" t="s">
        <v>391</v>
      </c>
      <c r="H10" s="442" t="s">
        <v>391</v>
      </c>
      <c r="I10" s="458">
        <v>36</v>
      </c>
    </row>
    <row r="11" spans="1:12">
      <c r="A11" s="63" t="s">
        <v>452</v>
      </c>
      <c r="B11" s="442" t="s">
        <v>391</v>
      </c>
      <c r="C11" s="442">
        <v>220</v>
      </c>
      <c r="D11" s="442">
        <v>180</v>
      </c>
      <c r="E11" s="456">
        <v>400</v>
      </c>
      <c r="F11" s="457" t="s">
        <v>391</v>
      </c>
      <c r="G11" s="442" t="s">
        <v>391</v>
      </c>
      <c r="H11" s="442" t="s">
        <v>391</v>
      </c>
      <c r="I11" s="443">
        <v>176</v>
      </c>
    </row>
    <row r="12" spans="1:12">
      <c r="A12" s="63" t="s">
        <v>453</v>
      </c>
      <c r="B12" s="442" t="s">
        <v>391</v>
      </c>
      <c r="C12" s="442">
        <v>4345</v>
      </c>
      <c r="D12" s="442">
        <v>3555</v>
      </c>
      <c r="E12" s="457">
        <v>7900</v>
      </c>
      <c r="F12" s="457" t="s">
        <v>391</v>
      </c>
      <c r="G12" s="442" t="s">
        <v>391</v>
      </c>
      <c r="H12" s="442" t="s">
        <v>391</v>
      </c>
      <c r="I12" s="443">
        <v>4285</v>
      </c>
    </row>
    <row r="13" spans="1:12">
      <c r="A13" s="73" t="s">
        <v>454</v>
      </c>
      <c r="B13" s="447" t="s">
        <v>391</v>
      </c>
      <c r="C13" s="459">
        <v>10010</v>
      </c>
      <c r="D13" s="447">
        <v>8190</v>
      </c>
      <c r="E13" s="460">
        <v>18200</v>
      </c>
      <c r="F13" s="459" t="s">
        <v>391</v>
      </c>
      <c r="G13" s="459" t="s">
        <v>391</v>
      </c>
      <c r="H13" s="447" t="s">
        <v>391</v>
      </c>
      <c r="I13" s="461">
        <v>9736</v>
      </c>
    </row>
    <row r="14" spans="1:12">
      <c r="A14" s="65"/>
      <c r="B14" s="442"/>
      <c r="C14" s="442"/>
      <c r="D14" s="442"/>
      <c r="E14" s="442"/>
      <c r="F14" s="457"/>
      <c r="G14" s="442"/>
      <c r="H14" s="442"/>
      <c r="I14" s="443"/>
    </row>
    <row r="15" spans="1:12">
      <c r="A15" s="73" t="s">
        <v>455</v>
      </c>
      <c r="B15" s="447" t="s">
        <v>391</v>
      </c>
      <c r="C15" s="459" t="s">
        <v>391</v>
      </c>
      <c r="D15" s="447">
        <v>210</v>
      </c>
      <c r="E15" s="460">
        <v>210</v>
      </c>
      <c r="F15" s="459" t="s">
        <v>391</v>
      </c>
      <c r="G15" s="459" t="s">
        <v>391</v>
      </c>
      <c r="H15" s="447" t="s">
        <v>391</v>
      </c>
      <c r="I15" s="461">
        <v>273</v>
      </c>
    </row>
    <row r="16" spans="1:12">
      <c r="A16" s="65"/>
      <c r="B16" s="442"/>
      <c r="C16" s="442"/>
      <c r="D16" s="442"/>
      <c r="E16" s="442"/>
      <c r="F16" s="457"/>
      <c r="G16" s="442"/>
      <c r="H16" s="442"/>
      <c r="I16" s="443"/>
    </row>
    <row r="17" spans="1:9">
      <c r="A17" s="73" t="s">
        <v>456</v>
      </c>
      <c r="B17" s="447">
        <v>300</v>
      </c>
      <c r="C17" s="459" t="s">
        <v>391</v>
      </c>
      <c r="D17" s="447" t="s">
        <v>391</v>
      </c>
      <c r="E17" s="460">
        <v>300</v>
      </c>
      <c r="F17" s="459" t="s">
        <v>391</v>
      </c>
      <c r="G17" s="459" t="s">
        <v>391</v>
      </c>
      <c r="H17" s="447" t="s">
        <v>391</v>
      </c>
      <c r="I17" s="461">
        <v>170</v>
      </c>
    </row>
    <row r="18" spans="1:9">
      <c r="A18" s="63"/>
      <c r="B18" s="442"/>
      <c r="C18" s="442"/>
      <c r="D18" s="442"/>
      <c r="E18" s="442"/>
      <c r="F18" s="457"/>
      <c r="G18" s="442"/>
      <c r="H18" s="442"/>
      <c r="I18" s="443"/>
    </row>
    <row r="19" spans="1:9">
      <c r="A19" s="63" t="s">
        <v>535</v>
      </c>
      <c r="B19" s="456" t="s">
        <v>391</v>
      </c>
      <c r="C19" s="442" t="s">
        <v>391</v>
      </c>
      <c r="D19" s="442">
        <v>360</v>
      </c>
      <c r="E19" s="456">
        <v>360</v>
      </c>
      <c r="F19" s="457" t="s">
        <v>391</v>
      </c>
      <c r="G19" s="442" t="s">
        <v>391</v>
      </c>
      <c r="H19" s="442" t="s">
        <v>391</v>
      </c>
      <c r="I19" s="443">
        <v>307</v>
      </c>
    </row>
    <row r="20" spans="1:9">
      <c r="A20" s="63" t="s">
        <v>458</v>
      </c>
      <c r="B20" s="442">
        <v>200</v>
      </c>
      <c r="C20" s="442">
        <v>650</v>
      </c>
      <c r="D20" s="442">
        <v>1625</v>
      </c>
      <c r="E20" s="456">
        <v>2475</v>
      </c>
      <c r="F20" s="457" t="s">
        <v>391</v>
      </c>
      <c r="G20" s="442" t="s">
        <v>391</v>
      </c>
      <c r="H20" s="442" t="s">
        <v>391</v>
      </c>
      <c r="I20" s="443">
        <v>1809</v>
      </c>
    </row>
    <row r="21" spans="1:9">
      <c r="A21" s="63" t="s">
        <v>459</v>
      </c>
      <c r="B21" s="442" t="s">
        <v>391</v>
      </c>
      <c r="C21" s="442">
        <v>675</v>
      </c>
      <c r="D21" s="442">
        <v>1080</v>
      </c>
      <c r="E21" s="456">
        <v>1755</v>
      </c>
      <c r="F21" s="457" t="s">
        <v>391</v>
      </c>
      <c r="G21" s="442" t="s">
        <v>391</v>
      </c>
      <c r="H21" s="442" t="s">
        <v>391</v>
      </c>
      <c r="I21" s="443">
        <v>1083</v>
      </c>
    </row>
    <row r="22" spans="1:9">
      <c r="A22" s="73" t="s">
        <v>460</v>
      </c>
      <c r="B22" s="447">
        <v>200</v>
      </c>
      <c r="C22" s="459">
        <v>1325</v>
      </c>
      <c r="D22" s="447">
        <v>3065</v>
      </c>
      <c r="E22" s="460">
        <v>4590</v>
      </c>
      <c r="F22" s="459" t="s">
        <v>391</v>
      </c>
      <c r="G22" s="459" t="s">
        <v>391</v>
      </c>
      <c r="H22" s="447" t="s">
        <v>391</v>
      </c>
      <c r="I22" s="461">
        <v>3199</v>
      </c>
    </row>
    <row r="23" spans="1:9">
      <c r="A23" s="63"/>
      <c r="B23" s="442"/>
      <c r="C23" s="442"/>
      <c r="D23" s="442"/>
      <c r="E23" s="457"/>
      <c r="F23" s="457"/>
      <c r="G23" s="442"/>
      <c r="H23" s="442"/>
      <c r="I23" s="443"/>
    </row>
    <row r="24" spans="1:9">
      <c r="A24" s="73" t="s">
        <v>461</v>
      </c>
      <c r="B24" s="447" t="s">
        <v>391</v>
      </c>
      <c r="C24" s="459">
        <v>400</v>
      </c>
      <c r="D24" s="447">
        <v>1300</v>
      </c>
      <c r="E24" s="460">
        <v>1700</v>
      </c>
      <c r="F24" s="459" t="s">
        <v>391</v>
      </c>
      <c r="G24" s="459" t="s">
        <v>391</v>
      </c>
      <c r="H24" s="447" t="s">
        <v>391</v>
      </c>
      <c r="I24" s="461">
        <v>640</v>
      </c>
    </row>
    <row r="25" spans="1:9">
      <c r="A25" s="63"/>
      <c r="B25" s="442"/>
      <c r="C25" s="442"/>
      <c r="D25" s="442"/>
      <c r="E25" s="457"/>
      <c r="F25" s="457"/>
      <c r="G25" s="442"/>
      <c r="H25" s="442"/>
      <c r="I25" s="443"/>
    </row>
    <row r="26" spans="1:9">
      <c r="A26" s="73" t="s">
        <v>462</v>
      </c>
      <c r="B26" s="447" t="s">
        <v>391</v>
      </c>
      <c r="C26" s="459" t="s">
        <v>391</v>
      </c>
      <c r="D26" s="447">
        <v>300</v>
      </c>
      <c r="E26" s="460">
        <v>300</v>
      </c>
      <c r="F26" s="459" t="s">
        <v>391</v>
      </c>
      <c r="G26" s="459" t="s">
        <v>391</v>
      </c>
      <c r="H26" s="447" t="s">
        <v>391</v>
      </c>
      <c r="I26" s="461">
        <v>39</v>
      </c>
    </row>
    <row r="27" spans="1:9">
      <c r="A27" s="63"/>
      <c r="B27" s="442"/>
      <c r="C27" s="442"/>
      <c r="D27" s="442"/>
      <c r="E27" s="456"/>
      <c r="F27" s="457"/>
      <c r="G27" s="442"/>
      <c r="H27" s="442"/>
      <c r="I27" s="443"/>
    </row>
    <row r="28" spans="1:9" s="309" customFormat="1">
      <c r="A28" s="63" t="s">
        <v>465</v>
      </c>
      <c r="B28" s="442">
        <v>1</v>
      </c>
      <c r="C28" s="442" t="s">
        <v>391</v>
      </c>
      <c r="D28" s="442" t="s">
        <v>391</v>
      </c>
      <c r="E28" s="456">
        <v>1</v>
      </c>
      <c r="F28" s="457" t="s">
        <v>391</v>
      </c>
      <c r="G28" s="442" t="s">
        <v>391</v>
      </c>
      <c r="H28" s="442" t="s">
        <v>391</v>
      </c>
      <c r="I28" s="443" t="s">
        <v>391</v>
      </c>
    </row>
    <row r="29" spans="1:9">
      <c r="A29" s="73" t="s">
        <v>466</v>
      </c>
      <c r="B29" s="447">
        <v>1</v>
      </c>
      <c r="C29" s="459" t="s">
        <v>391</v>
      </c>
      <c r="D29" s="447" t="s">
        <v>391</v>
      </c>
      <c r="E29" s="460">
        <v>1</v>
      </c>
      <c r="F29" s="459" t="s">
        <v>391</v>
      </c>
      <c r="G29" s="459" t="s">
        <v>391</v>
      </c>
      <c r="H29" s="447" t="s">
        <v>391</v>
      </c>
      <c r="I29" s="461" t="s">
        <v>391</v>
      </c>
    </row>
    <row r="30" spans="1:9">
      <c r="A30" s="63"/>
      <c r="B30" s="442"/>
      <c r="C30" s="442"/>
      <c r="D30" s="442"/>
      <c r="E30" s="457"/>
      <c r="F30" s="457"/>
      <c r="G30" s="442"/>
      <c r="H30" s="442"/>
      <c r="I30" s="443"/>
    </row>
    <row r="31" spans="1:9">
      <c r="A31" s="63" t="s">
        <v>467</v>
      </c>
      <c r="B31" s="442" t="s">
        <v>391</v>
      </c>
      <c r="C31" s="442" t="s">
        <v>391</v>
      </c>
      <c r="D31" s="442">
        <v>3300</v>
      </c>
      <c r="E31" s="457">
        <v>3300</v>
      </c>
      <c r="F31" s="457" t="s">
        <v>391</v>
      </c>
      <c r="G31" s="442" t="s">
        <v>391</v>
      </c>
      <c r="H31" s="442" t="s">
        <v>391</v>
      </c>
      <c r="I31" s="443">
        <v>2896</v>
      </c>
    </row>
    <row r="32" spans="1:9">
      <c r="A32" s="73" t="s">
        <v>471</v>
      </c>
      <c r="B32" s="447" t="s">
        <v>391</v>
      </c>
      <c r="C32" s="459" t="s">
        <v>391</v>
      </c>
      <c r="D32" s="447">
        <v>3300</v>
      </c>
      <c r="E32" s="460">
        <v>3300</v>
      </c>
      <c r="F32" s="459" t="s">
        <v>391</v>
      </c>
      <c r="G32" s="459" t="s">
        <v>391</v>
      </c>
      <c r="H32" s="447" t="s">
        <v>391</v>
      </c>
      <c r="I32" s="461">
        <v>2896</v>
      </c>
    </row>
    <row r="33" spans="1:9">
      <c r="A33" s="63"/>
      <c r="B33" s="442"/>
      <c r="C33" s="442"/>
      <c r="D33" s="442"/>
      <c r="E33" s="456"/>
      <c r="F33" s="457"/>
      <c r="G33" s="442"/>
      <c r="H33" s="442"/>
      <c r="I33" s="443"/>
    </row>
    <row r="34" spans="1:9">
      <c r="A34" s="73" t="s">
        <v>472</v>
      </c>
      <c r="B34" s="447" t="s">
        <v>391</v>
      </c>
      <c r="C34" s="459">
        <v>599</v>
      </c>
      <c r="D34" s="447">
        <v>1395</v>
      </c>
      <c r="E34" s="460">
        <v>1994</v>
      </c>
      <c r="F34" s="459" t="s">
        <v>391</v>
      </c>
      <c r="G34" s="459" t="s">
        <v>391</v>
      </c>
      <c r="H34" s="447" t="s">
        <v>391</v>
      </c>
      <c r="I34" s="461">
        <v>2512</v>
      </c>
    </row>
    <row r="35" spans="1:9">
      <c r="A35" s="63"/>
      <c r="B35" s="442"/>
      <c r="C35" s="442"/>
      <c r="D35" s="442"/>
      <c r="E35" s="456"/>
      <c r="F35" s="457"/>
      <c r="G35" s="442"/>
      <c r="H35" s="442"/>
      <c r="I35" s="443"/>
    </row>
    <row r="36" spans="1:9">
      <c r="A36" s="63" t="s">
        <v>475</v>
      </c>
      <c r="B36" s="442" t="s">
        <v>391</v>
      </c>
      <c r="C36" s="442" t="s">
        <v>391</v>
      </c>
      <c r="D36" s="442">
        <v>500</v>
      </c>
      <c r="E36" s="457">
        <v>500</v>
      </c>
      <c r="F36" s="457" t="s">
        <v>391</v>
      </c>
      <c r="G36" s="442" t="s">
        <v>391</v>
      </c>
      <c r="H36" s="442" t="s">
        <v>391</v>
      </c>
      <c r="I36" s="443">
        <v>295</v>
      </c>
    </row>
    <row r="37" spans="1:9">
      <c r="A37" s="73" t="s">
        <v>482</v>
      </c>
      <c r="B37" s="447" t="s">
        <v>391</v>
      </c>
      <c r="C37" s="459" t="s">
        <v>391</v>
      </c>
      <c r="D37" s="447">
        <v>500</v>
      </c>
      <c r="E37" s="460">
        <v>500</v>
      </c>
      <c r="F37" s="459" t="s">
        <v>391</v>
      </c>
      <c r="G37" s="459" t="s">
        <v>391</v>
      </c>
      <c r="H37" s="447" t="s">
        <v>391</v>
      </c>
      <c r="I37" s="461">
        <v>295</v>
      </c>
    </row>
    <row r="38" spans="1:9">
      <c r="A38" s="63"/>
      <c r="B38" s="442"/>
      <c r="C38" s="442"/>
      <c r="D38" s="442"/>
      <c r="E38" s="456"/>
      <c r="F38" s="457"/>
      <c r="G38" s="442"/>
      <c r="H38" s="442"/>
      <c r="I38" s="443"/>
    </row>
    <row r="39" spans="1:9">
      <c r="A39" s="73" t="s">
        <v>483</v>
      </c>
      <c r="B39" s="447" t="s">
        <v>391</v>
      </c>
      <c r="C39" s="459">
        <v>100</v>
      </c>
      <c r="D39" s="447" t="s">
        <v>391</v>
      </c>
      <c r="E39" s="460">
        <v>100</v>
      </c>
      <c r="F39" s="459" t="s">
        <v>391</v>
      </c>
      <c r="G39" s="459" t="s">
        <v>391</v>
      </c>
      <c r="H39" s="447" t="s">
        <v>391</v>
      </c>
      <c r="I39" s="461">
        <v>1</v>
      </c>
    </row>
    <row r="40" spans="1:9">
      <c r="A40" s="63"/>
      <c r="B40" s="442"/>
      <c r="C40" s="442"/>
      <c r="D40" s="442"/>
      <c r="E40" s="456"/>
      <c r="F40" s="457"/>
      <c r="G40" s="442"/>
      <c r="H40" s="442"/>
      <c r="I40" s="443"/>
    </row>
    <row r="41" spans="1:9">
      <c r="A41" s="63" t="s">
        <v>484</v>
      </c>
      <c r="B41" s="442" t="s">
        <v>391</v>
      </c>
      <c r="C41" s="442">
        <v>600</v>
      </c>
      <c r="D41" s="442" t="s">
        <v>391</v>
      </c>
      <c r="E41" s="456">
        <v>600</v>
      </c>
      <c r="F41" s="457" t="s">
        <v>391</v>
      </c>
      <c r="G41" s="442" t="s">
        <v>391</v>
      </c>
      <c r="H41" s="442" t="s">
        <v>391</v>
      </c>
      <c r="I41" s="443">
        <v>144</v>
      </c>
    </row>
    <row r="42" spans="1:9">
      <c r="A42" s="73" t="s">
        <v>562</v>
      </c>
      <c r="B42" s="447" t="s">
        <v>391</v>
      </c>
      <c r="C42" s="459">
        <v>600</v>
      </c>
      <c r="D42" s="447" t="s">
        <v>391</v>
      </c>
      <c r="E42" s="460">
        <v>600</v>
      </c>
      <c r="F42" s="459" t="s">
        <v>391</v>
      </c>
      <c r="G42" s="459" t="s">
        <v>391</v>
      </c>
      <c r="H42" s="447" t="s">
        <v>391</v>
      </c>
      <c r="I42" s="461">
        <v>144</v>
      </c>
    </row>
    <row r="43" spans="1:9">
      <c r="A43" s="63"/>
      <c r="B43" s="442"/>
      <c r="C43" s="442"/>
      <c r="D43" s="442"/>
      <c r="E43" s="456"/>
      <c r="F43" s="457"/>
      <c r="G43" s="442"/>
      <c r="H43" s="442"/>
      <c r="I43" s="443"/>
    </row>
    <row r="44" spans="1:9">
      <c r="A44" s="63" t="s">
        <v>490</v>
      </c>
      <c r="B44" s="442" t="s">
        <v>391</v>
      </c>
      <c r="C44" s="442">
        <v>800</v>
      </c>
      <c r="D44" s="442">
        <v>8000</v>
      </c>
      <c r="E44" s="456">
        <v>8800</v>
      </c>
      <c r="F44" s="457" t="s">
        <v>391</v>
      </c>
      <c r="G44" s="442" t="s">
        <v>391</v>
      </c>
      <c r="H44" s="442" t="s">
        <v>391</v>
      </c>
      <c r="I44" s="443">
        <v>4410</v>
      </c>
    </row>
    <row r="45" spans="1:9">
      <c r="A45" s="63" t="s">
        <v>491</v>
      </c>
      <c r="B45" s="442" t="s">
        <v>391</v>
      </c>
      <c r="C45" s="442" t="s">
        <v>391</v>
      </c>
      <c r="D45" s="442">
        <v>500</v>
      </c>
      <c r="E45" s="456">
        <v>500</v>
      </c>
      <c r="F45" s="457" t="s">
        <v>391</v>
      </c>
      <c r="G45" s="442" t="s">
        <v>391</v>
      </c>
      <c r="H45" s="442" t="s">
        <v>391</v>
      </c>
      <c r="I45" s="443">
        <v>225</v>
      </c>
    </row>
    <row r="46" spans="1:9">
      <c r="A46" s="63" t="s">
        <v>492</v>
      </c>
      <c r="B46" s="442" t="s">
        <v>391</v>
      </c>
      <c r="C46" s="442">
        <v>480</v>
      </c>
      <c r="D46" s="442">
        <v>1420</v>
      </c>
      <c r="E46" s="457">
        <v>1900</v>
      </c>
      <c r="F46" s="457" t="s">
        <v>391</v>
      </c>
      <c r="G46" s="442" t="s">
        <v>391</v>
      </c>
      <c r="H46" s="442" t="s">
        <v>391</v>
      </c>
      <c r="I46" s="443">
        <v>585</v>
      </c>
    </row>
    <row r="47" spans="1:9">
      <c r="A47" s="73" t="s">
        <v>493</v>
      </c>
      <c r="B47" s="447" t="s">
        <v>391</v>
      </c>
      <c r="C47" s="459">
        <v>1280</v>
      </c>
      <c r="D47" s="447">
        <v>9920</v>
      </c>
      <c r="E47" s="460">
        <v>11200</v>
      </c>
      <c r="F47" s="459" t="s">
        <v>391</v>
      </c>
      <c r="G47" s="459" t="s">
        <v>391</v>
      </c>
      <c r="H47" s="447" t="s">
        <v>391</v>
      </c>
      <c r="I47" s="461">
        <v>5220</v>
      </c>
    </row>
    <row r="48" spans="1:9">
      <c r="A48" s="63"/>
      <c r="B48" s="442"/>
      <c r="C48" s="442"/>
      <c r="D48" s="442"/>
      <c r="E48" s="456"/>
      <c r="F48" s="457"/>
      <c r="G48" s="442"/>
      <c r="H48" s="442"/>
      <c r="I48" s="443"/>
    </row>
    <row r="49" spans="1:9">
      <c r="A49" s="73" t="s">
        <v>494</v>
      </c>
      <c r="B49" s="447" t="s">
        <v>391</v>
      </c>
      <c r="C49" s="459">
        <v>3800</v>
      </c>
      <c r="D49" s="447">
        <v>12800</v>
      </c>
      <c r="E49" s="460">
        <v>16600</v>
      </c>
      <c r="F49" s="459" t="s">
        <v>391</v>
      </c>
      <c r="G49" s="459" t="s">
        <v>391</v>
      </c>
      <c r="H49" s="447" t="s">
        <v>391</v>
      </c>
      <c r="I49" s="461">
        <v>22920</v>
      </c>
    </row>
    <row r="50" spans="1:9">
      <c r="A50" s="63"/>
      <c r="B50" s="442"/>
      <c r="C50" s="442"/>
      <c r="D50" s="442"/>
      <c r="E50" s="456"/>
      <c r="F50" s="457"/>
      <c r="G50" s="442"/>
      <c r="H50" s="442"/>
      <c r="I50" s="443"/>
    </row>
    <row r="51" spans="1:9">
      <c r="A51" s="63" t="s">
        <v>495</v>
      </c>
      <c r="B51" s="442" t="s">
        <v>391</v>
      </c>
      <c r="C51" s="442" t="s">
        <v>391</v>
      </c>
      <c r="D51" s="442">
        <v>65</v>
      </c>
      <c r="E51" s="456">
        <v>65</v>
      </c>
      <c r="F51" s="457" t="s">
        <v>391</v>
      </c>
      <c r="G51" s="442" t="s">
        <v>391</v>
      </c>
      <c r="H51" s="442" t="s">
        <v>391</v>
      </c>
      <c r="I51" s="443">
        <v>85</v>
      </c>
    </row>
    <row r="52" spans="1:9">
      <c r="A52" s="63" t="s">
        <v>496</v>
      </c>
      <c r="B52" s="442" t="s">
        <v>391</v>
      </c>
      <c r="C52" s="442">
        <v>1115</v>
      </c>
      <c r="D52" s="442">
        <v>22</v>
      </c>
      <c r="E52" s="456">
        <v>1137</v>
      </c>
      <c r="F52" s="457" t="s">
        <v>391</v>
      </c>
      <c r="G52" s="442" t="s">
        <v>391</v>
      </c>
      <c r="H52" s="442" t="s">
        <v>391</v>
      </c>
      <c r="I52" s="443">
        <v>91</v>
      </c>
    </row>
    <row r="53" spans="1:9">
      <c r="A53" s="73" t="s">
        <v>497</v>
      </c>
      <c r="B53" s="1500" t="s">
        <v>391</v>
      </c>
      <c r="C53" s="1501">
        <v>1115</v>
      </c>
      <c r="D53" s="1500">
        <v>87</v>
      </c>
      <c r="E53" s="1502">
        <v>1202</v>
      </c>
      <c r="F53" s="1501" t="s">
        <v>391</v>
      </c>
      <c r="G53" s="1501" t="s">
        <v>391</v>
      </c>
      <c r="H53" s="1500" t="s">
        <v>391</v>
      </c>
      <c r="I53" s="1503">
        <v>176</v>
      </c>
    </row>
    <row r="54" spans="1:9">
      <c r="A54" s="63"/>
      <c r="B54" s="442"/>
      <c r="C54" s="442"/>
      <c r="D54" s="442"/>
      <c r="E54" s="456"/>
      <c r="F54" s="457"/>
      <c r="G54" s="442"/>
      <c r="H54" s="442"/>
      <c r="I54" s="443"/>
    </row>
    <row r="55" spans="1:9">
      <c r="A55" s="63" t="s">
        <v>498</v>
      </c>
      <c r="B55" s="442" t="s">
        <v>391</v>
      </c>
      <c r="C55" s="442">
        <v>200</v>
      </c>
      <c r="D55" s="442">
        <v>1851</v>
      </c>
      <c r="E55" s="456">
        <v>2051</v>
      </c>
      <c r="F55" s="457" t="s">
        <v>391</v>
      </c>
      <c r="G55" s="442" t="s">
        <v>391</v>
      </c>
      <c r="H55" s="442" t="s">
        <v>391</v>
      </c>
      <c r="I55" s="443">
        <v>2708</v>
      </c>
    </row>
    <row r="56" spans="1:9">
      <c r="A56" s="63" t="s">
        <v>499</v>
      </c>
      <c r="B56" s="442" t="s">
        <v>391</v>
      </c>
      <c r="C56" s="442" t="s">
        <v>391</v>
      </c>
      <c r="D56" s="442">
        <v>25541</v>
      </c>
      <c r="E56" s="456">
        <v>25541</v>
      </c>
      <c r="F56" s="457" t="s">
        <v>391</v>
      </c>
      <c r="G56" s="442" t="s">
        <v>391</v>
      </c>
      <c r="H56" s="442" t="s">
        <v>391</v>
      </c>
      <c r="I56" s="443">
        <v>33896</v>
      </c>
    </row>
    <row r="57" spans="1:9">
      <c r="A57" s="63" t="s">
        <v>500</v>
      </c>
      <c r="B57" s="442" t="s">
        <v>391</v>
      </c>
      <c r="C57" s="442">
        <v>2100</v>
      </c>
      <c r="D57" s="442">
        <v>700</v>
      </c>
      <c r="E57" s="456">
        <v>2800</v>
      </c>
      <c r="F57" s="457" t="s">
        <v>391</v>
      </c>
      <c r="G57" s="442" t="s">
        <v>391</v>
      </c>
      <c r="H57" s="442" t="s">
        <v>391</v>
      </c>
      <c r="I57" s="443">
        <v>1625</v>
      </c>
    </row>
    <row r="58" spans="1:9">
      <c r="A58" s="63" t="s">
        <v>501</v>
      </c>
      <c r="B58" s="442" t="s">
        <v>391</v>
      </c>
      <c r="C58" s="442">
        <v>1400</v>
      </c>
      <c r="D58" s="442">
        <v>400</v>
      </c>
      <c r="E58" s="456">
        <v>1800</v>
      </c>
      <c r="F58" s="457" t="s">
        <v>391</v>
      </c>
      <c r="G58" s="442" t="s">
        <v>391</v>
      </c>
      <c r="H58" s="442" t="s">
        <v>391</v>
      </c>
      <c r="I58" s="443">
        <v>1786</v>
      </c>
    </row>
    <row r="59" spans="1:9">
      <c r="A59" s="63" t="s">
        <v>502</v>
      </c>
      <c r="B59" s="442" t="s">
        <v>391</v>
      </c>
      <c r="C59" s="442">
        <v>3200</v>
      </c>
      <c r="D59" s="442" t="s">
        <v>391</v>
      </c>
      <c r="E59" s="456">
        <v>3200</v>
      </c>
      <c r="F59" s="457" t="s">
        <v>391</v>
      </c>
      <c r="G59" s="442" t="s">
        <v>391</v>
      </c>
      <c r="H59" s="442" t="s">
        <v>391</v>
      </c>
      <c r="I59" s="443">
        <v>800</v>
      </c>
    </row>
    <row r="60" spans="1:9">
      <c r="A60" s="63" t="s">
        <v>504</v>
      </c>
      <c r="B60" s="456" t="s">
        <v>391</v>
      </c>
      <c r="C60" s="442">
        <v>1300</v>
      </c>
      <c r="D60" s="442">
        <v>900</v>
      </c>
      <c r="E60" s="456">
        <v>2200</v>
      </c>
      <c r="F60" s="457" t="s">
        <v>391</v>
      </c>
      <c r="G60" s="442" t="s">
        <v>391</v>
      </c>
      <c r="H60" s="442" t="s">
        <v>391</v>
      </c>
      <c r="I60" s="443">
        <v>1670</v>
      </c>
    </row>
    <row r="61" spans="1:9">
      <c r="A61" s="63" t="s">
        <v>505</v>
      </c>
      <c r="B61" s="456" t="s">
        <v>391</v>
      </c>
      <c r="C61" s="442">
        <v>956</v>
      </c>
      <c r="D61" s="442">
        <v>9044</v>
      </c>
      <c r="E61" s="456">
        <v>10000</v>
      </c>
      <c r="F61" s="457" t="s">
        <v>391</v>
      </c>
      <c r="G61" s="442" t="s">
        <v>391</v>
      </c>
      <c r="H61" s="442" t="s">
        <v>391</v>
      </c>
      <c r="I61" s="443">
        <v>6729</v>
      </c>
    </row>
    <row r="62" spans="1:9">
      <c r="A62" s="73" t="s">
        <v>506</v>
      </c>
      <c r="B62" s="1500" t="s">
        <v>391</v>
      </c>
      <c r="C62" s="1501">
        <v>9156</v>
      </c>
      <c r="D62" s="1500">
        <v>38436</v>
      </c>
      <c r="E62" s="1502">
        <v>47592</v>
      </c>
      <c r="F62" s="1501" t="s">
        <v>391</v>
      </c>
      <c r="G62" s="1501" t="s">
        <v>391</v>
      </c>
      <c r="H62" s="1500" t="s">
        <v>391</v>
      </c>
      <c r="I62" s="1503">
        <v>49214</v>
      </c>
    </row>
    <row r="63" spans="1:9">
      <c r="A63" s="63"/>
      <c r="B63" s="442"/>
      <c r="C63" s="442"/>
      <c r="D63" s="442"/>
      <c r="E63" s="456"/>
      <c r="F63" s="457"/>
      <c r="G63" s="442"/>
      <c r="H63" s="442"/>
      <c r="I63" s="443"/>
    </row>
    <row r="64" spans="1:9">
      <c r="A64" s="63" t="s">
        <v>507</v>
      </c>
      <c r="B64" s="456" t="s">
        <v>391</v>
      </c>
      <c r="C64" s="442">
        <v>4290</v>
      </c>
      <c r="D64" s="442">
        <v>4660</v>
      </c>
      <c r="E64" s="456">
        <v>8950</v>
      </c>
      <c r="F64" s="457" t="s">
        <v>391</v>
      </c>
      <c r="G64" s="442" t="s">
        <v>391</v>
      </c>
      <c r="H64" s="442" t="s">
        <v>391</v>
      </c>
      <c r="I64" s="443">
        <v>3985</v>
      </c>
    </row>
    <row r="65" spans="1:9">
      <c r="A65" s="63" t="s">
        <v>508</v>
      </c>
      <c r="B65" s="442">
        <v>100</v>
      </c>
      <c r="C65" s="442">
        <v>10640</v>
      </c>
      <c r="D65" s="442">
        <v>7510</v>
      </c>
      <c r="E65" s="456">
        <v>18250</v>
      </c>
      <c r="F65" s="457" t="s">
        <v>391</v>
      </c>
      <c r="G65" s="442" t="s">
        <v>391</v>
      </c>
      <c r="H65" s="442" t="s">
        <v>391</v>
      </c>
      <c r="I65" s="443">
        <v>6541</v>
      </c>
    </row>
    <row r="66" spans="1:9">
      <c r="A66" s="73" t="s">
        <v>509</v>
      </c>
      <c r="B66" s="1500">
        <v>100</v>
      </c>
      <c r="C66" s="1501">
        <v>14930</v>
      </c>
      <c r="D66" s="1500">
        <v>12170</v>
      </c>
      <c r="E66" s="1502">
        <v>27200</v>
      </c>
      <c r="F66" s="1501" t="s">
        <v>391</v>
      </c>
      <c r="G66" s="1501" t="s">
        <v>391</v>
      </c>
      <c r="H66" s="1500" t="s">
        <v>391</v>
      </c>
      <c r="I66" s="1503">
        <v>10526</v>
      </c>
    </row>
    <row r="67" spans="1:9">
      <c r="A67" s="63"/>
      <c r="B67" s="456"/>
      <c r="C67" s="442"/>
      <c r="D67" s="442"/>
      <c r="E67" s="456"/>
      <c r="F67" s="457"/>
      <c r="G67" s="442"/>
      <c r="H67" s="442"/>
      <c r="I67" s="443"/>
    </row>
    <row r="68" spans="1:9" ht="13.5" thickBot="1">
      <c r="A68" s="66" t="s">
        <v>510</v>
      </c>
      <c r="B68" s="451">
        <v>601</v>
      </c>
      <c r="C68" s="462">
        <v>43315</v>
      </c>
      <c r="D68" s="451">
        <v>91673</v>
      </c>
      <c r="E68" s="452">
        <v>135589</v>
      </c>
      <c r="F68" s="462" t="s">
        <v>391</v>
      </c>
      <c r="G68" s="462" t="s">
        <v>391</v>
      </c>
      <c r="H68" s="451" t="s">
        <v>391</v>
      </c>
      <c r="I68" s="463">
        <v>107961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Hoja183">
    <tabColor theme="0"/>
    <pageSetUpPr fitToPage="1"/>
  </sheetPr>
  <dimension ref="A1:E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>
      <c r="A1" s="1662" t="s">
        <v>367</v>
      </c>
      <c r="B1" s="1662"/>
      <c r="C1" s="1662"/>
      <c r="D1" s="1662"/>
    </row>
    <row r="2" spans="1:5" s="3" customFormat="1" ht="12.75" customHeight="1"/>
    <row r="3" spans="1:5" s="3" customFormat="1" ht="15">
      <c r="A3" s="1663" t="s">
        <v>1033</v>
      </c>
      <c r="B3" s="1663"/>
      <c r="C3" s="1663"/>
      <c r="D3" s="1663"/>
      <c r="E3" s="207"/>
    </row>
    <row r="4" spans="1:5" s="3" customFormat="1" ht="15">
      <c r="A4" s="1663" t="s">
        <v>1034</v>
      </c>
      <c r="B4" s="1663"/>
      <c r="C4" s="1663"/>
      <c r="D4" s="1663"/>
      <c r="E4" s="207"/>
    </row>
    <row r="5" spans="1:5" s="3" customFormat="1" ht="13.5" customHeight="1" thickBot="1">
      <c r="A5" s="5"/>
      <c r="B5" s="6"/>
      <c r="C5" s="6"/>
      <c r="D5" s="6"/>
    </row>
    <row r="6" spans="1:5">
      <c r="A6" s="1692" t="s">
        <v>370</v>
      </c>
      <c r="B6" s="770"/>
      <c r="C6" s="770"/>
      <c r="D6" s="772"/>
    </row>
    <row r="7" spans="1:5">
      <c r="A7" s="1693"/>
      <c r="B7" s="773" t="s">
        <v>371</v>
      </c>
      <c r="C7" s="773" t="s">
        <v>378</v>
      </c>
      <c r="D7" s="775" t="s">
        <v>372</v>
      </c>
    </row>
    <row r="8" spans="1:5">
      <c r="A8" s="1693"/>
      <c r="B8" s="773" t="s">
        <v>1011</v>
      </c>
      <c r="C8" s="773" t="s">
        <v>1035</v>
      </c>
      <c r="D8" s="775" t="s">
        <v>1017</v>
      </c>
    </row>
    <row r="9" spans="1:5" ht="39.75" customHeight="1" thickBot="1">
      <c r="A9" s="1694"/>
      <c r="B9" s="776"/>
      <c r="C9" s="776"/>
      <c r="D9" s="746" t="s">
        <v>1018</v>
      </c>
    </row>
    <row r="10" spans="1:5">
      <c r="A10" s="1617">
        <v>2005</v>
      </c>
      <c r="B10" s="1315">
        <v>109381</v>
      </c>
      <c r="C10" s="1315">
        <v>2994.7248608076357</v>
      </c>
      <c r="D10" s="1316">
        <v>327566</v>
      </c>
    </row>
    <row r="11" spans="1:5">
      <c r="A11" s="1617">
        <v>2006</v>
      </c>
      <c r="B11" s="1315">
        <v>101473</v>
      </c>
      <c r="C11" s="1315">
        <v>2564.8694726676063</v>
      </c>
      <c r="D11" s="1316">
        <v>260265</v>
      </c>
    </row>
    <row r="12" spans="1:5">
      <c r="A12" s="1619">
        <v>2007</v>
      </c>
      <c r="B12" s="1315">
        <v>77836</v>
      </c>
      <c r="C12" s="1315">
        <v>1641.9394624595302</v>
      </c>
      <c r="D12" s="1316">
        <v>127802</v>
      </c>
    </row>
    <row r="13" spans="1:5">
      <c r="A13" s="1619">
        <v>2008</v>
      </c>
      <c r="B13" s="1315">
        <v>92310</v>
      </c>
      <c r="C13" s="1315">
        <v>2448.9437764055897</v>
      </c>
      <c r="D13" s="1316">
        <v>226062</v>
      </c>
    </row>
    <row r="14" spans="1:5">
      <c r="A14" s="1619">
        <v>2009</v>
      </c>
      <c r="B14" s="1315">
        <v>74481</v>
      </c>
      <c r="C14" s="1315">
        <v>1481.4113666572684</v>
      </c>
      <c r="D14" s="1316">
        <v>110337</v>
      </c>
    </row>
    <row r="15" spans="1:5">
      <c r="A15" s="1619">
        <v>2010</v>
      </c>
      <c r="B15" s="1315">
        <v>59199</v>
      </c>
      <c r="C15" s="1315">
        <v>1522.4243652764405</v>
      </c>
      <c r="D15" s="1316">
        <v>90126</v>
      </c>
    </row>
    <row r="16" spans="1:5">
      <c r="A16" s="1619">
        <v>2011</v>
      </c>
      <c r="B16" s="1315">
        <v>46860</v>
      </c>
      <c r="C16" s="1315">
        <v>1528.0836534357661</v>
      </c>
      <c r="D16" s="1316">
        <v>71606</v>
      </c>
    </row>
    <row r="17" spans="1:4">
      <c r="A17" s="1619">
        <v>2012</v>
      </c>
      <c r="B17" s="1315">
        <v>42920</v>
      </c>
      <c r="C17" s="1315">
        <v>1529.1472506989749</v>
      </c>
      <c r="D17" s="1316">
        <v>65631</v>
      </c>
    </row>
    <row r="18" spans="1:4">
      <c r="A18" s="1619">
        <v>2013</v>
      </c>
      <c r="B18" s="1315">
        <v>42572</v>
      </c>
      <c r="C18" s="1315">
        <v>1287.2310438786058</v>
      </c>
      <c r="D18" s="1316">
        <v>54800</v>
      </c>
    </row>
    <row r="19" spans="1:4">
      <c r="A19" s="1619">
        <v>2014</v>
      </c>
      <c r="B19" s="1504">
        <v>41501</v>
      </c>
      <c r="C19" s="1504">
        <v>1452.4228331847426</v>
      </c>
      <c r="D19" s="1505">
        <v>60277</v>
      </c>
    </row>
    <row r="20" spans="1:4" ht="13.5" thickBot="1">
      <c r="A20" s="1620">
        <v>2015</v>
      </c>
      <c r="B20" s="1317">
        <v>39713</v>
      </c>
      <c r="C20" s="1317">
        <f>D20/B20*1000</f>
        <v>1235.4896381537533</v>
      </c>
      <c r="D20" s="1318">
        <v>49065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Hoja184">
    <tabColor theme="0"/>
    <pageSetUpPr fitToPage="1"/>
  </sheetPr>
  <dimension ref="A1:G19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>
      <c r="A1" s="1662" t="s">
        <v>367</v>
      </c>
      <c r="B1" s="1662"/>
      <c r="C1" s="1662"/>
      <c r="D1" s="1662"/>
      <c r="E1" s="1662"/>
      <c r="F1" s="1662"/>
      <c r="G1" s="1662"/>
    </row>
    <row r="2" spans="1:7" s="3" customFormat="1" ht="12.75" customHeight="1"/>
    <row r="3" spans="1:7" ht="15">
      <c r="A3" s="1663" t="s">
        <v>1036</v>
      </c>
      <c r="B3" s="1663"/>
      <c r="C3" s="1663"/>
      <c r="D3" s="1663"/>
      <c r="E3" s="1663"/>
      <c r="F3" s="1663"/>
      <c r="G3" s="1663"/>
    </row>
    <row r="4" spans="1:7" ht="15">
      <c r="A4" s="1663" t="s">
        <v>1037</v>
      </c>
      <c r="B4" s="1663"/>
      <c r="C4" s="1663"/>
      <c r="D4" s="1663"/>
      <c r="E4" s="1663"/>
      <c r="F4" s="1663"/>
      <c r="G4" s="1663"/>
    </row>
    <row r="5" spans="1:7" ht="13.5" thickBot="1">
      <c r="A5" s="107"/>
      <c r="B5" s="108"/>
      <c r="C5" s="108"/>
      <c r="D5" s="108"/>
      <c r="E5" s="108"/>
      <c r="F5" s="108"/>
      <c r="G5" s="108"/>
    </row>
    <row r="6" spans="1:7" ht="30.75" customHeight="1">
      <c r="A6" s="741"/>
      <c r="B6" s="1720" t="s">
        <v>1038</v>
      </c>
      <c r="C6" s="1730"/>
      <c r="D6" s="1720" t="s">
        <v>1039</v>
      </c>
      <c r="E6" s="1730"/>
      <c r="F6" s="1720" t="s">
        <v>1040</v>
      </c>
      <c r="G6" s="1721"/>
    </row>
    <row r="7" spans="1:7" ht="27.75" customHeight="1">
      <c r="A7" s="792" t="s">
        <v>370</v>
      </c>
      <c r="B7" s="239" t="s">
        <v>371</v>
      </c>
      <c r="C7" s="239" t="s">
        <v>372</v>
      </c>
      <c r="D7" s="239" t="s">
        <v>371</v>
      </c>
      <c r="E7" s="239" t="s">
        <v>372</v>
      </c>
      <c r="F7" s="239" t="s">
        <v>371</v>
      </c>
      <c r="G7" s="240" t="s">
        <v>372</v>
      </c>
    </row>
    <row r="8" spans="1:7" ht="35.25" customHeight="1" thickBot="1">
      <c r="A8" s="728"/>
      <c r="B8" s="745" t="s">
        <v>1011</v>
      </c>
      <c r="C8" s="745" t="s">
        <v>1041</v>
      </c>
      <c r="D8" s="745" t="s">
        <v>1011</v>
      </c>
      <c r="E8" s="745" t="s">
        <v>1041</v>
      </c>
      <c r="F8" s="745" t="s">
        <v>1011</v>
      </c>
      <c r="G8" s="746" t="s">
        <v>1041</v>
      </c>
    </row>
    <row r="9" spans="1:7">
      <c r="A9" s="1617">
        <v>2005</v>
      </c>
      <c r="B9" s="1315">
        <v>23702</v>
      </c>
      <c r="C9" s="1315">
        <v>158280</v>
      </c>
      <c r="D9" s="1315">
        <v>4150</v>
      </c>
      <c r="E9" s="1315">
        <v>5545</v>
      </c>
      <c r="F9" s="1319">
        <v>81529</v>
      </c>
      <c r="G9" s="1320">
        <v>163741</v>
      </c>
    </row>
    <row r="10" spans="1:7">
      <c r="A10" s="1617">
        <v>2006</v>
      </c>
      <c r="B10" s="1315">
        <v>18707</v>
      </c>
      <c r="C10" s="1315">
        <v>110407</v>
      </c>
      <c r="D10" s="1315">
        <v>3575</v>
      </c>
      <c r="E10" s="1315">
        <v>4860</v>
      </c>
      <c r="F10" s="1319">
        <v>79191</v>
      </c>
      <c r="G10" s="1320">
        <v>144998</v>
      </c>
    </row>
    <row r="11" spans="1:7">
      <c r="A11" s="1619">
        <v>2007</v>
      </c>
      <c r="B11" s="1315">
        <v>11725</v>
      </c>
      <c r="C11" s="1315">
        <v>15463</v>
      </c>
      <c r="D11" s="1315">
        <v>600</v>
      </c>
      <c r="E11" s="1315">
        <v>580</v>
      </c>
      <c r="F11" s="1319">
        <v>65511</v>
      </c>
      <c r="G11" s="1320">
        <v>111759</v>
      </c>
    </row>
    <row r="12" spans="1:7">
      <c r="A12" s="1619">
        <v>2008</v>
      </c>
      <c r="B12" s="1315">
        <v>19035</v>
      </c>
      <c r="C12" s="1315">
        <v>95155</v>
      </c>
      <c r="D12" s="1315">
        <v>2700</v>
      </c>
      <c r="E12" s="1315">
        <v>3544</v>
      </c>
      <c r="F12" s="1319">
        <v>70575</v>
      </c>
      <c r="G12" s="1320">
        <v>127363</v>
      </c>
    </row>
    <row r="13" spans="1:7">
      <c r="A13" s="1619">
        <v>2009</v>
      </c>
      <c r="B13" s="1315">
        <v>16320</v>
      </c>
      <c r="C13" s="1315">
        <v>24555</v>
      </c>
      <c r="D13" s="1315">
        <v>2300</v>
      </c>
      <c r="E13" s="1315">
        <v>3160</v>
      </c>
      <c r="F13" s="1315">
        <v>55861</v>
      </c>
      <c r="G13" s="1316">
        <v>82622</v>
      </c>
    </row>
    <row r="14" spans="1:7">
      <c r="A14" s="1619">
        <v>2010</v>
      </c>
      <c r="B14" s="1315">
        <v>13273</v>
      </c>
      <c r="C14" s="1315">
        <v>20931</v>
      </c>
      <c r="D14" s="1315">
        <v>1800</v>
      </c>
      <c r="E14" s="1315">
        <v>2642</v>
      </c>
      <c r="F14" s="1315">
        <v>44126</v>
      </c>
      <c r="G14" s="1316">
        <v>66553</v>
      </c>
    </row>
    <row r="15" spans="1:7">
      <c r="A15" s="1619">
        <v>2011</v>
      </c>
      <c r="B15" s="1315">
        <v>11730</v>
      </c>
      <c r="C15" s="1315">
        <v>15002</v>
      </c>
      <c r="D15" s="1315">
        <v>30</v>
      </c>
      <c r="E15" s="1315">
        <v>54</v>
      </c>
      <c r="F15" s="1315">
        <v>35100</v>
      </c>
      <c r="G15" s="1316">
        <v>56550</v>
      </c>
    </row>
    <row r="16" spans="1:7">
      <c r="A16" s="1619">
        <v>2012</v>
      </c>
      <c r="B16" s="1315">
        <v>10894</v>
      </c>
      <c r="C16" s="1315">
        <v>13658</v>
      </c>
      <c r="D16" s="903" t="s">
        <v>952</v>
      </c>
      <c r="E16" s="903" t="s">
        <v>952</v>
      </c>
      <c r="F16" s="1315">
        <v>35100</v>
      </c>
      <c r="G16" s="1316">
        <v>56550</v>
      </c>
    </row>
    <row r="17" spans="1:7">
      <c r="A17" s="1619">
        <v>2013</v>
      </c>
      <c r="B17" s="1315">
        <v>12913</v>
      </c>
      <c r="C17" s="1315">
        <v>148800</v>
      </c>
      <c r="D17" s="903" t="s">
        <v>952</v>
      </c>
      <c r="E17" s="903" t="s">
        <v>952</v>
      </c>
      <c r="F17" s="1315">
        <v>29659</v>
      </c>
      <c r="G17" s="1316">
        <v>39920</v>
      </c>
    </row>
    <row r="18" spans="1:7">
      <c r="A18" s="1619">
        <v>2014</v>
      </c>
      <c r="B18" s="1504">
        <v>13022</v>
      </c>
      <c r="C18" s="1504">
        <v>14528</v>
      </c>
      <c r="D18" s="1506" t="s">
        <v>952</v>
      </c>
      <c r="E18" s="1506" t="s">
        <v>952</v>
      </c>
      <c r="F18" s="1504">
        <v>28479</v>
      </c>
      <c r="G18" s="1505">
        <v>45749</v>
      </c>
    </row>
    <row r="19" spans="1:7" ht="13.5" thickBot="1">
      <c r="A19" s="1620">
        <v>2015</v>
      </c>
      <c r="B19" s="1317">
        <v>12405</v>
      </c>
      <c r="C19" s="1317">
        <v>13065</v>
      </c>
      <c r="D19" s="1507" t="s">
        <v>952</v>
      </c>
      <c r="E19" s="465" t="s">
        <v>952</v>
      </c>
      <c r="F19" s="1317">
        <v>27308</v>
      </c>
      <c r="G19" s="1318">
        <v>35460</v>
      </c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Hoja185">
    <tabColor theme="0"/>
    <pageSetUpPr fitToPage="1"/>
  </sheetPr>
  <dimension ref="A1:K4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" style="208" customWidth="1"/>
    <col min="2" max="9" width="15.7109375" style="208" customWidth="1"/>
    <col min="10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1" s="88" customFormat="1" ht="27.75" customHeight="1">
      <c r="A3" s="1667" t="s">
        <v>1438</v>
      </c>
      <c r="B3" s="1667"/>
      <c r="C3" s="1667"/>
      <c r="D3" s="1667"/>
      <c r="E3" s="1667"/>
      <c r="F3" s="1667"/>
      <c r="G3" s="1667"/>
      <c r="H3" s="1667"/>
      <c r="I3" s="1667"/>
      <c r="J3" s="125"/>
      <c r="K3" s="125"/>
    </row>
    <row r="4" spans="1:11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>
      <c r="A5" s="1687" t="s">
        <v>446</v>
      </c>
      <c r="B5" s="664" t="s">
        <v>1015</v>
      </c>
      <c r="C5" s="665"/>
      <c r="D5" s="665"/>
      <c r="E5" s="666"/>
      <c r="F5" s="664" t="s">
        <v>1016</v>
      </c>
      <c r="G5" s="665"/>
      <c r="H5" s="666"/>
      <c r="I5" s="674" t="s">
        <v>372</v>
      </c>
    </row>
    <row r="6" spans="1:11" ht="28.5" customHeight="1">
      <c r="A6" s="1688"/>
      <c r="B6" s="1833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235" t="s">
        <v>1017</v>
      </c>
    </row>
    <row r="7" spans="1:11" ht="38.25" customHeight="1" thickBot="1">
      <c r="A7" s="1688"/>
      <c r="B7" s="1838"/>
      <c r="C7" s="227" t="s">
        <v>868</v>
      </c>
      <c r="D7" s="227" t="s">
        <v>869</v>
      </c>
      <c r="E7" s="1871"/>
      <c r="F7" s="1792"/>
      <c r="G7" s="227" t="s">
        <v>868</v>
      </c>
      <c r="H7" s="227" t="s">
        <v>869</v>
      </c>
      <c r="I7" s="235" t="s">
        <v>1018</v>
      </c>
    </row>
    <row r="8" spans="1:11">
      <c r="A8" s="72" t="s">
        <v>450</v>
      </c>
      <c r="B8" s="440" t="s">
        <v>391</v>
      </c>
      <c r="C8" s="440">
        <v>1595</v>
      </c>
      <c r="D8" s="440">
        <v>1305</v>
      </c>
      <c r="E8" s="454">
        <v>2900</v>
      </c>
      <c r="F8" s="455" t="s">
        <v>391</v>
      </c>
      <c r="G8" s="440">
        <v>585</v>
      </c>
      <c r="H8" s="440">
        <v>878</v>
      </c>
      <c r="I8" s="441">
        <v>2079</v>
      </c>
    </row>
    <row r="9" spans="1:11">
      <c r="A9" s="63" t="s">
        <v>452</v>
      </c>
      <c r="B9" s="442" t="s">
        <v>391</v>
      </c>
      <c r="C9" s="442">
        <v>55</v>
      </c>
      <c r="D9" s="442">
        <v>45</v>
      </c>
      <c r="E9" s="456">
        <v>100</v>
      </c>
      <c r="F9" s="457" t="s">
        <v>391</v>
      </c>
      <c r="G9" s="442">
        <v>780</v>
      </c>
      <c r="H9" s="442">
        <v>1291</v>
      </c>
      <c r="I9" s="443">
        <v>101</v>
      </c>
    </row>
    <row r="10" spans="1:11">
      <c r="A10" s="63" t="s">
        <v>453</v>
      </c>
      <c r="B10" s="442" t="s">
        <v>391</v>
      </c>
      <c r="C10" s="442">
        <v>1320</v>
      </c>
      <c r="D10" s="442">
        <v>1080</v>
      </c>
      <c r="E10" s="457">
        <v>2400</v>
      </c>
      <c r="F10" s="457" t="s">
        <v>391</v>
      </c>
      <c r="G10" s="442">
        <v>490</v>
      </c>
      <c r="H10" s="442">
        <v>905</v>
      </c>
      <c r="I10" s="443">
        <v>1624</v>
      </c>
    </row>
    <row r="11" spans="1:11">
      <c r="A11" s="73" t="s">
        <v>454</v>
      </c>
      <c r="B11" s="447" t="s">
        <v>391</v>
      </c>
      <c r="C11" s="459">
        <v>2970</v>
      </c>
      <c r="D11" s="447">
        <v>2430</v>
      </c>
      <c r="E11" s="460">
        <v>5400</v>
      </c>
      <c r="F11" s="459" t="s">
        <v>391</v>
      </c>
      <c r="G11" s="459">
        <v>546</v>
      </c>
      <c r="H11" s="447" t="s">
        <v>391</v>
      </c>
      <c r="I11" s="461">
        <v>3804</v>
      </c>
    </row>
    <row r="12" spans="1:11">
      <c r="A12" s="65"/>
      <c r="B12" s="442"/>
      <c r="C12" s="442"/>
      <c r="D12" s="442"/>
      <c r="E12" s="442"/>
      <c r="F12" s="457"/>
      <c r="G12" s="442"/>
      <c r="H12" s="442"/>
      <c r="I12" s="443"/>
    </row>
    <row r="13" spans="1:11">
      <c r="A13" s="73" t="s">
        <v>455</v>
      </c>
      <c r="B13" s="447" t="s">
        <v>391</v>
      </c>
      <c r="C13" s="459" t="s">
        <v>391</v>
      </c>
      <c r="D13" s="447">
        <v>210</v>
      </c>
      <c r="E13" s="460">
        <v>210</v>
      </c>
      <c r="F13" s="459" t="s">
        <v>391</v>
      </c>
      <c r="G13" s="459" t="s">
        <v>391</v>
      </c>
      <c r="H13" s="447">
        <v>1300</v>
      </c>
      <c r="I13" s="461">
        <v>273</v>
      </c>
    </row>
    <row r="14" spans="1:11">
      <c r="A14" s="65"/>
      <c r="B14" s="442"/>
      <c r="C14" s="442"/>
      <c r="D14" s="442"/>
      <c r="E14" s="442"/>
      <c r="F14" s="457"/>
      <c r="G14" s="442"/>
      <c r="H14" s="442"/>
      <c r="I14" s="443"/>
    </row>
    <row r="15" spans="1:11">
      <c r="A15" s="73" t="s">
        <v>456</v>
      </c>
      <c r="B15" s="447">
        <v>100</v>
      </c>
      <c r="C15" s="459" t="s">
        <v>391</v>
      </c>
      <c r="D15" s="447" t="s">
        <v>391</v>
      </c>
      <c r="E15" s="460">
        <v>100</v>
      </c>
      <c r="F15" s="459">
        <v>800</v>
      </c>
      <c r="G15" s="459" t="s">
        <v>391</v>
      </c>
      <c r="H15" s="447" t="s">
        <v>391</v>
      </c>
      <c r="I15" s="461">
        <v>80</v>
      </c>
    </row>
    <row r="16" spans="1:11">
      <c r="A16" s="63"/>
      <c r="B16" s="442"/>
      <c r="C16" s="442"/>
      <c r="D16" s="442"/>
      <c r="E16" s="442"/>
      <c r="F16" s="457"/>
      <c r="G16" s="442"/>
      <c r="H16" s="442"/>
      <c r="I16" s="443"/>
    </row>
    <row r="17" spans="1:9">
      <c r="A17" s="63" t="s">
        <v>535</v>
      </c>
      <c r="B17" s="456" t="s">
        <v>391</v>
      </c>
      <c r="C17" s="442" t="s">
        <v>391</v>
      </c>
      <c r="D17" s="442">
        <v>100</v>
      </c>
      <c r="E17" s="456">
        <v>100</v>
      </c>
      <c r="F17" s="457" t="s">
        <v>391</v>
      </c>
      <c r="G17" s="442" t="s">
        <v>391</v>
      </c>
      <c r="H17" s="442">
        <v>1500</v>
      </c>
      <c r="I17" s="443">
        <v>150</v>
      </c>
    </row>
    <row r="18" spans="1:9">
      <c r="A18" s="63" t="s">
        <v>458</v>
      </c>
      <c r="B18" s="442">
        <v>100</v>
      </c>
      <c r="C18" s="442">
        <v>100</v>
      </c>
      <c r="D18" s="442">
        <v>550</v>
      </c>
      <c r="E18" s="456">
        <v>750</v>
      </c>
      <c r="F18" s="457">
        <v>150</v>
      </c>
      <c r="G18" s="442">
        <v>850</v>
      </c>
      <c r="H18" s="442">
        <v>1500</v>
      </c>
      <c r="I18" s="443">
        <v>925</v>
      </c>
    </row>
    <row r="19" spans="1:9">
      <c r="A19" s="63" t="s">
        <v>459</v>
      </c>
      <c r="B19" s="456" t="s">
        <v>391</v>
      </c>
      <c r="C19" s="442" t="s">
        <v>391</v>
      </c>
      <c r="D19" s="442">
        <v>280</v>
      </c>
      <c r="E19" s="456">
        <v>280</v>
      </c>
      <c r="F19" s="457" t="s">
        <v>391</v>
      </c>
      <c r="G19" s="442" t="s">
        <v>391</v>
      </c>
      <c r="H19" s="442">
        <v>1400</v>
      </c>
      <c r="I19" s="443">
        <v>392</v>
      </c>
    </row>
    <row r="20" spans="1:9">
      <c r="A20" s="73" t="s">
        <v>460</v>
      </c>
      <c r="B20" s="447">
        <v>100</v>
      </c>
      <c r="C20" s="459">
        <v>100</v>
      </c>
      <c r="D20" s="447">
        <v>930</v>
      </c>
      <c r="E20" s="460">
        <v>1130</v>
      </c>
      <c r="F20" s="459">
        <v>150</v>
      </c>
      <c r="G20" s="459">
        <v>850</v>
      </c>
      <c r="H20" s="447" t="s">
        <v>391</v>
      </c>
      <c r="I20" s="461">
        <v>1467</v>
      </c>
    </row>
    <row r="21" spans="1:9">
      <c r="A21" s="63"/>
      <c r="B21" s="442"/>
      <c r="C21" s="442"/>
      <c r="D21" s="442"/>
      <c r="E21" s="456"/>
      <c r="F21" s="457"/>
      <c r="G21" s="442"/>
      <c r="H21" s="442"/>
      <c r="I21" s="443"/>
    </row>
    <row r="22" spans="1:9">
      <c r="A22" s="63" t="s">
        <v>467</v>
      </c>
      <c r="B22" s="456" t="s">
        <v>391</v>
      </c>
      <c r="C22" s="442" t="s">
        <v>391</v>
      </c>
      <c r="D22" s="442">
        <v>700</v>
      </c>
      <c r="E22" s="456">
        <v>700</v>
      </c>
      <c r="F22" s="457" t="s">
        <v>391</v>
      </c>
      <c r="G22" s="442" t="s">
        <v>391</v>
      </c>
      <c r="H22" s="442">
        <v>1020</v>
      </c>
      <c r="I22" s="443">
        <v>714</v>
      </c>
    </row>
    <row r="23" spans="1:9">
      <c r="A23" s="73" t="s">
        <v>471</v>
      </c>
      <c r="B23" s="447" t="s">
        <v>391</v>
      </c>
      <c r="C23" s="459" t="s">
        <v>391</v>
      </c>
      <c r="D23" s="447">
        <v>700</v>
      </c>
      <c r="E23" s="460">
        <v>700</v>
      </c>
      <c r="F23" s="459" t="s">
        <v>391</v>
      </c>
      <c r="G23" s="459" t="s">
        <v>391</v>
      </c>
      <c r="H23" s="447" t="s">
        <v>391</v>
      </c>
      <c r="I23" s="461">
        <v>714</v>
      </c>
    </row>
    <row r="24" spans="1:9">
      <c r="A24" s="63"/>
      <c r="B24" s="456"/>
      <c r="C24" s="442"/>
      <c r="D24" s="442"/>
      <c r="E24" s="456"/>
      <c r="F24" s="457"/>
      <c r="G24" s="442"/>
      <c r="H24" s="442"/>
      <c r="I24" s="443"/>
    </row>
    <row r="25" spans="1:9">
      <c r="A25" s="73" t="s">
        <v>472</v>
      </c>
      <c r="B25" s="447" t="s">
        <v>391</v>
      </c>
      <c r="C25" s="459" t="s">
        <v>391</v>
      </c>
      <c r="D25" s="447">
        <v>9</v>
      </c>
      <c r="E25" s="460">
        <v>9</v>
      </c>
      <c r="F25" s="459" t="s">
        <v>391</v>
      </c>
      <c r="G25" s="459" t="s">
        <v>391</v>
      </c>
      <c r="H25" s="447">
        <v>900</v>
      </c>
      <c r="I25" s="461">
        <v>8</v>
      </c>
    </row>
    <row r="26" spans="1:9">
      <c r="A26" s="63"/>
      <c r="B26" s="442"/>
      <c r="C26" s="442"/>
      <c r="D26" s="442"/>
      <c r="E26" s="456"/>
      <c r="F26" s="457"/>
      <c r="G26" s="442"/>
      <c r="H26" s="442"/>
      <c r="I26" s="443"/>
    </row>
    <row r="27" spans="1:9">
      <c r="A27" s="63" t="s">
        <v>484</v>
      </c>
      <c r="B27" s="456" t="s">
        <v>391</v>
      </c>
      <c r="C27" s="442">
        <v>200</v>
      </c>
      <c r="D27" s="442" t="s">
        <v>391</v>
      </c>
      <c r="E27" s="456">
        <v>200</v>
      </c>
      <c r="F27" s="457" t="s">
        <v>391</v>
      </c>
      <c r="G27" s="442">
        <v>350</v>
      </c>
      <c r="H27" s="442" t="s">
        <v>391</v>
      </c>
      <c r="I27" s="443">
        <v>70</v>
      </c>
    </row>
    <row r="28" spans="1:9">
      <c r="A28" s="73" t="s">
        <v>562</v>
      </c>
      <c r="B28" s="447" t="s">
        <v>391</v>
      </c>
      <c r="C28" s="459">
        <v>200</v>
      </c>
      <c r="D28" s="447" t="s">
        <v>391</v>
      </c>
      <c r="E28" s="460">
        <v>200</v>
      </c>
      <c r="F28" s="459" t="s">
        <v>391</v>
      </c>
      <c r="G28" s="459">
        <v>350</v>
      </c>
      <c r="H28" s="447" t="s">
        <v>391</v>
      </c>
      <c r="I28" s="461">
        <v>70</v>
      </c>
    </row>
    <row r="29" spans="1:9">
      <c r="A29" s="63"/>
      <c r="B29" s="442"/>
      <c r="C29" s="442"/>
      <c r="D29" s="442"/>
      <c r="E29" s="456"/>
      <c r="F29" s="457"/>
      <c r="G29" s="442"/>
      <c r="H29" s="442"/>
      <c r="I29" s="443"/>
    </row>
    <row r="30" spans="1:9">
      <c r="A30" s="63" t="s">
        <v>490</v>
      </c>
      <c r="B30" s="456" t="s">
        <v>391</v>
      </c>
      <c r="C30" s="442" t="s">
        <v>391</v>
      </c>
      <c r="D30" s="442">
        <v>600</v>
      </c>
      <c r="E30" s="456">
        <v>600</v>
      </c>
      <c r="F30" s="457" t="s">
        <v>391</v>
      </c>
      <c r="G30" s="442" t="s">
        <v>391</v>
      </c>
      <c r="H30" s="442">
        <v>1500</v>
      </c>
      <c r="I30" s="443">
        <v>900</v>
      </c>
    </row>
    <row r="31" spans="1:9">
      <c r="A31" s="73" t="s">
        <v>493</v>
      </c>
      <c r="B31" s="447" t="s">
        <v>391</v>
      </c>
      <c r="C31" s="459" t="s">
        <v>391</v>
      </c>
      <c r="D31" s="447">
        <v>600</v>
      </c>
      <c r="E31" s="460">
        <v>600</v>
      </c>
      <c r="F31" s="459" t="s">
        <v>391</v>
      </c>
      <c r="G31" s="459" t="s">
        <v>391</v>
      </c>
      <c r="H31" s="447" t="s">
        <v>391</v>
      </c>
      <c r="I31" s="461">
        <v>900</v>
      </c>
    </row>
    <row r="32" spans="1:9">
      <c r="A32" s="63"/>
      <c r="B32" s="456"/>
      <c r="C32" s="442"/>
      <c r="D32" s="442"/>
      <c r="E32" s="456"/>
      <c r="F32" s="457"/>
      <c r="G32" s="442"/>
      <c r="H32" s="442"/>
      <c r="I32" s="443"/>
    </row>
    <row r="33" spans="1:9">
      <c r="A33" s="73" t="s">
        <v>494</v>
      </c>
      <c r="B33" s="447" t="s">
        <v>391</v>
      </c>
      <c r="C33" s="459">
        <v>300</v>
      </c>
      <c r="D33" s="447">
        <v>5600</v>
      </c>
      <c r="E33" s="460">
        <v>5900</v>
      </c>
      <c r="F33" s="459" t="s">
        <v>391</v>
      </c>
      <c r="G33" s="459">
        <v>1475</v>
      </c>
      <c r="H33" s="447">
        <v>2125</v>
      </c>
      <c r="I33" s="461">
        <v>12342</v>
      </c>
    </row>
    <row r="34" spans="1:9">
      <c r="A34" s="63"/>
      <c r="B34" s="442"/>
      <c r="C34" s="442"/>
      <c r="D34" s="442"/>
      <c r="E34" s="456"/>
      <c r="F34" s="457"/>
      <c r="G34" s="442"/>
      <c r="H34" s="442"/>
      <c r="I34" s="443"/>
    </row>
    <row r="35" spans="1:9">
      <c r="A35" s="63" t="s">
        <v>498</v>
      </c>
      <c r="B35" s="442" t="s">
        <v>391</v>
      </c>
      <c r="C35" s="442" t="s">
        <v>391</v>
      </c>
      <c r="D35" s="442">
        <v>800</v>
      </c>
      <c r="E35" s="456">
        <v>800</v>
      </c>
      <c r="F35" s="457" t="s">
        <v>391</v>
      </c>
      <c r="G35" s="442" t="s">
        <v>391</v>
      </c>
      <c r="H35" s="442">
        <v>938</v>
      </c>
      <c r="I35" s="443">
        <v>750</v>
      </c>
    </row>
    <row r="36" spans="1:9">
      <c r="A36" s="63" t="s">
        <v>499</v>
      </c>
      <c r="B36" s="456" t="s">
        <v>391</v>
      </c>
      <c r="C36" s="442" t="s">
        <v>391</v>
      </c>
      <c r="D36" s="442">
        <v>14431</v>
      </c>
      <c r="E36" s="456">
        <v>14431</v>
      </c>
      <c r="F36" s="457" t="s">
        <v>391</v>
      </c>
      <c r="G36" s="442" t="s">
        <v>391</v>
      </c>
      <c r="H36" s="442">
        <v>1498</v>
      </c>
      <c r="I36" s="443">
        <v>21612</v>
      </c>
    </row>
    <row r="37" spans="1:9">
      <c r="A37" s="63" t="s">
        <v>500</v>
      </c>
      <c r="B37" s="442" t="s">
        <v>391</v>
      </c>
      <c r="C37" s="442" t="s">
        <v>391</v>
      </c>
      <c r="D37" s="442">
        <v>500</v>
      </c>
      <c r="E37" s="456">
        <v>500</v>
      </c>
      <c r="F37" s="457" t="s">
        <v>391</v>
      </c>
      <c r="G37" s="442" t="s">
        <v>391</v>
      </c>
      <c r="H37" s="442">
        <v>1300</v>
      </c>
      <c r="I37" s="443">
        <v>650</v>
      </c>
    </row>
    <row r="38" spans="1:9">
      <c r="A38" s="63" t="s">
        <v>504</v>
      </c>
      <c r="B38" s="442" t="s">
        <v>391</v>
      </c>
      <c r="C38" s="442" t="s">
        <v>391</v>
      </c>
      <c r="D38" s="442">
        <v>400</v>
      </c>
      <c r="E38" s="456">
        <v>400</v>
      </c>
      <c r="F38" s="457" t="s">
        <v>391</v>
      </c>
      <c r="G38" s="442" t="s">
        <v>391</v>
      </c>
      <c r="H38" s="442">
        <v>1800</v>
      </c>
      <c r="I38" s="443">
        <v>720</v>
      </c>
    </row>
    <row r="39" spans="1:9">
      <c r="A39" s="63" t="s">
        <v>505</v>
      </c>
      <c r="B39" s="442" t="s">
        <v>391</v>
      </c>
      <c r="C39" s="442" t="s">
        <v>391</v>
      </c>
      <c r="D39" s="442">
        <v>6283</v>
      </c>
      <c r="E39" s="456">
        <v>6283</v>
      </c>
      <c r="F39" s="457" t="s">
        <v>391</v>
      </c>
      <c r="G39" s="457" t="s">
        <v>391</v>
      </c>
      <c r="H39" s="442">
        <v>730</v>
      </c>
      <c r="I39" s="443">
        <v>4587</v>
      </c>
    </row>
    <row r="40" spans="1:9">
      <c r="A40" s="73" t="s">
        <v>506</v>
      </c>
      <c r="B40" s="447" t="s">
        <v>391</v>
      </c>
      <c r="C40" s="459" t="s">
        <v>391</v>
      </c>
      <c r="D40" s="447">
        <v>22414</v>
      </c>
      <c r="E40" s="460">
        <v>22414</v>
      </c>
      <c r="F40" s="459" t="s">
        <v>391</v>
      </c>
      <c r="G40" s="459" t="s">
        <v>391</v>
      </c>
      <c r="H40" s="447" t="s">
        <v>391</v>
      </c>
      <c r="I40" s="461">
        <v>28319</v>
      </c>
    </row>
    <row r="41" spans="1:9">
      <c r="A41" s="63"/>
      <c r="B41" s="442"/>
      <c r="C41" s="442"/>
      <c r="D41" s="442"/>
      <c r="E41" s="456"/>
      <c r="F41" s="457"/>
      <c r="G41" s="442"/>
      <c r="H41" s="442"/>
      <c r="I41" s="443"/>
    </row>
    <row r="42" spans="1:9">
      <c r="A42" s="63" t="s">
        <v>507</v>
      </c>
      <c r="B42" s="442" t="s">
        <v>391</v>
      </c>
      <c r="C42" s="442">
        <v>1460</v>
      </c>
      <c r="D42" s="442">
        <v>740</v>
      </c>
      <c r="E42" s="456">
        <v>2200</v>
      </c>
      <c r="F42" s="457" t="s">
        <v>391</v>
      </c>
      <c r="G42" s="442">
        <v>330</v>
      </c>
      <c r="H42" s="442">
        <v>440</v>
      </c>
      <c r="I42" s="443">
        <v>807</v>
      </c>
    </row>
    <row r="43" spans="1:9">
      <c r="A43" s="63" t="s">
        <v>508</v>
      </c>
      <c r="B43" s="456" t="s">
        <v>391</v>
      </c>
      <c r="C43" s="442">
        <v>840</v>
      </c>
      <c r="D43" s="442">
        <v>10</v>
      </c>
      <c r="E43" s="456">
        <v>850</v>
      </c>
      <c r="F43" s="457" t="s">
        <v>391</v>
      </c>
      <c r="G43" s="442">
        <v>330</v>
      </c>
      <c r="H43" s="442">
        <v>400</v>
      </c>
      <c r="I43" s="443">
        <v>281</v>
      </c>
    </row>
    <row r="44" spans="1:9">
      <c r="A44" s="73" t="s">
        <v>509</v>
      </c>
      <c r="B44" s="447" t="s">
        <v>391</v>
      </c>
      <c r="C44" s="459">
        <v>2300</v>
      </c>
      <c r="D44" s="447">
        <v>750</v>
      </c>
      <c r="E44" s="460">
        <v>3050</v>
      </c>
      <c r="F44" s="459" t="s">
        <v>391</v>
      </c>
      <c r="G44" s="459">
        <v>330</v>
      </c>
      <c r="H44" s="447" t="s">
        <v>391</v>
      </c>
      <c r="I44" s="461">
        <v>1088</v>
      </c>
    </row>
    <row r="45" spans="1:9">
      <c r="A45" s="63"/>
      <c r="B45" s="442"/>
      <c r="C45" s="442"/>
      <c r="D45" s="442"/>
      <c r="E45" s="456"/>
      <c r="F45" s="457"/>
      <c r="G45" s="442"/>
      <c r="H45" s="442"/>
      <c r="I45" s="443"/>
    </row>
    <row r="46" spans="1:9" ht="13.5" thickBot="1">
      <c r="A46" s="66" t="s">
        <v>510</v>
      </c>
      <c r="B46" s="451">
        <v>200</v>
      </c>
      <c r="C46" s="462">
        <v>5870</v>
      </c>
      <c r="D46" s="451">
        <v>33643</v>
      </c>
      <c r="E46" s="452">
        <v>39713</v>
      </c>
      <c r="F46" s="462">
        <v>475</v>
      </c>
      <c r="G46" s="462">
        <v>508</v>
      </c>
      <c r="H46" s="451" t="s">
        <v>391</v>
      </c>
      <c r="I46" s="463">
        <v>49065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Hoja186">
    <tabColor theme="0"/>
    <pageSetUpPr fitToPage="1"/>
  </sheetPr>
  <dimension ref="A1:I4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8.7109375" style="208" customWidth="1"/>
    <col min="2" max="2" width="18.7109375" style="208" customWidth="1"/>
    <col min="3" max="7" width="15.7109375" style="208" customWidth="1"/>
    <col min="8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</row>
    <row r="3" spans="1:9" s="88" customFormat="1" ht="15">
      <c r="A3" s="1684" t="s">
        <v>1042</v>
      </c>
      <c r="B3" s="1684"/>
      <c r="C3" s="1684"/>
      <c r="D3" s="1684"/>
      <c r="E3" s="1684"/>
      <c r="F3" s="1684"/>
      <c r="G3" s="1684"/>
    </row>
    <row r="4" spans="1:9" s="88" customFormat="1" ht="30" customHeight="1">
      <c r="A4" s="1667" t="s">
        <v>1439</v>
      </c>
      <c r="B4" s="1667"/>
      <c r="C4" s="1667"/>
      <c r="D4" s="1667"/>
      <c r="E4" s="1667"/>
      <c r="F4" s="1667"/>
      <c r="G4" s="1667"/>
    </row>
    <row r="5" spans="1:9" s="88" customFormat="1" ht="30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687" t="s">
        <v>446</v>
      </c>
      <c r="B6" s="1670" t="s">
        <v>1038</v>
      </c>
      <c r="C6" s="1672"/>
      <c r="D6" s="1670" t="s">
        <v>1039</v>
      </c>
      <c r="E6" s="1672"/>
      <c r="F6" s="1670" t="s">
        <v>1043</v>
      </c>
      <c r="G6" s="1671"/>
    </row>
    <row r="7" spans="1:9" ht="30.75" customHeight="1">
      <c r="A7" s="1688"/>
      <c r="B7" s="227" t="s">
        <v>371</v>
      </c>
      <c r="C7" s="723" t="s">
        <v>372</v>
      </c>
      <c r="D7" s="227" t="s">
        <v>371</v>
      </c>
      <c r="E7" s="723" t="s">
        <v>372</v>
      </c>
      <c r="F7" s="227" t="s">
        <v>371</v>
      </c>
      <c r="G7" s="739" t="s">
        <v>372</v>
      </c>
    </row>
    <row r="8" spans="1:9" ht="31.5" customHeight="1" thickBot="1">
      <c r="A8" s="1688"/>
      <c r="B8" s="724" t="s">
        <v>1011</v>
      </c>
      <c r="C8" s="228" t="s">
        <v>1044</v>
      </c>
      <c r="D8" s="724" t="s">
        <v>1011</v>
      </c>
      <c r="E8" s="228" t="s">
        <v>1044</v>
      </c>
      <c r="F8" s="724" t="s">
        <v>1011</v>
      </c>
      <c r="G8" s="235" t="s">
        <v>1044</v>
      </c>
    </row>
    <row r="9" spans="1:9" ht="27.75" customHeight="1">
      <c r="A9" s="72" t="s">
        <v>450</v>
      </c>
      <c r="B9" s="440" t="s">
        <v>391</v>
      </c>
      <c r="C9" s="440" t="s">
        <v>391</v>
      </c>
      <c r="D9" s="440" t="s">
        <v>391</v>
      </c>
      <c r="E9" s="440" t="s">
        <v>391</v>
      </c>
      <c r="F9" s="455">
        <v>2900</v>
      </c>
      <c r="G9" s="441">
        <v>2079</v>
      </c>
    </row>
    <row r="10" spans="1:9">
      <c r="A10" s="63" t="s">
        <v>452</v>
      </c>
      <c r="B10" s="442" t="s">
        <v>391</v>
      </c>
      <c r="C10" s="442" t="s">
        <v>391</v>
      </c>
      <c r="D10" s="442" t="s">
        <v>391</v>
      </c>
      <c r="E10" s="442" t="s">
        <v>391</v>
      </c>
      <c r="F10" s="457">
        <v>100</v>
      </c>
      <c r="G10" s="443">
        <v>101</v>
      </c>
    </row>
    <row r="11" spans="1:9">
      <c r="A11" s="63" t="s">
        <v>453</v>
      </c>
      <c r="B11" s="442" t="s">
        <v>391</v>
      </c>
      <c r="C11" s="442" t="s">
        <v>391</v>
      </c>
      <c r="D11" s="442" t="s">
        <v>391</v>
      </c>
      <c r="E11" s="457" t="s">
        <v>391</v>
      </c>
      <c r="F11" s="457">
        <v>2400</v>
      </c>
      <c r="G11" s="443">
        <v>1624</v>
      </c>
    </row>
    <row r="12" spans="1:9">
      <c r="A12" s="73" t="s">
        <v>454</v>
      </c>
      <c r="B12" s="447" t="s">
        <v>391</v>
      </c>
      <c r="C12" s="459" t="s">
        <v>391</v>
      </c>
      <c r="D12" s="447" t="s">
        <v>391</v>
      </c>
      <c r="E12" s="447" t="s">
        <v>391</v>
      </c>
      <c r="F12" s="459">
        <v>5400</v>
      </c>
      <c r="G12" s="461">
        <v>3804</v>
      </c>
    </row>
    <row r="13" spans="1:9">
      <c r="A13" s="65"/>
      <c r="B13" s="442"/>
      <c r="C13" s="442"/>
      <c r="D13" s="442"/>
      <c r="E13" s="442"/>
      <c r="F13" s="457"/>
      <c r="G13" s="443"/>
    </row>
    <row r="14" spans="1:9">
      <c r="A14" s="73" t="s">
        <v>455</v>
      </c>
      <c r="B14" s="447" t="s">
        <v>391</v>
      </c>
      <c r="C14" s="459" t="s">
        <v>391</v>
      </c>
      <c r="D14" s="447" t="s">
        <v>391</v>
      </c>
      <c r="E14" s="447" t="s">
        <v>391</v>
      </c>
      <c r="F14" s="459">
        <v>210</v>
      </c>
      <c r="G14" s="461">
        <v>273</v>
      </c>
    </row>
    <row r="15" spans="1:9">
      <c r="A15" s="65"/>
      <c r="B15" s="442"/>
      <c r="C15" s="442"/>
      <c r="D15" s="442"/>
      <c r="E15" s="442"/>
      <c r="F15" s="457"/>
      <c r="G15" s="443"/>
    </row>
    <row r="16" spans="1:9">
      <c r="A16" s="73" t="s">
        <v>456</v>
      </c>
      <c r="B16" s="447" t="s">
        <v>391</v>
      </c>
      <c r="C16" s="459" t="s">
        <v>391</v>
      </c>
      <c r="D16" s="447" t="s">
        <v>391</v>
      </c>
      <c r="E16" s="447" t="s">
        <v>391</v>
      </c>
      <c r="F16" s="459">
        <v>100</v>
      </c>
      <c r="G16" s="461">
        <v>80</v>
      </c>
    </row>
    <row r="17" spans="1:7">
      <c r="A17" s="65"/>
      <c r="B17" s="442"/>
      <c r="C17" s="442"/>
      <c r="D17" s="442"/>
      <c r="E17" s="442"/>
      <c r="F17" s="457"/>
      <c r="G17" s="443"/>
    </row>
    <row r="18" spans="1:7">
      <c r="A18" s="905" t="s">
        <v>535</v>
      </c>
      <c r="B18" s="442">
        <v>100</v>
      </c>
      <c r="C18" s="442">
        <v>150</v>
      </c>
      <c r="D18" s="442" t="s">
        <v>391</v>
      </c>
      <c r="E18" s="442" t="s">
        <v>391</v>
      </c>
      <c r="F18" s="457" t="s">
        <v>391</v>
      </c>
      <c r="G18" s="443" t="s">
        <v>391</v>
      </c>
    </row>
    <row r="19" spans="1:7">
      <c r="A19" s="63" t="s">
        <v>458</v>
      </c>
      <c r="B19" s="456">
        <v>750</v>
      </c>
      <c r="C19" s="442">
        <v>925</v>
      </c>
      <c r="D19" s="442" t="s">
        <v>391</v>
      </c>
      <c r="E19" s="442" t="s">
        <v>391</v>
      </c>
      <c r="F19" s="457" t="s">
        <v>391</v>
      </c>
      <c r="G19" s="443" t="s">
        <v>391</v>
      </c>
    </row>
    <row r="20" spans="1:7" s="309" customFormat="1">
      <c r="A20" s="63" t="s">
        <v>459</v>
      </c>
      <c r="B20" s="456">
        <v>280</v>
      </c>
      <c r="C20" s="442">
        <v>392</v>
      </c>
      <c r="D20" s="442" t="s">
        <v>391</v>
      </c>
      <c r="E20" s="442" t="s">
        <v>391</v>
      </c>
      <c r="F20" s="457" t="s">
        <v>391</v>
      </c>
      <c r="G20" s="443" t="s">
        <v>391</v>
      </c>
    </row>
    <row r="21" spans="1:7">
      <c r="A21" s="73" t="s">
        <v>460</v>
      </c>
      <c r="B21" s="447">
        <v>1130</v>
      </c>
      <c r="C21" s="459">
        <v>1467</v>
      </c>
      <c r="D21" s="447" t="s">
        <v>391</v>
      </c>
      <c r="E21" s="447" t="s">
        <v>391</v>
      </c>
      <c r="F21" s="459" t="s">
        <v>391</v>
      </c>
      <c r="G21" s="461" t="s">
        <v>391</v>
      </c>
    </row>
    <row r="22" spans="1:7">
      <c r="A22" s="65"/>
      <c r="B22" s="442"/>
      <c r="C22" s="442"/>
      <c r="D22" s="442"/>
      <c r="E22" s="442"/>
      <c r="F22" s="457"/>
      <c r="G22" s="443"/>
    </row>
    <row r="23" spans="1:7" s="309" customFormat="1">
      <c r="A23" s="63" t="s">
        <v>467</v>
      </c>
      <c r="B23" s="442" t="s">
        <v>391</v>
      </c>
      <c r="C23" s="442" t="s">
        <v>391</v>
      </c>
      <c r="D23" s="442" t="s">
        <v>391</v>
      </c>
      <c r="E23" s="442" t="s">
        <v>391</v>
      </c>
      <c r="F23" s="457">
        <v>700</v>
      </c>
      <c r="G23" s="443">
        <v>714</v>
      </c>
    </row>
    <row r="24" spans="1:7">
      <c r="A24" s="73" t="s">
        <v>471</v>
      </c>
      <c r="B24" s="447" t="s">
        <v>391</v>
      </c>
      <c r="C24" s="459" t="s">
        <v>391</v>
      </c>
      <c r="D24" s="447" t="s">
        <v>391</v>
      </c>
      <c r="E24" s="447" t="s">
        <v>391</v>
      </c>
      <c r="F24" s="459">
        <v>700</v>
      </c>
      <c r="G24" s="461">
        <v>714</v>
      </c>
    </row>
    <row r="25" spans="1:7">
      <c r="A25" s="65"/>
      <c r="B25" s="442"/>
      <c r="C25" s="442"/>
      <c r="D25" s="442"/>
      <c r="E25" s="442"/>
      <c r="F25" s="457"/>
      <c r="G25" s="443"/>
    </row>
    <row r="26" spans="1:7">
      <c r="A26" s="73" t="s">
        <v>472</v>
      </c>
      <c r="B26" s="447" t="s">
        <v>391</v>
      </c>
      <c r="C26" s="459" t="s">
        <v>391</v>
      </c>
      <c r="D26" s="447" t="s">
        <v>391</v>
      </c>
      <c r="E26" s="447" t="s">
        <v>391</v>
      </c>
      <c r="F26" s="459">
        <v>9</v>
      </c>
      <c r="G26" s="461">
        <v>8</v>
      </c>
    </row>
    <row r="27" spans="1:7">
      <c r="A27" s="63"/>
      <c r="B27" s="442"/>
      <c r="C27" s="442"/>
      <c r="D27" s="442"/>
      <c r="E27" s="442"/>
      <c r="F27" s="457"/>
      <c r="G27" s="443"/>
    </row>
    <row r="28" spans="1:7">
      <c r="A28" s="63" t="s">
        <v>484</v>
      </c>
      <c r="B28" s="442" t="s">
        <v>391</v>
      </c>
      <c r="C28" s="442" t="s">
        <v>391</v>
      </c>
      <c r="D28" s="442" t="s">
        <v>391</v>
      </c>
      <c r="E28" s="442" t="s">
        <v>391</v>
      </c>
      <c r="F28" s="457">
        <v>200</v>
      </c>
      <c r="G28" s="443">
        <v>70</v>
      </c>
    </row>
    <row r="29" spans="1:7">
      <c r="A29" s="73" t="s">
        <v>562</v>
      </c>
      <c r="B29" s="447" t="s">
        <v>391</v>
      </c>
      <c r="C29" s="459" t="s">
        <v>391</v>
      </c>
      <c r="D29" s="447" t="s">
        <v>391</v>
      </c>
      <c r="E29" s="447" t="s">
        <v>391</v>
      </c>
      <c r="F29" s="459">
        <v>200</v>
      </c>
      <c r="G29" s="461">
        <v>70</v>
      </c>
    </row>
    <row r="30" spans="1:7">
      <c r="A30" s="63"/>
      <c r="B30" s="442"/>
      <c r="C30" s="442"/>
      <c r="D30" s="442"/>
      <c r="E30" s="442"/>
      <c r="F30" s="457"/>
      <c r="G30" s="443"/>
    </row>
    <row r="31" spans="1:7">
      <c r="A31" s="63" t="s">
        <v>490</v>
      </c>
      <c r="B31" s="442" t="s">
        <v>391</v>
      </c>
      <c r="C31" s="442" t="s">
        <v>391</v>
      </c>
      <c r="D31" s="442" t="s">
        <v>391</v>
      </c>
      <c r="E31" s="442" t="s">
        <v>391</v>
      </c>
      <c r="F31" s="457">
        <v>600</v>
      </c>
      <c r="G31" s="443">
        <v>900</v>
      </c>
    </row>
    <row r="32" spans="1:7">
      <c r="A32" s="73" t="s">
        <v>493</v>
      </c>
      <c r="B32" s="447" t="s">
        <v>391</v>
      </c>
      <c r="C32" s="459" t="s">
        <v>391</v>
      </c>
      <c r="D32" s="447" t="s">
        <v>391</v>
      </c>
      <c r="E32" s="447" t="s">
        <v>391</v>
      </c>
      <c r="F32" s="459">
        <v>600</v>
      </c>
      <c r="G32" s="461">
        <v>900</v>
      </c>
    </row>
    <row r="33" spans="1:7">
      <c r="A33" s="65"/>
      <c r="B33" s="442"/>
      <c r="C33" s="442"/>
      <c r="D33" s="442"/>
      <c r="E33" s="442"/>
      <c r="F33" s="457"/>
      <c r="G33" s="443"/>
    </row>
    <row r="34" spans="1:7">
      <c r="A34" s="73" t="s">
        <v>494</v>
      </c>
      <c r="B34" s="447">
        <v>200</v>
      </c>
      <c r="C34" s="459">
        <v>418</v>
      </c>
      <c r="D34" s="447" t="s">
        <v>391</v>
      </c>
      <c r="E34" s="447" t="s">
        <v>391</v>
      </c>
      <c r="F34" s="459">
        <v>5700</v>
      </c>
      <c r="G34" s="461">
        <v>11924</v>
      </c>
    </row>
    <row r="35" spans="1:7">
      <c r="A35" s="63"/>
      <c r="B35" s="442"/>
      <c r="C35" s="442"/>
      <c r="D35" s="442"/>
      <c r="E35" s="442"/>
      <c r="F35" s="457"/>
      <c r="G35" s="443"/>
    </row>
    <row r="36" spans="1:7">
      <c r="A36" s="63" t="s">
        <v>498</v>
      </c>
      <c r="B36" s="442">
        <v>30</v>
      </c>
      <c r="C36" s="442">
        <v>5</v>
      </c>
      <c r="D36" s="442" t="s">
        <v>391</v>
      </c>
      <c r="E36" s="442" t="s">
        <v>391</v>
      </c>
      <c r="F36" s="457">
        <v>770</v>
      </c>
      <c r="G36" s="443">
        <v>745</v>
      </c>
    </row>
    <row r="37" spans="1:7">
      <c r="A37" s="63" t="s">
        <v>499</v>
      </c>
      <c r="B37" s="442">
        <v>4762</v>
      </c>
      <c r="C37" s="442">
        <v>7128</v>
      </c>
      <c r="D37" s="442" t="s">
        <v>391</v>
      </c>
      <c r="E37" s="442" t="s">
        <v>391</v>
      </c>
      <c r="F37" s="457">
        <v>9669</v>
      </c>
      <c r="G37" s="443">
        <v>14484</v>
      </c>
    </row>
    <row r="38" spans="1:7">
      <c r="A38" s="63" t="s">
        <v>500</v>
      </c>
      <c r="B38" s="442" t="s">
        <v>391</v>
      </c>
      <c r="C38" s="442" t="s">
        <v>391</v>
      </c>
      <c r="D38" s="442" t="s">
        <v>391</v>
      </c>
      <c r="E38" s="442" t="s">
        <v>391</v>
      </c>
      <c r="F38" s="457">
        <v>500</v>
      </c>
      <c r="G38" s="443">
        <v>650</v>
      </c>
    </row>
    <row r="39" spans="1:7">
      <c r="A39" s="63" t="s">
        <v>504</v>
      </c>
      <c r="B39" s="442" t="s">
        <v>391</v>
      </c>
      <c r="C39" s="442" t="s">
        <v>391</v>
      </c>
      <c r="D39" s="442" t="s">
        <v>391</v>
      </c>
      <c r="E39" s="442" t="s">
        <v>391</v>
      </c>
      <c r="F39" s="457">
        <v>400</v>
      </c>
      <c r="G39" s="443">
        <v>720</v>
      </c>
    </row>
    <row r="40" spans="1:7">
      <c r="A40" s="63" t="s">
        <v>505</v>
      </c>
      <c r="B40" s="456">
        <v>6283</v>
      </c>
      <c r="C40" s="442">
        <v>4587</v>
      </c>
      <c r="D40" s="442" t="s">
        <v>391</v>
      </c>
      <c r="E40" s="442" t="s">
        <v>391</v>
      </c>
      <c r="F40" s="457" t="s">
        <v>391</v>
      </c>
      <c r="G40" s="443" t="s">
        <v>391</v>
      </c>
    </row>
    <row r="41" spans="1:7">
      <c r="A41" s="73" t="s">
        <v>506</v>
      </c>
      <c r="B41" s="447">
        <v>11075</v>
      </c>
      <c r="C41" s="459">
        <v>11720</v>
      </c>
      <c r="D41" s="447" t="s">
        <v>391</v>
      </c>
      <c r="E41" s="447" t="s">
        <v>391</v>
      </c>
      <c r="F41" s="459">
        <v>11339</v>
      </c>
      <c r="G41" s="461">
        <v>16599</v>
      </c>
    </row>
    <row r="42" spans="1:7">
      <c r="A42" s="63"/>
      <c r="B42" s="442"/>
      <c r="C42" s="442"/>
      <c r="D42" s="442"/>
      <c r="E42" s="442"/>
      <c r="F42" s="457"/>
      <c r="G42" s="443"/>
    </row>
    <row r="43" spans="1:7">
      <c r="A43" s="63" t="s">
        <v>507</v>
      </c>
      <c r="B43" s="442" t="s">
        <v>391</v>
      </c>
      <c r="C43" s="442" t="s">
        <v>391</v>
      </c>
      <c r="D43" s="442" t="s">
        <v>391</v>
      </c>
      <c r="E43" s="442" t="s">
        <v>391</v>
      </c>
      <c r="F43" s="457">
        <v>2200</v>
      </c>
      <c r="G43" s="443">
        <v>807</v>
      </c>
    </row>
    <row r="44" spans="1:7">
      <c r="A44" s="63" t="s">
        <v>508</v>
      </c>
      <c r="B44" s="456" t="s">
        <v>391</v>
      </c>
      <c r="C44" s="442" t="s">
        <v>391</v>
      </c>
      <c r="D44" s="442" t="s">
        <v>391</v>
      </c>
      <c r="E44" s="442" t="s">
        <v>391</v>
      </c>
      <c r="F44" s="457">
        <v>850</v>
      </c>
      <c r="G44" s="443">
        <v>281</v>
      </c>
    </row>
    <row r="45" spans="1:7">
      <c r="A45" s="73" t="s">
        <v>509</v>
      </c>
      <c r="B45" s="447" t="s">
        <v>391</v>
      </c>
      <c r="C45" s="459" t="s">
        <v>391</v>
      </c>
      <c r="D45" s="447" t="s">
        <v>391</v>
      </c>
      <c r="E45" s="447" t="s">
        <v>391</v>
      </c>
      <c r="F45" s="459">
        <v>3050</v>
      </c>
      <c r="G45" s="461">
        <v>1088</v>
      </c>
    </row>
    <row r="46" spans="1:7">
      <c r="A46" s="63"/>
      <c r="B46" s="442"/>
      <c r="C46" s="442"/>
      <c r="D46" s="442"/>
      <c r="E46" s="442"/>
      <c r="F46" s="457"/>
      <c r="G46" s="443"/>
    </row>
    <row r="47" spans="1:7" ht="13.5" thickBot="1">
      <c r="A47" s="66" t="s">
        <v>510</v>
      </c>
      <c r="B47" s="451">
        <v>12405</v>
      </c>
      <c r="C47" s="462">
        <v>13605</v>
      </c>
      <c r="D47" s="451" t="s">
        <v>391</v>
      </c>
      <c r="E47" s="451" t="s">
        <v>391</v>
      </c>
      <c r="F47" s="462">
        <v>27308</v>
      </c>
      <c r="G47" s="463">
        <v>35460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Hoja188">
    <tabColor theme="0"/>
    <pageSetUpPr fitToPage="1"/>
  </sheetPr>
  <dimension ref="A1:F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>
      <c r="A1" s="1662" t="s">
        <v>367</v>
      </c>
      <c r="B1" s="1662"/>
      <c r="C1" s="1662"/>
      <c r="D1" s="1662"/>
    </row>
    <row r="2" spans="1:6" s="3" customFormat="1" ht="12.75" customHeight="1"/>
    <row r="3" spans="1:6" s="3" customFormat="1" ht="15">
      <c r="A3" s="1663" t="s">
        <v>1045</v>
      </c>
      <c r="B3" s="1663"/>
      <c r="C3" s="1663"/>
      <c r="D3" s="1663"/>
      <c r="E3" s="207"/>
      <c r="F3" s="207"/>
    </row>
    <row r="4" spans="1:6" s="3" customFormat="1" ht="20.25" customHeight="1">
      <c r="A4" s="1724" t="s">
        <v>1046</v>
      </c>
      <c r="B4" s="1724"/>
      <c r="C4" s="1724"/>
      <c r="D4" s="1724"/>
      <c r="E4" s="207"/>
    </row>
    <row r="5" spans="1:6" s="3" customFormat="1" ht="13.5" customHeight="1" thickBot="1">
      <c r="A5" s="5"/>
      <c r="B5" s="6"/>
      <c r="C5" s="6"/>
      <c r="D5" s="6"/>
    </row>
    <row r="6" spans="1:6">
      <c r="A6" s="1692" t="s">
        <v>370</v>
      </c>
      <c r="B6" s="770"/>
      <c r="C6" s="770"/>
      <c r="D6" s="772"/>
    </row>
    <row r="7" spans="1:6">
      <c r="A7" s="1693"/>
      <c r="B7" s="773" t="s">
        <v>371</v>
      </c>
      <c r="C7" s="773" t="s">
        <v>378</v>
      </c>
      <c r="D7" s="775" t="s">
        <v>372</v>
      </c>
    </row>
    <row r="8" spans="1:6">
      <c r="A8" s="1693"/>
      <c r="B8" s="773" t="s">
        <v>1011</v>
      </c>
      <c r="C8" s="773" t="s">
        <v>1035</v>
      </c>
      <c r="D8" s="775" t="s">
        <v>1017</v>
      </c>
    </row>
    <row r="9" spans="1:6" ht="37.5" customHeight="1" thickBot="1">
      <c r="A9" s="1694"/>
      <c r="B9" s="776"/>
      <c r="C9" s="776"/>
      <c r="D9" s="746" t="s">
        <v>1018</v>
      </c>
    </row>
    <row r="10" spans="1:6">
      <c r="A10" s="1617">
        <v>2005</v>
      </c>
      <c r="B10" s="1315">
        <v>37551</v>
      </c>
      <c r="C10" s="1315">
        <v>1203.7761977044552</v>
      </c>
      <c r="D10" s="1316">
        <v>45203</v>
      </c>
    </row>
    <row r="11" spans="1:6">
      <c r="A11" s="1617">
        <v>2006</v>
      </c>
      <c r="B11" s="1315">
        <v>35447</v>
      </c>
      <c r="C11" s="1315">
        <v>978.39027280164748</v>
      </c>
      <c r="D11" s="1316">
        <v>34681</v>
      </c>
    </row>
    <row r="12" spans="1:6">
      <c r="A12" s="1619">
        <v>2007</v>
      </c>
      <c r="B12" s="1315">
        <v>35800</v>
      </c>
      <c r="C12" s="1315">
        <v>938.99441340782118</v>
      </c>
      <c r="D12" s="1316">
        <v>33616</v>
      </c>
    </row>
    <row r="13" spans="1:6">
      <c r="A13" s="1619">
        <v>2008</v>
      </c>
      <c r="B13" s="1315">
        <v>30773</v>
      </c>
      <c r="C13" s="1315">
        <v>1126.2145387190069</v>
      </c>
      <c r="D13" s="1316">
        <v>34657</v>
      </c>
    </row>
    <row r="14" spans="1:6">
      <c r="A14" s="1619">
        <v>2009</v>
      </c>
      <c r="B14" s="1315">
        <v>23105</v>
      </c>
      <c r="C14" s="1315">
        <v>778.31638173555507</v>
      </c>
      <c r="D14" s="1316">
        <v>17983</v>
      </c>
    </row>
    <row r="15" spans="1:6">
      <c r="A15" s="1619">
        <v>2010</v>
      </c>
      <c r="B15" s="1315">
        <v>19496</v>
      </c>
      <c r="C15" s="1315">
        <v>784.82765695527291</v>
      </c>
      <c r="D15" s="1316">
        <v>15301</v>
      </c>
    </row>
    <row r="16" spans="1:6">
      <c r="A16" s="1619">
        <v>2011</v>
      </c>
      <c r="B16" s="1315">
        <v>17410</v>
      </c>
      <c r="C16" s="1315">
        <v>794.9454336588168</v>
      </c>
      <c r="D16" s="1316">
        <v>13840</v>
      </c>
    </row>
    <row r="17" spans="1:4">
      <c r="A17" s="1619">
        <v>2012</v>
      </c>
      <c r="B17" s="1315">
        <v>16373</v>
      </c>
      <c r="C17" s="1315">
        <v>796.31099981677153</v>
      </c>
      <c r="D17" s="1316">
        <v>13038</v>
      </c>
    </row>
    <row r="18" spans="1:4">
      <c r="A18" s="1619">
        <v>2013</v>
      </c>
      <c r="B18" s="1315">
        <v>15043</v>
      </c>
      <c r="C18" s="1315">
        <v>797.24788938376651</v>
      </c>
      <c r="D18" s="1316">
        <v>11993</v>
      </c>
    </row>
    <row r="19" spans="1:4">
      <c r="A19" s="1619">
        <v>2014</v>
      </c>
      <c r="B19" s="1504">
        <v>14063</v>
      </c>
      <c r="C19" s="1504">
        <v>774.87022683637917</v>
      </c>
      <c r="D19" s="1505">
        <v>10897</v>
      </c>
    </row>
    <row r="20" spans="1:4" ht="13.5" thickBot="1">
      <c r="A20" s="1620">
        <v>2015</v>
      </c>
      <c r="B20" s="1317">
        <v>14086</v>
      </c>
      <c r="C20" s="1317">
        <f>D20/B20*1000</f>
        <v>761.39429220502632</v>
      </c>
      <c r="D20" s="1318">
        <v>10725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71">
    <tabColor theme="0"/>
    <pageSetUpPr fitToPage="1"/>
  </sheetPr>
  <dimension ref="A1:I23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7" width="21.85546875" customWidth="1"/>
    <col min="8" max="8" width="11.7109375" bestFit="1" customWidth="1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662"/>
    </row>
    <row r="2" spans="1:9" s="3" customFormat="1" ht="12.75" customHeight="1"/>
    <row r="3" spans="1:9" s="3" customFormat="1" ht="36.75" customHeight="1">
      <c r="A3" s="1699" t="s">
        <v>581</v>
      </c>
      <c r="B3" s="1699"/>
      <c r="C3" s="1699"/>
      <c r="D3" s="1699"/>
      <c r="E3" s="1699"/>
      <c r="F3" s="1699"/>
      <c r="G3" s="1699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692" t="s">
        <v>370</v>
      </c>
      <c r="B5" s="89"/>
      <c r="C5" s="89"/>
      <c r="D5" s="89"/>
      <c r="E5" s="90"/>
      <c r="F5" s="90" t="s">
        <v>512</v>
      </c>
      <c r="G5" s="91"/>
    </row>
    <row r="6" spans="1:9" ht="13.15" customHeight="1">
      <c r="A6" s="1693"/>
      <c r="B6" s="92" t="s">
        <v>371</v>
      </c>
      <c r="C6" s="92" t="s">
        <v>378</v>
      </c>
      <c r="D6" s="92" t="s">
        <v>372</v>
      </c>
      <c r="E6" s="93" t="s">
        <v>442</v>
      </c>
      <c r="F6" s="92" t="s">
        <v>513</v>
      </c>
      <c r="G6" s="94" t="s">
        <v>514</v>
      </c>
    </row>
    <row r="7" spans="1:9">
      <c r="A7" s="1693"/>
      <c r="B7" s="92" t="s">
        <v>374</v>
      </c>
      <c r="C7" s="92" t="s">
        <v>515</v>
      </c>
      <c r="D7" s="93" t="s">
        <v>375</v>
      </c>
      <c r="E7" s="93" t="s">
        <v>375</v>
      </c>
      <c r="F7" s="92" t="s">
        <v>516</v>
      </c>
      <c r="G7" s="94" t="s">
        <v>376</v>
      </c>
    </row>
    <row r="8" spans="1:9" ht="13.5" thickBot="1">
      <c r="A8" s="1694"/>
      <c r="B8" s="95"/>
      <c r="C8" s="95"/>
      <c r="D8" s="95"/>
      <c r="E8" s="96"/>
      <c r="F8" s="96" t="s">
        <v>517</v>
      </c>
      <c r="G8" s="97"/>
    </row>
    <row r="9" spans="1:9">
      <c r="A9" s="1617">
        <v>2005</v>
      </c>
      <c r="B9" s="1222">
        <v>414.298</v>
      </c>
      <c r="C9" s="1221">
        <v>96.099184644869155</v>
      </c>
      <c r="D9" s="1222">
        <v>3981.37</v>
      </c>
      <c r="E9" s="765"/>
      <c r="F9" s="765">
        <v>13.5</v>
      </c>
      <c r="G9" s="798">
        <v>537484.94999999995</v>
      </c>
      <c r="H9" s="103"/>
    </row>
    <row r="10" spans="1:9">
      <c r="A10" s="1617">
        <v>2006</v>
      </c>
      <c r="B10" s="1222">
        <v>344.4</v>
      </c>
      <c r="C10" s="1221">
        <v>97.436759581881546</v>
      </c>
      <c r="D10" s="1222">
        <v>3355.7220000000002</v>
      </c>
      <c r="E10" s="765"/>
      <c r="F10" s="765">
        <v>15.19</v>
      </c>
      <c r="G10" s="798">
        <v>509734.17180000001</v>
      </c>
      <c r="H10" s="103"/>
    </row>
    <row r="11" spans="1:9">
      <c r="A11" s="1617">
        <v>2007</v>
      </c>
      <c r="B11" s="1222">
        <v>360.99799999999999</v>
      </c>
      <c r="C11" s="1221">
        <v>100.02650984215978</v>
      </c>
      <c r="D11" s="1222">
        <v>3610.9369999999999</v>
      </c>
      <c r="E11" s="765"/>
      <c r="F11" s="765">
        <v>20.45</v>
      </c>
      <c r="G11" s="798">
        <v>738436.6165</v>
      </c>
      <c r="H11" s="103"/>
    </row>
    <row r="12" spans="1:9">
      <c r="A12" s="1617">
        <v>2008</v>
      </c>
      <c r="B12" s="1222">
        <v>371.73200000000003</v>
      </c>
      <c r="C12" s="1221">
        <v>100.00944228637834</v>
      </c>
      <c r="D12" s="1222">
        <v>3717.6709999999998</v>
      </c>
      <c r="E12" s="765"/>
      <c r="F12" s="765">
        <v>18.2</v>
      </c>
      <c r="G12" s="798">
        <v>676616.12199999986</v>
      </c>
      <c r="H12" s="103"/>
    </row>
    <row r="13" spans="1:9">
      <c r="A13" s="1617">
        <v>2009</v>
      </c>
      <c r="B13" s="1222">
        <v>348.94900000000001</v>
      </c>
      <c r="C13" s="1221">
        <v>100.74873405569295</v>
      </c>
      <c r="D13" s="1222">
        <v>3515.6170000000002</v>
      </c>
      <c r="E13" s="765" t="s">
        <v>391</v>
      </c>
      <c r="F13" s="765">
        <v>14.42</v>
      </c>
      <c r="G13" s="798">
        <v>506951.97140000004</v>
      </c>
      <c r="H13" s="103"/>
    </row>
    <row r="14" spans="1:9">
      <c r="A14" s="1617">
        <v>2010</v>
      </c>
      <c r="B14" s="1222">
        <v>314.99</v>
      </c>
      <c r="C14" s="1221">
        <v>105.55322391187021</v>
      </c>
      <c r="D14" s="1222">
        <v>3324.8209999999999</v>
      </c>
      <c r="E14" s="765">
        <v>159.90600000000001</v>
      </c>
      <c r="F14" s="765">
        <v>18.28</v>
      </c>
      <c r="G14" s="798">
        <v>607777.27879999997</v>
      </c>
      <c r="H14" s="103"/>
    </row>
    <row r="15" spans="1:9">
      <c r="A15" s="1617">
        <v>2011</v>
      </c>
      <c r="B15" s="1222">
        <v>369.26400000000001</v>
      </c>
      <c r="C15" s="1221">
        <v>113.73778651588023</v>
      </c>
      <c r="D15" s="1222">
        <v>4199.9269999999997</v>
      </c>
      <c r="E15" s="765">
        <v>49.5</v>
      </c>
      <c r="F15" s="765">
        <v>21.69</v>
      </c>
      <c r="G15" s="798">
        <v>910964.16629999992</v>
      </c>
      <c r="H15" s="103"/>
    </row>
    <row r="16" spans="1:9">
      <c r="A16" s="1617">
        <v>2012</v>
      </c>
      <c r="B16" s="1222">
        <v>390.43299999999999</v>
      </c>
      <c r="C16" s="1221">
        <v>109.16382580365902</v>
      </c>
      <c r="D16" s="1222">
        <v>4262.116</v>
      </c>
      <c r="E16" s="765">
        <v>292.62</v>
      </c>
      <c r="F16" s="765">
        <v>23.3</v>
      </c>
      <c r="G16" s="798">
        <v>993073.02800000005</v>
      </c>
      <c r="H16" s="103"/>
      <c r="I16" s="180"/>
    </row>
    <row r="17" spans="1:8">
      <c r="A17" s="1617">
        <v>2013</v>
      </c>
      <c r="B17" s="1222">
        <v>442.298</v>
      </c>
      <c r="C17" s="1221">
        <v>110.52417148619257</v>
      </c>
      <c r="D17" s="1222">
        <v>4888.4620000000004</v>
      </c>
      <c r="E17" s="765">
        <v>229.952</v>
      </c>
      <c r="F17" s="1224">
        <v>19.89</v>
      </c>
      <c r="G17" s="799">
        <v>972315.09180000005</v>
      </c>
      <c r="H17" s="103"/>
    </row>
    <row r="18" spans="1:8">
      <c r="A18" s="1617">
        <v>2014</v>
      </c>
      <c r="B18" s="1379">
        <v>421.60500000000002</v>
      </c>
      <c r="C18" s="1387">
        <v>114.103129706716</v>
      </c>
      <c r="D18" s="1379">
        <v>4810.6450000000004</v>
      </c>
      <c r="E18" s="1380">
        <v>265.101</v>
      </c>
      <c r="F18" s="1381">
        <v>16.97</v>
      </c>
      <c r="G18" s="1390">
        <v>816366</v>
      </c>
      <c r="H18" s="103"/>
    </row>
    <row r="19" spans="1:8" ht="13.5" thickBot="1">
      <c r="A19" s="1617">
        <v>2015</v>
      </c>
      <c r="B19" s="1222">
        <v>398.25700000000001</v>
      </c>
      <c r="C19" s="1221">
        <f>D19/B19*10</f>
        <v>114.60981225690949</v>
      </c>
      <c r="D19" s="1222">
        <v>4564.4160000000002</v>
      </c>
      <c r="E19" s="765">
        <v>149.524</v>
      </c>
      <c r="F19" s="1559">
        <v>17.29</v>
      </c>
      <c r="G19" s="1562">
        <v>789188</v>
      </c>
      <c r="H19" s="103"/>
    </row>
    <row r="20" spans="1:8" ht="13.15" customHeight="1">
      <c r="A20" s="1709" t="s">
        <v>582</v>
      </c>
      <c r="B20" s="1709"/>
      <c r="C20" s="1709"/>
      <c r="D20" s="106"/>
      <c r="E20" s="106"/>
      <c r="F20" s="106"/>
      <c r="G20" s="106"/>
    </row>
    <row r="21" spans="1:8">
      <c r="A21" s="134"/>
      <c r="B21" s="21"/>
      <c r="C21" s="21"/>
      <c r="D21" s="21"/>
      <c r="E21" s="21"/>
      <c r="F21" s="21"/>
      <c r="G21" s="21"/>
    </row>
    <row r="22" spans="1:8">
      <c r="A22" s="21"/>
      <c r="B22" s="21"/>
      <c r="C22" s="21"/>
      <c r="D22" s="21"/>
      <c r="E22" s="21"/>
      <c r="F22" s="21"/>
      <c r="G22" s="21"/>
    </row>
    <row r="23" spans="1:8">
      <c r="A23" s="21"/>
      <c r="B23" s="21"/>
      <c r="C23" s="21"/>
      <c r="D23" s="21"/>
      <c r="E23" s="21"/>
      <c r="F23" s="21"/>
      <c r="G23" s="21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Hoja189">
    <tabColor theme="0"/>
    <pageSetUpPr fitToPage="1"/>
  </sheetPr>
  <dimension ref="A1:F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"/>
    </row>
    <row r="2" spans="1:6" s="3" customFormat="1" ht="12.75" customHeight="1"/>
    <row r="3" spans="1:6" ht="15">
      <c r="A3" s="1663" t="s">
        <v>1047</v>
      </c>
      <c r="B3" s="1663"/>
      <c r="C3" s="1663"/>
      <c r="D3" s="1663"/>
      <c r="E3" s="1663"/>
    </row>
    <row r="4" spans="1:6" ht="31.5" customHeight="1">
      <c r="A4" s="1724" t="s">
        <v>1048</v>
      </c>
      <c r="B4" s="1724"/>
      <c r="C4" s="1724"/>
      <c r="D4" s="1724"/>
      <c r="E4" s="1724"/>
    </row>
    <row r="5" spans="1:6" ht="13.5" thickBot="1">
      <c r="A5" s="107"/>
      <c r="B5" s="108"/>
      <c r="C5" s="108"/>
      <c r="D5" s="108"/>
      <c r="E5" s="108"/>
    </row>
    <row r="6" spans="1:6">
      <c r="A6" s="1692" t="s">
        <v>370</v>
      </c>
      <c r="B6" s="794" t="s">
        <v>1049</v>
      </c>
      <c r="C6" s="906"/>
      <c r="D6" s="1872" t="s">
        <v>1050</v>
      </c>
      <c r="E6" s="1873"/>
    </row>
    <row r="7" spans="1:6" ht="27" customHeight="1">
      <c r="A7" s="1693"/>
      <c r="B7" s="907" t="s">
        <v>1051</v>
      </c>
      <c r="C7" s="908"/>
      <c r="D7" s="1874"/>
      <c r="E7" s="1875"/>
    </row>
    <row r="8" spans="1:6">
      <c r="A8" s="1693"/>
      <c r="B8" s="112" t="s">
        <v>371</v>
      </c>
      <c r="C8" s="112" t="s">
        <v>372</v>
      </c>
      <c r="D8" s="112" t="s">
        <v>371</v>
      </c>
      <c r="E8" s="113" t="s">
        <v>372</v>
      </c>
    </row>
    <row r="9" spans="1:6" ht="33.75" customHeight="1" thickBot="1">
      <c r="A9" s="1694"/>
      <c r="B9" s="745" t="s">
        <v>1011</v>
      </c>
      <c r="C9" s="745" t="s">
        <v>1041</v>
      </c>
      <c r="D9" s="745" t="s">
        <v>1011</v>
      </c>
      <c r="E9" s="746" t="s">
        <v>1041</v>
      </c>
    </row>
    <row r="10" spans="1:6">
      <c r="A10" s="1617">
        <v>2005</v>
      </c>
      <c r="B10" s="1315">
        <v>3316</v>
      </c>
      <c r="C10" s="1315">
        <v>2394</v>
      </c>
      <c r="D10" s="1315">
        <v>34235</v>
      </c>
      <c r="E10" s="1316">
        <v>42809</v>
      </c>
    </row>
    <row r="11" spans="1:6">
      <c r="A11" s="1617">
        <v>2006</v>
      </c>
      <c r="B11" s="1315">
        <v>2992</v>
      </c>
      <c r="C11" s="1315">
        <v>2137</v>
      </c>
      <c r="D11" s="1315">
        <v>32455</v>
      </c>
      <c r="E11" s="1316">
        <v>32544</v>
      </c>
    </row>
    <row r="12" spans="1:6">
      <c r="A12" s="1619">
        <v>2007</v>
      </c>
      <c r="B12" s="1315">
        <v>2159</v>
      </c>
      <c r="C12" s="1315">
        <v>1675</v>
      </c>
      <c r="D12" s="1315">
        <v>33641</v>
      </c>
      <c r="E12" s="1316">
        <v>31941</v>
      </c>
    </row>
    <row r="13" spans="1:6">
      <c r="A13" s="1619">
        <v>2008</v>
      </c>
      <c r="B13" s="1315">
        <v>1760</v>
      </c>
      <c r="C13" s="1315">
        <v>1250</v>
      </c>
      <c r="D13" s="1315">
        <v>29013</v>
      </c>
      <c r="E13" s="1316">
        <v>33407</v>
      </c>
    </row>
    <row r="14" spans="1:6">
      <c r="A14" s="1619">
        <v>2009</v>
      </c>
      <c r="B14" s="1315">
        <v>1160</v>
      </c>
      <c r="C14" s="1315">
        <v>836</v>
      </c>
      <c r="D14" s="1315">
        <v>21945</v>
      </c>
      <c r="E14" s="1316">
        <v>17147</v>
      </c>
    </row>
    <row r="15" spans="1:6">
      <c r="A15" s="1619">
        <v>2010</v>
      </c>
      <c r="B15" s="1315">
        <v>1050</v>
      </c>
      <c r="C15" s="1315">
        <v>741</v>
      </c>
      <c r="D15" s="1315">
        <v>18446</v>
      </c>
      <c r="E15" s="1316">
        <v>14560</v>
      </c>
    </row>
    <row r="16" spans="1:6">
      <c r="A16" s="1619">
        <v>2011</v>
      </c>
      <c r="B16" s="1315">
        <v>1050</v>
      </c>
      <c r="C16" s="1315">
        <v>741</v>
      </c>
      <c r="D16" s="1315">
        <v>16360</v>
      </c>
      <c r="E16" s="1316">
        <v>13099</v>
      </c>
    </row>
    <row r="17" spans="1:5">
      <c r="A17" s="1619">
        <v>2012</v>
      </c>
      <c r="B17" s="1315">
        <v>1050</v>
      </c>
      <c r="C17" s="1315">
        <v>741</v>
      </c>
      <c r="D17" s="1315">
        <v>12133</v>
      </c>
      <c r="E17" s="1316">
        <v>9551</v>
      </c>
    </row>
    <row r="18" spans="1:5">
      <c r="A18" s="1619">
        <v>2013</v>
      </c>
      <c r="B18" s="1315">
        <v>950</v>
      </c>
      <c r="C18" s="1315">
        <v>662</v>
      </c>
      <c r="D18" s="1315">
        <v>14093</v>
      </c>
      <c r="E18" s="1316">
        <v>11331</v>
      </c>
    </row>
    <row r="19" spans="1:5">
      <c r="A19" s="1619">
        <v>2014</v>
      </c>
      <c r="B19" s="1504">
        <v>1050</v>
      </c>
      <c r="C19" s="1504">
        <v>739</v>
      </c>
      <c r="D19" s="1504">
        <v>13013</v>
      </c>
      <c r="E19" s="1505">
        <v>10158</v>
      </c>
    </row>
    <row r="20" spans="1:5" ht="13.5" thickBot="1">
      <c r="A20" s="1620">
        <v>2015</v>
      </c>
      <c r="B20" s="1317">
        <v>1070</v>
      </c>
      <c r="C20" s="1317">
        <v>756</v>
      </c>
      <c r="D20" s="1317">
        <v>13016</v>
      </c>
      <c r="E20" s="1318">
        <v>9969</v>
      </c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Hoja190">
    <tabColor theme="0"/>
    <pageSetUpPr fitToPage="1"/>
  </sheetPr>
  <dimension ref="A1:I4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9" width="17.28515625" style="208" customWidth="1"/>
    <col min="10" max="10" width="6.140625" style="208" customWidth="1"/>
    <col min="11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23.25" customHeight="1">
      <c r="A3" s="1667" t="s">
        <v>1440</v>
      </c>
      <c r="B3" s="1667"/>
      <c r="C3" s="1667"/>
      <c r="D3" s="1667"/>
      <c r="E3" s="1667"/>
      <c r="F3" s="1667"/>
      <c r="G3" s="1667"/>
      <c r="H3" s="1667"/>
      <c r="I3" s="1667"/>
    </row>
    <row r="4" spans="1:9" s="88" customFormat="1" ht="23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>
      <c r="A5" s="1687" t="s">
        <v>446</v>
      </c>
      <c r="B5" s="664" t="s">
        <v>1015</v>
      </c>
      <c r="C5" s="665"/>
      <c r="D5" s="665"/>
      <c r="E5" s="666"/>
      <c r="F5" s="664" t="s">
        <v>1016</v>
      </c>
      <c r="G5" s="665"/>
      <c r="H5" s="666"/>
      <c r="I5" s="674" t="s">
        <v>372</v>
      </c>
    </row>
    <row r="6" spans="1:9" ht="27" customHeight="1">
      <c r="A6" s="1688"/>
      <c r="B6" s="1833" t="s">
        <v>385</v>
      </c>
      <c r="C6" s="230" t="s">
        <v>386</v>
      </c>
      <c r="D6" s="231"/>
      <c r="E6" s="1679" t="s">
        <v>387</v>
      </c>
      <c r="F6" s="1679" t="s">
        <v>385</v>
      </c>
      <c r="G6" s="230" t="s">
        <v>386</v>
      </c>
      <c r="H6" s="232"/>
      <c r="I6" s="235" t="s">
        <v>1017</v>
      </c>
    </row>
    <row r="7" spans="1:9" ht="31.5" customHeight="1" thickBot="1">
      <c r="A7" s="1688"/>
      <c r="B7" s="1838"/>
      <c r="C7" s="227" t="s">
        <v>868</v>
      </c>
      <c r="D7" s="227" t="s">
        <v>869</v>
      </c>
      <c r="E7" s="1871"/>
      <c r="F7" s="1792"/>
      <c r="G7" s="227" t="s">
        <v>868</v>
      </c>
      <c r="H7" s="227" t="s">
        <v>869</v>
      </c>
      <c r="I7" s="693" t="s">
        <v>1018</v>
      </c>
    </row>
    <row r="8" spans="1:9" ht="27.75" customHeight="1">
      <c r="A8" s="72" t="s">
        <v>450</v>
      </c>
      <c r="B8" s="440" t="s">
        <v>391</v>
      </c>
      <c r="C8" s="440">
        <v>495</v>
      </c>
      <c r="D8" s="440">
        <v>405</v>
      </c>
      <c r="E8" s="454">
        <v>900</v>
      </c>
      <c r="F8" s="455" t="s">
        <v>391</v>
      </c>
      <c r="G8" s="440">
        <v>224</v>
      </c>
      <c r="H8" s="440">
        <v>280</v>
      </c>
      <c r="I8" s="441">
        <v>224</v>
      </c>
    </row>
    <row r="9" spans="1:9">
      <c r="A9" s="63" t="s">
        <v>453</v>
      </c>
      <c r="B9" s="442" t="s">
        <v>391</v>
      </c>
      <c r="C9" s="442">
        <v>385</v>
      </c>
      <c r="D9" s="442">
        <v>315</v>
      </c>
      <c r="E9" s="457">
        <v>700</v>
      </c>
      <c r="F9" s="457" t="s">
        <v>391</v>
      </c>
      <c r="G9" s="442">
        <v>667</v>
      </c>
      <c r="H9" s="442">
        <v>942</v>
      </c>
      <c r="I9" s="443">
        <v>554</v>
      </c>
    </row>
    <row r="10" spans="1:9">
      <c r="A10" s="73" t="s">
        <v>454</v>
      </c>
      <c r="B10" s="447" t="s">
        <v>391</v>
      </c>
      <c r="C10" s="459">
        <v>880</v>
      </c>
      <c r="D10" s="447">
        <v>720</v>
      </c>
      <c r="E10" s="460">
        <v>1600</v>
      </c>
      <c r="F10" s="459" t="s">
        <v>391</v>
      </c>
      <c r="G10" s="459">
        <v>418</v>
      </c>
      <c r="H10" s="447" t="s">
        <v>391</v>
      </c>
      <c r="I10" s="461">
        <v>778</v>
      </c>
    </row>
    <row r="11" spans="1:9">
      <c r="A11" s="65"/>
      <c r="B11" s="442"/>
      <c r="C11" s="442"/>
      <c r="D11" s="442"/>
      <c r="E11" s="442"/>
      <c r="F11" s="457"/>
      <c r="G11" s="442"/>
      <c r="H11" s="442"/>
      <c r="I11" s="443"/>
    </row>
    <row r="12" spans="1:9">
      <c r="A12" s="73" t="s">
        <v>456</v>
      </c>
      <c r="B12" s="447">
        <v>100</v>
      </c>
      <c r="C12" s="459" t="s">
        <v>391</v>
      </c>
      <c r="D12" s="447" t="s">
        <v>391</v>
      </c>
      <c r="E12" s="460">
        <v>100</v>
      </c>
      <c r="F12" s="459">
        <v>500</v>
      </c>
      <c r="G12" s="459" t="s">
        <v>391</v>
      </c>
      <c r="H12" s="447" t="s">
        <v>391</v>
      </c>
      <c r="I12" s="461">
        <v>50</v>
      </c>
    </row>
    <row r="13" spans="1:9">
      <c r="A13" s="63"/>
      <c r="B13" s="442"/>
      <c r="C13" s="442"/>
      <c r="D13" s="442"/>
      <c r="E13" s="442"/>
      <c r="F13" s="457"/>
      <c r="G13" s="442"/>
      <c r="H13" s="442"/>
      <c r="I13" s="443"/>
    </row>
    <row r="14" spans="1:9">
      <c r="A14" s="63" t="s">
        <v>535</v>
      </c>
      <c r="B14" s="442" t="s">
        <v>391</v>
      </c>
      <c r="C14" s="442" t="s">
        <v>391</v>
      </c>
      <c r="D14" s="442">
        <v>100</v>
      </c>
      <c r="E14" s="456">
        <v>100</v>
      </c>
      <c r="F14" s="457" t="s">
        <v>391</v>
      </c>
      <c r="G14" s="442" t="s">
        <v>391</v>
      </c>
      <c r="H14" s="442">
        <v>770</v>
      </c>
      <c r="I14" s="443">
        <v>77</v>
      </c>
    </row>
    <row r="15" spans="1:9">
      <c r="A15" s="63" t="s">
        <v>458</v>
      </c>
      <c r="B15" s="442" t="s">
        <v>391</v>
      </c>
      <c r="C15" s="442">
        <v>150</v>
      </c>
      <c r="D15" s="442">
        <v>450</v>
      </c>
      <c r="E15" s="456">
        <v>600</v>
      </c>
      <c r="F15" s="457" t="s">
        <v>391</v>
      </c>
      <c r="G15" s="442">
        <v>350</v>
      </c>
      <c r="H15" s="442">
        <v>770</v>
      </c>
      <c r="I15" s="443">
        <v>399</v>
      </c>
    </row>
    <row r="16" spans="1:9">
      <c r="A16" s="63" t="s">
        <v>459</v>
      </c>
      <c r="B16" s="442" t="s">
        <v>391</v>
      </c>
      <c r="C16" s="442" t="s">
        <v>391</v>
      </c>
      <c r="D16" s="442">
        <v>350</v>
      </c>
      <c r="E16" s="457">
        <v>350</v>
      </c>
      <c r="F16" s="457" t="s">
        <v>391</v>
      </c>
      <c r="G16" s="442" t="s">
        <v>391</v>
      </c>
      <c r="H16" s="442">
        <v>750</v>
      </c>
      <c r="I16" s="443">
        <v>263</v>
      </c>
    </row>
    <row r="17" spans="1:9">
      <c r="A17" s="73" t="s">
        <v>460</v>
      </c>
      <c r="B17" s="447" t="s">
        <v>391</v>
      </c>
      <c r="C17" s="459">
        <v>150</v>
      </c>
      <c r="D17" s="447">
        <v>900</v>
      </c>
      <c r="E17" s="460">
        <v>1050</v>
      </c>
      <c r="F17" s="459" t="s">
        <v>391</v>
      </c>
      <c r="G17" s="459">
        <v>350</v>
      </c>
      <c r="H17" s="447" t="s">
        <v>391</v>
      </c>
      <c r="I17" s="461">
        <v>739</v>
      </c>
    </row>
    <row r="18" spans="1:9">
      <c r="A18" s="63"/>
      <c r="B18" s="442"/>
      <c r="C18" s="442"/>
      <c r="D18" s="442"/>
      <c r="E18" s="457"/>
      <c r="F18" s="457"/>
      <c r="G18" s="442"/>
      <c r="H18" s="442"/>
      <c r="I18" s="443"/>
    </row>
    <row r="19" spans="1:9">
      <c r="A19" s="63" t="s">
        <v>467</v>
      </c>
      <c r="B19" s="442" t="s">
        <v>391</v>
      </c>
      <c r="C19" s="442" t="s">
        <v>391</v>
      </c>
      <c r="D19" s="442">
        <v>200</v>
      </c>
      <c r="E19" s="457">
        <v>200</v>
      </c>
      <c r="F19" s="457" t="s">
        <v>391</v>
      </c>
      <c r="G19" s="442" t="s">
        <v>391</v>
      </c>
      <c r="H19" s="442">
        <v>683</v>
      </c>
      <c r="I19" s="443">
        <v>137</v>
      </c>
    </row>
    <row r="20" spans="1:9">
      <c r="A20" s="73" t="s">
        <v>471</v>
      </c>
      <c r="B20" s="447" t="s">
        <v>391</v>
      </c>
      <c r="C20" s="459" t="s">
        <v>391</v>
      </c>
      <c r="D20" s="447">
        <v>200</v>
      </c>
      <c r="E20" s="460">
        <v>200</v>
      </c>
      <c r="F20" s="459" t="s">
        <v>391</v>
      </c>
      <c r="G20" s="459" t="s">
        <v>391</v>
      </c>
      <c r="H20" s="447" t="s">
        <v>391</v>
      </c>
      <c r="I20" s="461">
        <v>137</v>
      </c>
    </row>
    <row r="21" spans="1:9">
      <c r="A21" s="63"/>
      <c r="B21" s="442"/>
      <c r="C21" s="442"/>
      <c r="D21" s="442"/>
      <c r="E21" s="457"/>
      <c r="F21" s="457"/>
      <c r="G21" s="442"/>
      <c r="H21" s="442"/>
      <c r="I21" s="443"/>
    </row>
    <row r="22" spans="1:9">
      <c r="A22" s="73" t="s">
        <v>472</v>
      </c>
      <c r="B22" s="447" t="s">
        <v>391</v>
      </c>
      <c r="C22" s="459" t="s">
        <v>391</v>
      </c>
      <c r="D22" s="447">
        <v>702</v>
      </c>
      <c r="E22" s="460">
        <v>702</v>
      </c>
      <c r="F22" s="459" t="s">
        <v>391</v>
      </c>
      <c r="G22" s="459" t="s">
        <v>391</v>
      </c>
      <c r="H22" s="447">
        <v>1625</v>
      </c>
      <c r="I22" s="461">
        <v>1141</v>
      </c>
    </row>
    <row r="23" spans="1:9">
      <c r="A23" s="63"/>
      <c r="B23" s="442"/>
      <c r="C23" s="442"/>
      <c r="D23" s="442"/>
      <c r="E23" s="457"/>
      <c r="F23" s="457"/>
      <c r="G23" s="442"/>
      <c r="H23" s="442"/>
      <c r="I23" s="443"/>
    </row>
    <row r="24" spans="1:9" s="347" customFormat="1">
      <c r="A24" s="63" t="s">
        <v>484</v>
      </c>
      <c r="B24" s="442" t="s">
        <v>391</v>
      </c>
      <c r="C24" s="442">
        <v>100</v>
      </c>
      <c r="D24" s="442" t="s">
        <v>391</v>
      </c>
      <c r="E24" s="442">
        <v>100</v>
      </c>
      <c r="F24" s="457" t="s">
        <v>391</v>
      </c>
      <c r="G24" s="442">
        <v>140</v>
      </c>
      <c r="H24" s="442" t="s">
        <v>391</v>
      </c>
      <c r="I24" s="443">
        <v>14</v>
      </c>
    </row>
    <row r="25" spans="1:9">
      <c r="A25" s="73" t="s">
        <v>562</v>
      </c>
      <c r="B25" s="447" t="s">
        <v>391</v>
      </c>
      <c r="C25" s="459">
        <v>100</v>
      </c>
      <c r="D25" s="447" t="s">
        <v>391</v>
      </c>
      <c r="E25" s="460">
        <v>100</v>
      </c>
      <c r="F25" s="459" t="s">
        <v>391</v>
      </c>
      <c r="G25" s="459">
        <v>140</v>
      </c>
      <c r="H25" s="447" t="s">
        <v>391</v>
      </c>
      <c r="I25" s="461">
        <v>14</v>
      </c>
    </row>
    <row r="26" spans="1:9">
      <c r="A26" s="63"/>
      <c r="B26" s="442"/>
      <c r="C26" s="442"/>
      <c r="D26" s="442"/>
      <c r="E26" s="457"/>
      <c r="F26" s="457"/>
      <c r="G26" s="442"/>
      <c r="H26" s="442"/>
      <c r="I26" s="443"/>
    </row>
    <row r="27" spans="1:9">
      <c r="A27" s="63" t="s">
        <v>490</v>
      </c>
      <c r="B27" s="442" t="s">
        <v>391</v>
      </c>
      <c r="C27" s="442" t="s">
        <v>391</v>
      </c>
      <c r="D27" s="442">
        <v>1900</v>
      </c>
      <c r="E27" s="442">
        <v>1900</v>
      </c>
      <c r="F27" s="457" t="s">
        <v>391</v>
      </c>
      <c r="G27" s="442" t="s">
        <v>391</v>
      </c>
      <c r="H27" s="442">
        <v>600</v>
      </c>
      <c r="I27" s="443">
        <v>1140</v>
      </c>
    </row>
    <row r="28" spans="1:9">
      <c r="A28" s="63" t="s">
        <v>492</v>
      </c>
      <c r="B28" s="442" t="s">
        <v>391</v>
      </c>
      <c r="C28" s="442" t="s">
        <v>391</v>
      </c>
      <c r="D28" s="442">
        <v>400</v>
      </c>
      <c r="E28" s="456">
        <v>400</v>
      </c>
      <c r="F28" s="457" t="s">
        <v>391</v>
      </c>
      <c r="G28" s="442" t="s">
        <v>391</v>
      </c>
      <c r="H28" s="442">
        <v>750</v>
      </c>
      <c r="I28" s="443">
        <v>300</v>
      </c>
    </row>
    <row r="29" spans="1:9">
      <c r="A29" s="73" t="s">
        <v>493</v>
      </c>
      <c r="B29" s="447" t="s">
        <v>391</v>
      </c>
      <c r="C29" s="459" t="s">
        <v>391</v>
      </c>
      <c r="D29" s="447">
        <v>2300</v>
      </c>
      <c r="E29" s="460">
        <v>2300</v>
      </c>
      <c r="F29" s="459" t="s">
        <v>391</v>
      </c>
      <c r="G29" s="459" t="s">
        <v>391</v>
      </c>
      <c r="H29" s="447" t="s">
        <v>391</v>
      </c>
      <c r="I29" s="461">
        <v>1440</v>
      </c>
    </row>
    <row r="30" spans="1:9">
      <c r="A30" s="63"/>
      <c r="B30" s="442"/>
      <c r="C30" s="442"/>
      <c r="D30" s="442"/>
      <c r="E30" s="457"/>
      <c r="F30" s="457"/>
      <c r="G30" s="442"/>
      <c r="H30" s="442"/>
      <c r="I30" s="443"/>
    </row>
    <row r="31" spans="1:9">
      <c r="A31" s="65" t="s">
        <v>494</v>
      </c>
      <c r="B31" s="442" t="s">
        <v>391</v>
      </c>
      <c r="C31" s="442" t="s">
        <v>391</v>
      </c>
      <c r="D31" s="442">
        <v>1100</v>
      </c>
      <c r="E31" s="442">
        <v>1100</v>
      </c>
      <c r="F31" s="457" t="s">
        <v>391</v>
      </c>
      <c r="G31" s="442" t="s">
        <v>391</v>
      </c>
      <c r="H31" s="442">
        <v>1025</v>
      </c>
      <c r="I31" s="443">
        <v>1128</v>
      </c>
    </row>
    <row r="32" spans="1:9">
      <c r="A32" s="63"/>
      <c r="B32" s="442"/>
      <c r="C32" s="442"/>
      <c r="D32" s="442"/>
      <c r="E32" s="457"/>
      <c r="F32" s="457"/>
      <c r="G32" s="442"/>
      <c r="H32" s="442"/>
      <c r="I32" s="443"/>
    </row>
    <row r="33" spans="1:9">
      <c r="A33" s="63" t="s">
        <v>495</v>
      </c>
      <c r="B33" s="442" t="s">
        <v>391</v>
      </c>
      <c r="C33" s="442" t="s">
        <v>391</v>
      </c>
      <c r="D33" s="442">
        <v>20</v>
      </c>
      <c r="E33" s="442">
        <v>20</v>
      </c>
      <c r="F33" s="457" t="s">
        <v>391</v>
      </c>
      <c r="G33" s="442" t="s">
        <v>391</v>
      </c>
      <c r="H33" s="442">
        <v>833</v>
      </c>
      <c r="I33" s="443">
        <v>17</v>
      </c>
    </row>
    <row r="34" spans="1:9">
      <c r="A34" s="73" t="s">
        <v>497</v>
      </c>
      <c r="B34" s="447" t="s">
        <v>391</v>
      </c>
      <c r="C34" s="459" t="s">
        <v>391</v>
      </c>
      <c r="D34" s="447">
        <v>20</v>
      </c>
      <c r="E34" s="460">
        <v>20</v>
      </c>
      <c r="F34" s="459" t="s">
        <v>391</v>
      </c>
      <c r="G34" s="459" t="s">
        <v>391</v>
      </c>
      <c r="H34" s="447" t="s">
        <v>391</v>
      </c>
      <c r="I34" s="461">
        <v>17</v>
      </c>
    </row>
    <row r="35" spans="1:9">
      <c r="A35" s="63"/>
      <c r="B35" s="442"/>
      <c r="C35" s="442"/>
      <c r="D35" s="442"/>
      <c r="E35" s="457"/>
      <c r="F35" s="457"/>
      <c r="G35" s="442"/>
      <c r="H35" s="442"/>
      <c r="I35" s="443"/>
    </row>
    <row r="36" spans="1:9">
      <c r="A36" s="63" t="s">
        <v>499</v>
      </c>
      <c r="B36" s="442" t="s">
        <v>391</v>
      </c>
      <c r="C36" s="442" t="s">
        <v>391</v>
      </c>
      <c r="D36" s="442">
        <v>313</v>
      </c>
      <c r="E36" s="442">
        <v>313</v>
      </c>
      <c r="F36" s="457" t="s">
        <v>391</v>
      </c>
      <c r="G36" s="442" t="s">
        <v>391</v>
      </c>
      <c r="H36" s="442">
        <v>1300</v>
      </c>
      <c r="I36" s="443">
        <v>407</v>
      </c>
    </row>
    <row r="37" spans="1:9">
      <c r="A37" s="63" t="s">
        <v>500</v>
      </c>
      <c r="B37" s="442" t="s">
        <v>391</v>
      </c>
      <c r="C37" s="442" t="s">
        <v>391</v>
      </c>
      <c r="D37" s="442">
        <v>100</v>
      </c>
      <c r="E37" s="456">
        <v>100</v>
      </c>
      <c r="F37" s="457" t="s">
        <v>391</v>
      </c>
      <c r="G37" s="442" t="s">
        <v>391</v>
      </c>
      <c r="H37" s="442">
        <v>750</v>
      </c>
      <c r="I37" s="443">
        <v>75</v>
      </c>
    </row>
    <row r="38" spans="1:9">
      <c r="A38" s="63" t="s">
        <v>504</v>
      </c>
      <c r="B38" s="442" t="s">
        <v>391</v>
      </c>
      <c r="C38" s="442" t="s">
        <v>391</v>
      </c>
      <c r="D38" s="442">
        <v>500</v>
      </c>
      <c r="E38" s="456">
        <v>500</v>
      </c>
      <c r="F38" s="457" t="s">
        <v>391</v>
      </c>
      <c r="G38" s="442" t="s">
        <v>391</v>
      </c>
      <c r="H38" s="442">
        <v>600</v>
      </c>
      <c r="I38" s="443">
        <v>300</v>
      </c>
    </row>
    <row r="39" spans="1:9">
      <c r="A39" s="63" t="s">
        <v>505</v>
      </c>
      <c r="B39" s="442" t="s">
        <v>391</v>
      </c>
      <c r="C39" s="442" t="s">
        <v>391</v>
      </c>
      <c r="D39" s="442">
        <v>531</v>
      </c>
      <c r="E39" s="456">
        <v>531</v>
      </c>
      <c r="F39" s="457" t="s">
        <v>391</v>
      </c>
      <c r="G39" s="442" t="s">
        <v>391</v>
      </c>
      <c r="H39" s="442">
        <v>627</v>
      </c>
      <c r="I39" s="443">
        <v>333</v>
      </c>
    </row>
    <row r="40" spans="1:9">
      <c r="A40" s="73" t="s">
        <v>506</v>
      </c>
      <c r="B40" s="447" t="s">
        <v>391</v>
      </c>
      <c r="C40" s="459" t="s">
        <v>391</v>
      </c>
      <c r="D40" s="447">
        <v>1444</v>
      </c>
      <c r="E40" s="460">
        <v>1444</v>
      </c>
      <c r="F40" s="459" t="s">
        <v>391</v>
      </c>
      <c r="G40" s="459" t="s">
        <v>391</v>
      </c>
      <c r="H40" s="447" t="s">
        <v>391</v>
      </c>
      <c r="I40" s="461">
        <v>1115</v>
      </c>
    </row>
    <row r="41" spans="1:9">
      <c r="A41" s="63"/>
      <c r="B41" s="442"/>
      <c r="C41" s="442"/>
      <c r="D41" s="442"/>
      <c r="E41" s="457"/>
      <c r="F41" s="457"/>
      <c r="G41" s="442"/>
      <c r="H41" s="442"/>
      <c r="I41" s="443"/>
    </row>
    <row r="42" spans="1:9">
      <c r="A42" s="63" t="s">
        <v>507</v>
      </c>
      <c r="B42" s="442" t="s">
        <v>391</v>
      </c>
      <c r="C42" s="442">
        <v>400</v>
      </c>
      <c r="D42" s="442">
        <v>2400</v>
      </c>
      <c r="E42" s="442">
        <v>2800</v>
      </c>
      <c r="F42" s="457" t="s">
        <v>391</v>
      </c>
      <c r="G42" s="442">
        <v>330</v>
      </c>
      <c r="H42" s="442">
        <v>750</v>
      </c>
      <c r="I42" s="443">
        <v>1932</v>
      </c>
    </row>
    <row r="43" spans="1:9">
      <c r="A43" s="63" t="s">
        <v>508</v>
      </c>
      <c r="B43" s="442" t="s">
        <v>391</v>
      </c>
      <c r="C43" s="442" t="s">
        <v>391</v>
      </c>
      <c r="D43" s="442">
        <v>2670</v>
      </c>
      <c r="E43" s="456">
        <v>2670</v>
      </c>
      <c r="F43" s="457" t="s">
        <v>391</v>
      </c>
      <c r="G43" s="442" t="s">
        <v>391</v>
      </c>
      <c r="H43" s="442">
        <v>837</v>
      </c>
      <c r="I43" s="443">
        <v>2234</v>
      </c>
    </row>
    <row r="44" spans="1:9">
      <c r="A44" s="73" t="s">
        <v>509</v>
      </c>
      <c r="B44" s="447" t="s">
        <v>391</v>
      </c>
      <c r="C44" s="459">
        <v>400</v>
      </c>
      <c r="D44" s="447">
        <v>5070</v>
      </c>
      <c r="E44" s="460">
        <v>5470</v>
      </c>
      <c r="F44" s="459" t="s">
        <v>391</v>
      </c>
      <c r="G44" s="459">
        <v>330</v>
      </c>
      <c r="H44" s="447" t="s">
        <v>391</v>
      </c>
      <c r="I44" s="461">
        <v>4166</v>
      </c>
    </row>
    <row r="45" spans="1:9">
      <c r="A45" s="63"/>
      <c r="B45" s="442"/>
      <c r="C45" s="442"/>
      <c r="D45" s="442"/>
      <c r="E45" s="457"/>
      <c r="F45" s="457"/>
      <c r="G45" s="442"/>
      <c r="H45" s="442"/>
      <c r="I45" s="443"/>
    </row>
    <row r="46" spans="1:9" ht="13.5" thickBot="1">
      <c r="A46" s="66" t="s">
        <v>510</v>
      </c>
      <c r="B46" s="451">
        <v>100</v>
      </c>
      <c r="C46" s="462">
        <v>1530</v>
      </c>
      <c r="D46" s="451">
        <v>12456</v>
      </c>
      <c r="E46" s="452">
        <v>14086</v>
      </c>
      <c r="F46" s="462">
        <v>500</v>
      </c>
      <c r="G46" s="462">
        <v>370</v>
      </c>
      <c r="H46" s="451" t="s">
        <v>391</v>
      </c>
      <c r="I46" s="463">
        <v>10725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Hoja191">
    <tabColor theme="0"/>
    <pageSetUpPr fitToPage="1"/>
  </sheetPr>
  <dimension ref="A1:G48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85546875" style="208" customWidth="1"/>
    <col min="2" max="5" width="19.28515625" style="208" customWidth="1"/>
    <col min="6" max="6" width="7.5703125" style="208" customWidth="1"/>
    <col min="7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86"/>
      <c r="G1" s="86"/>
    </row>
    <row r="3" spans="1:7" s="88" customFormat="1" ht="15">
      <c r="A3" s="1684" t="s">
        <v>1052</v>
      </c>
      <c r="B3" s="1684"/>
      <c r="C3" s="1684"/>
      <c r="D3" s="1684"/>
      <c r="E3" s="1684"/>
    </row>
    <row r="4" spans="1:7" s="88" customFormat="1" ht="26.25" customHeight="1">
      <c r="A4" s="1667" t="s">
        <v>1439</v>
      </c>
      <c r="B4" s="1667"/>
      <c r="C4" s="1667"/>
      <c r="D4" s="1667"/>
      <c r="E4" s="1667"/>
    </row>
    <row r="5" spans="1:7" s="88" customFormat="1" ht="13.5" customHeight="1" thickBot="1">
      <c r="A5" s="5"/>
      <c r="B5" s="6"/>
      <c r="C5" s="6"/>
      <c r="D5" s="6"/>
      <c r="E5" s="6"/>
    </row>
    <row r="6" spans="1:7" ht="27" customHeight="1">
      <c r="A6" s="28"/>
      <c r="B6" s="29" t="s">
        <v>1053</v>
      </c>
      <c r="C6" s="734"/>
      <c r="D6" s="1722" t="s">
        <v>1050</v>
      </c>
      <c r="E6" s="1673"/>
    </row>
    <row r="7" spans="1:7" ht="28.5" customHeight="1">
      <c r="A7" s="128" t="s">
        <v>549</v>
      </c>
      <c r="B7" s="1804" t="s">
        <v>1054</v>
      </c>
      <c r="C7" s="1806"/>
      <c r="D7" s="1804"/>
      <c r="E7" s="1805"/>
    </row>
    <row r="8" spans="1:7">
      <c r="A8" s="128" t="s">
        <v>529</v>
      </c>
      <c r="B8" s="57" t="s">
        <v>371</v>
      </c>
      <c r="C8" s="39" t="s">
        <v>372</v>
      </c>
      <c r="D8" s="57" t="s">
        <v>371</v>
      </c>
      <c r="E8" s="38" t="s">
        <v>372</v>
      </c>
    </row>
    <row r="9" spans="1:7" ht="28.5" customHeight="1" thickBot="1">
      <c r="A9" s="128"/>
      <c r="B9" s="755" t="s">
        <v>1011</v>
      </c>
      <c r="C9" s="691" t="s">
        <v>1044</v>
      </c>
      <c r="D9" s="755" t="s">
        <v>1011</v>
      </c>
      <c r="E9" s="693" t="s">
        <v>1044</v>
      </c>
    </row>
    <row r="10" spans="1:7" ht="22.5" customHeight="1">
      <c r="A10" s="72" t="s">
        <v>450</v>
      </c>
      <c r="B10" s="440" t="s">
        <v>391</v>
      </c>
      <c r="C10" s="440" t="s">
        <v>391</v>
      </c>
      <c r="D10" s="440">
        <v>900</v>
      </c>
      <c r="E10" s="441">
        <v>224</v>
      </c>
    </row>
    <row r="11" spans="1:7">
      <c r="A11" s="63" t="s">
        <v>453</v>
      </c>
      <c r="B11" s="442" t="s">
        <v>391</v>
      </c>
      <c r="C11" s="442" t="s">
        <v>391</v>
      </c>
      <c r="D11" s="442">
        <v>700</v>
      </c>
      <c r="E11" s="443">
        <v>554</v>
      </c>
    </row>
    <row r="12" spans="1:7">
      <c r="A12" s="73" t="s">
        <v>454</v>
      </c>
      <c r="B12" s="447" t="s">
        <v>391</v>
      </c>
      <c r="C12" s="447" t="s">
        <v>391</v>
      </c>
      <c r="D12" s="447">
        <v>1600</v>
      </c>
      <c r="E12" s="448">
        <v>778</v>
      </c>
    </row>
    <row r="13" spans="1:7">
      <c r="A13" s="65"/>
      <c r="B13" s="442"/>
      <c r="C13" s="442"/>
      <c r="D13" s="442"/>
      <c r="E13" s="443"/>
    </row>
    <row r="14" spans="1:7">
      <c r="A14" s="73" t="s">
        <v>456</v>
      </c>
      <c r="B14" s="447" t="s">
        <v>391</v>
      </c>
      <c r="C14" s="447" t="s">
        <v>391</v>
      </c>
      <c r="D14" s="447">
        <v>100</v>
      </c>
      <c r="E14" s="448">
        <v>50</v>
      </c>
    </row>
    <row r="15" spans="1:7">
      <c r="A15" s="65"/>
      <c r="B15" s="442"/>
      <c r="C15" s="442"/>
      <c r="D15" s="442"/>
      <c r="E15" s="443"/>
    </row>
    <row r="16" spans="1:7">
      <c r="A16" s="905" t="s">
        <v>535</v>
      </c>
      <c r="B16" s="442">
        <v>100</v>
      </c>
      <c r="C16" s="442">
        <v>77</v>
      </c>
      <c r="D16" s="442" t="s">
        <v>391</v>
      </c>
      <c r="E16" s="443" t="s">
        <v>391</v>
      </c>
    </row>
    <row r="17" spans="1:5">
      <c r="A17" s="63" t="s">
        <v>458</v>
      </c>
      <c r="B17" s="442">
        <v>600</v>
      </c>
      <c r="C17" s="442">
        <v>399</v>
      </c>
      <c r="D17" s="442" t="s">
        <v>391</v>
      </c>
      <c r="E17" s="443" t="s">
        <v>391</v>
      </c>
    </row>
    <row r="18" spans="1:5">
      <c r="A18" s="63" t="s">
        <v>459</v>
      </c>
      <c r="B18" s="442">
        <v>350</v>
      </c>
      <c r="C18" s="442">
        <v>263</v>
      </c>
      <c r="D18" s="442" t="s">
        <v>391</v>
      </c>
      <c r="E18" s="443" t="s">
        <v>391</v>
      </c>
    </row>
    <row r="19" spans="1:5">
      <c r="A19" s="73" t="s">
        <v>460</v>
      </c>
      <c r="B19" s="447">
        <v>1050</v>
      </c>
      <c r="C19" s="447">
        <v>739</v>
      </c>
      <c r="D19" s="447" t="s">
        <v>391</v>
      </c>
      <c r="E19" s="448" t="s">
        <v>391</v>
      </c>
    </row>
    <row r="20" spans="1:5">
      <c r="A20" s="65"/>
      <c r="B20" s="442"/>
      <c r="C20" s="442"/>
      <c r="D20" s="442"/>
      <c r="E20" s="443"/>
    </row>
    <row r="21" spans="1:5" s="309" customFormat="1">
      <c r="A21" s="63" t="s">
        <v>467</v>
      </c>
      <c r="B21" s="442" t="s">
        <v>391</v>
      </c>
      <c r="C21" s="442" t="s">
        <v>391</v>
      </c>
      <c r="D21" s="442">
        <v>200</v>
      </c>
      <c r="E21" s="443">
        <v>137</v>
      </c>
    </row>
    <row r="22" spans="1:5">
      <c r="A22" s="73" t="s">
        <v>471</v>
      </c>
      <c r="B22" s="447" t="s">
        <v>391</v>
      </c>
      <c r="C22" s="447" t="s">
        <v>391</v>
      </c>
      <c r="D22" s="447">
        <v>200</v>
      </c>
      <c r="E22" s="448">
        <v>137</v>
      </c>
    </row>
    <row r="23" spans="1:5">
      <c r="A23" s="63"/>
      <c r="B23" s="442"/>
      <c r="C23" s="442"/>
      <c r="D23" s="442"/>
      <c r="E23" s="443"/>
    </row>
    <row r="24" spans="1:5">
      <c r="A24" s="73" t="s">
        <v>472</v>
      </c>
      <c r="B24" s="447" t="s">
        <v>391</v>
      </c>
      <c r="C24" s="447" t="s">
        <v>391</v>
      </c>
      <c r="D24" s="447">
        <v>702</v>
      </c>
      <c r="E24" s="448">
        <v>1141</v>
      </c>
    </row>
    <row r="25" spans="1:5" s="309" customFormat="1">
      <c r="A25" s="65"/>
      <c r="B25" s="442"/>
      <c r="C25" s="442"/>
      <c r="D25" s="442"/>
      <c r="E25" s="443"/>
    </row>
    <row r="26" spans="1:5">
      <c r="A26" s="63" t="s">
        <v>484</v>
      </c>
      <c r="B26" s="442" t="s">
        <v>391</v>
      </c>
      <c r="C26" s="442" t="s">
        <v>391</v>
      </c>
      <c r="D26" s="442">
        <v>100</v>
      </c>
      <c r="E26" s="443">
        <v>14</v>
      </c>
    </row>
    <row r="27" spans="1:5">
      <c r="A27" s="73" t="s">
        <v>562</v>
      </c>
      <c r="B27" s="447" t="s">
        <v>391</v>
      </c>
      <c r="C27" s="447" t="s">
        <v>391</v>
      </c>
      <c r="D27" s="447">
        <v>100</v>
      </c>
      <c r="E27" s="448">
        <v>14</v>
      </c>
    </row>
    <row r="28" spans="1:5">
      <c r="A28" s="63"/>
      <c r="B28" s="442"/>
      <c r="C28" s="442"/>
      <c r="D28" s="442"/>
      <c r="E28" s="443"/>
    </row>
    <row r="29" spans="1:5">
      <c r="A29" s="63" t="s">
        <v>490</v>
      </c>
      <c r="B29" s="442" t="s">
        <v>391</v>
      </c>
      <c r="C29" s="442" t="s">
        <v>391</v>
      </c>
      <c r="D29" s="442">
        <v>1900</v>
      </c>
      <c r="E29" s="443">
        <v>1140</v>
      </c>
    </row>
    <row r="30" spans="1:5">
      <c r="A30" s="63" t="s">
        <v>492</v>
      </c>
      <c r="B30" s="442" t="s">
        <v>391</v>
      </c>
      <c r="C30" s="442" t="s">
        <v>391</v>
      </c>
      <c r="D30" s="442">
        <v>400</v>
      </c>
      <c r="E30" s="443">
        <v>300</v>
      </c>
    </row>
    <row r="31" spans="1:5">
      <c r="A31" s="73" t="s">
        <v>493</v>
      </c>
      <c r="B31" s="447" t="s">
        <v>391</v>
      </c>
      <c r="C31" s="447" t="s">
        <v>391</v>
      </c>
      <c r="D31" s="447">
        <v>2300</v>
      </c>
      <c r="E31" s="448">
        <v>1440</v>
      </c>
    </row>
    <row r="32" spans="1:5">
      <c r="A32" s="63"/>
      <c r="B32" s="442"/>
      <c r="C32" s="442"/>
      <c r="D32" s="442"/>
      <c r="E32" s="443"/>
    </row>
    <row r="33" spans="1:5">
      <c r="A33" s="73" t="s">
        <v>494</v>
      </c>
      <c r="B33" s="447" t="s">
        <v>391</v>
      </c>
      <c r="C33" s="447" t="s">
        <v>391</v>
      </c>
      <c r="D33" s="447">
        <v>1100</v>
      </c>
      <c r="E33" s="448">
        <v>1128</v>
      </c>
    </row>
    <row r="34" spans="1:5">
      <c r="A34" s="65"/>
      <c r="B34" s="442"/>
      <c r="C34" s="442"/>
      <c r="D34" s="442"/>
      <c r="E34" s="443"/>
    </row>
    <row r="35" spans="1:5">
      <c r="A35" s="63" t="s">
        <v>495</v>
      </c>
      <c r="B35" s="442">
        <v>20</v>
      </c>
      <c r="C35" s="442">
        <v>17</v>
      </c>
      <c r="D35" s="442" t="s">
        <v>391</v>
      </c>
      <c r="E35" s="443" t="s">
        <v>391</v>
      </c>
    </row>
    <row r="36" spans="1:5">
      <c r="A36" s="73" t="s">
        <v>497</v>
      </c>
      <c r="B36" s="447">
        <v>20</v>
      </c>
      <c r="C36" s="447">
        <v>17</v>
      </c>
      <c r="D36" s="447" t="s">
        <v>391</v>
      </c>
      <c r="E36" s="448" t="s">
        <v>391</v>
      </c>
    </row>
    <row r="37" spans="1:5">
      <c r="A37" s="63"/>
      <c r="B37" s="442"/>
      <c r="C37" s="442"/>
      <c r="D37" s="442"/>
      <c r="E37" s="443"/>
    </row>
    <row r="38" spans="1:5">
      <c r="A38" s="63" t="s">
        <v>499</v>
      </c>
      <c r="B38" s="442" t="s">
        <v>391</v>
      </c>
      <c r="C38" s="442" t="s">
        <v>391</v>
      </c>
      <c r="D38" s="442">
        <v>313</v>
      </c>
      <c r="E38" s="443">
        <v>407</v>
      </c>
    </row>
    <row r="39" spans="1:5">
      <c r="A39" s="63" t="s">
        <v>500</v>
      </c>
      <c r="B39" s="442" t="s">
        <v>391</v>
      </c>
      <c r="C39" s="442" t="s">
        <v>391</v>
      </c>
      <c r="D39" s="442">
        <v>100</v>
      </c>
      <c r="E39" s="443">
        <v>75</v>
      </c>
    </row>
    <row r="40" spans="1:5">
      <c r="A40" s="63" t="s">
        <v>504</v>
      </c>
      <c r="B40" s="442" t="s">
        <v>391</v>
      </c>
      <c r="C40" s="442" t="s">
        <v>391</v>
      </c>
      <c r="D40" s="442">
        <v>500</v>
      </c>
      <c r="E40" s="443">
        <v>300</v>
      </c>
    </row>
    <row r="41" spans="1:5">
      <c r="A41" s="63" t="s">
        <v>505</v>
      </c>
      <c r="B41" s="442" t="s">
        <v>391</v>
      </c>
      <c r="C41" s="442" t="s">
        <v>391</v>
      </c>
      <c r="D41" s="442">
        <v>531</v>
      </c>
      <c r="E41" s="443">
        <v>333</v>
      </c>
    </row>
    <row r="42" spans="1:5">
      <c r="A42" s="73" t="s">
        <v>506</v>
      </c>
      <c r="B42" s="447" t="s">
        <v>391</v>
      </c>
      <c r="C42" s="447" t="s">
        <v>391</v>
      </c>
      <c r="D42" s="447">
        <v>1444</v>
      </c>
      <c r="E42" s="448">
        <v>1115</v>
      </c>
    </row>
    <row r="43" spans="1:5">
      <c r="A43" s="63"/>
      <c r="B43" s="442"/>
      <c r="C43" s="442"/>
      <c r="D43" s="442"/>
      <c r="E43" s="443"/>
    </row>
    <row r="44" spans="1:5">
      <c r="A44" s="63" t="s">
        <v>507</v>
      </c>
      <c r="B44" s="442" t="s">
        <v>391</v>
      </c>
      <c r="C44" s="442" t="s">
        <v>391</v>
      </c>
      <c r="D44" s="442">
        <v>2800</v>
      </c>
      <c r="E44" s="443">
        <v>1932</v>
      </c>
    </row>
    <row r="45" spans="1:5">
      <c r="A45" s="63" t="s">
        <v>508</v>
      </c>
      <c r="B45" s="442" t="s">
        <v>391</v>
      </c>
      <c r="C45" s="442" t="s">
        <v>391</v>
      </c>
      <c r="D45" s="442">
        <v>2670</v>
      </c>
      <c r="E45" s="443">
        <v>2234</v>
      </c>
    </row>
    <row r="46" spans="1:5">
      <c r="A46" s="73" t="s">
        <v>509</v>
      </c>
      <c r="B46" s="447" t="s">
        <v>391</v>
      </c>
      <c r="C46" s="447" t="s">
        <v>391</v>
      </c>
      <c r="D46" s="447">
        <v>5470</v>
      </c>
      <c r="E46" s="448">
        <v>4166</v>
      </c>
    </row>
    <row r="47" spans="1:5">
      <c r="A47" s="905"/>
      <c r="B47" s="442"/>
      <c r="C47" s="442"/>
      <c r="D47" s="442"/>
      <c r="E47" s="443"/>
    </row>
    <row r="48" spans="1:5" ht="13.5" thickBot="1">
      <c r="A48" s="66" t="s">
        <v>510</v>
      </c>
      <c r="B48" s="451">
        <v>1070</v>
      </c>
      <c r="C48" s="451">
        <v>756</v>
      </c>
      <c r="D48" s="451">
        <v>13016</v>
      </c>
      <c r="E48" s="453">
        <v>9969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Hoja193">
    <tabColor theme="0"/>
    <pageSetUpPr fitToPage="1"/>
  </sheetPr>
  <dimension ref="A1:I6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.42578125" style="208" customWidth="1"/>
    <col min="2" max="9" width="16.8554687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684" t="s">
        <v>1055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26.25" customHeight="1">
      <c r="A4" s="1667" t="s">
        <v>1346</v>
      </c>
      <c r="B4" s="1667"/>
      <c r="C4" s="1667"/>
      <c r="D4" s="1667"/>
      <c r="E4" s="1667"/>
      <c r="F4" s="1667"/>
      <c r="G4" s="1667"/>
      <c r="H4" s="1667"/>
      <c r="I4" s="1667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>
      <c r="A6" s="1687" t="s">
        <v>446</v>
      </c>
      <c r="B6" s="664" t="s">
        <v>1015</v>
      </c>
      <c r="C6" s="665"/>
      <c r="D6" s="665"/>
      <c r="E6" s="666"/>
      <c r="F6" s="664" t="s">
        <v>1016</v>
      </c>
      <c r="G6" s="665"/>
      <c r="H6" s="666"/>
      <c r="I6" s="674" t="s">
        <v>372</v>
      </c>
    </row>
    <row r="7" spans="1:9" ht="34.5" customHeight="1">
      <c r="A7" s="1688"/>
      <c r="B7" s="1833" t="s">
        <v>385</v>
      </c>
      <c r="C7" s="230" t="s">
        <v>386</v>
      </c>
      <c r="D7" s="231"/>
      <c r="E7" s="1679" t="s">
        <v>387</v>
      </c>
      <c r="F7" s="1679" t="s">
        <v>385</v>
      </c>
      <c r="G7" s="230" t="s">
        <v>386</v>
      </c>
      <c r="H7" s="232"/>
      <c r="I7" s="235" t="s">
        <v>1017</v>
      </c>
    </row>
    <row r="8" spans="1:9" ht="41.25" customHeight="1" thickBot="1">
      <c r="A8" s="1689"/>
      <c r="B8" s="1838"/>
      <c r="C8" s="227" t="s">
        <v>868</v>
      </c>
      <c r="D8" s="227" t="s">
        <v>869</v>
      </c>
      <c r="E8" s="1871"/>
      <c r="F8" s="1792"/>
      <c r="G8" s="227" t="s">
        <v>868</v>
      </c>
      <c r="H8" s="227" t="s">
        <v>869</v>
      </c>
      <c r="I8" s="235" t="s">
        <v>1018</v>
      </c>
    </row>
    <row r="9" spans="1:9" ht="24" customHeight="1">
      <c r="A9" s="63" t="s">
        <v>450</v>
      </c>
      <c r="B9" s="440" t="s">
        <v>391</v>
      </c>
      <c r="C9" s="440">
        <v>3300</v>
      </c>
      <c r="D9" s="440">
        <v>2700</v>
      </c>
      <c r="E9" s="454">
        <v>6000</v>
      </c>
      <c r="F9" s="455" t="s">
        <v>391</v>
      </c>
      <c r="G9" s="440">
        <v>415</v>
      </c>
      <c r="H9" s="440">
        <v>580</v>
      </c>
      <c r="I9" s="441">
        <v>2936</v>
      </c>
    </row>
    <row r="10" spans="1:9">
      <c r="A10" s="63" t="s">
        <v>451</v>
      </c>
      <c r="B10" s="442" t="s">
        <v>391</v>
      </c>
      <c r="C10" s="442">
        <v>55</v>
      </c>
      <c r="D10" s="442">
        <v>45</v>
      </c>
      <c r="E10" s="456">
        <v>100</v>
      </c>
      <c r="F10" s="457" t="s">
        <v>391</v>
      </c>
      <c r="G10" s="442">
        <v>250</v>
      </c>
      <c r="H10" s="442">
        <v>485</v>
      </c>
      <c r="I10" s="458">
        <v>36</v>
      </c>
    </row>
    <row r="11" spans="1:9">
      <c r="A11" s="63" t="s">
        <v>452</v>
      </c>
      <c r="B11" s="442" t="s">
        <v>391</v>
      </c>
      <c r="C11" s="442">
        <v>165</v>
      </c>
      <c r="D11" s="442">
        <v>135</v>
      </c>
      <c r="E11" s="456">
        <v>300</v>
      </c>
      <c r="F11" s="457" t="s">
        <v>391</v>
      </c>
      <c r="G11" s="442">
        <v>250</v>
      </c>
      <c r="H11" s="442">
        <v>250</v>
      </c>
      <c r="I11" s="443">
        <v>75</v>
      </c>
    </row>
    <row r="12" spans="1:9">
      <c r="A12" s="63" t="s">
        <v>453</v>
      </c>
      <c r="B12" s="442" t="s">
        <v>391</v>
      </c>
      <c r="C12" s="442">
        <v>2640</v>
      </c>
      <c r="D12" s="442">
        <v>2160</v>
      </c>
      <c r="E12" s="457">
        <v>4800</v>
      </c>
      <c r="F12" s="457" t="s">
        <v>391</v>
      </c>
      <c r="G12" s="442">
        <v>375</v>
      </c>
      <c r="H12" s="442">
        <v>517</v>
      </c>
      <c r="I12" s="443">
        <v>2107</v>
      </c>
    </row>
    <row r="13" spans="1:9">
      <c r="A13" s="73" t="s">
        <v>454</v>
      </c>
      <c r="B13" s="447" t="s">
        <v>391</v>
      </c>
      <c r="C13" s="459">
        <v>6160</v>
      </c>
      <c r="D13" s="447">
        <v>5040</v>
      </c>
      <c r="E13" s="460">
        <v>11200</v>
      </c>
      <c r="F13" s="459" t="s">
        <v>391</v>
      </c>
      <c r="G13" s="459">
        <v>392</v>
      </c>
      <c r="H13" s="447" t="s">
        <v>391</v>
      </c>
      <c r="I13" s="461">
        <v>5154</v>
      </c>
    </row>
    <row r="14" spans="1:9">
      <c r="A14" s="65"/>
      <c r="B14" s="442"/>
      <c r="C14" s="442"/>
      <c r="D14" s="442"/>
      <c r="E14" s="442"/>
      <c r="F14" s="457"/>
      <c r="G14" s="442"/>
      <c r="H14" s="442"/>
      <c r="I14" s="443"/>
    </row>
    <row r="15" spans="1:9">
      <c r="A15" s="73" t="s">
        <v>456</v>
      </c>
      <c r="B15" s="447">
        <v>100</v>
      </c>
      <c r="C15" s="459" t="s">
        <v>391</v>
      </c>
      <c r="D15" s="447" t="s">
        <v>391</v>
      </c>
      <c r="E15" s="460">
        <v>100</v>
      </c>
      <c r="F15" s="459">
        <v>400</v>
      </c>
      <c r="G15" s="459" t="s">
        <v>391</v>
      </c>
      <c r="H15" s="447" t="s">
        <v>391</v>
      </c>
      <c r="I15" s="461">
        <v>40</v>
      </c>
    </row>
    <row r="16" spans="1:9">
      <c r="A16" s="63"/>
      <c r="B16" s="442"/>
      <c r="C16" s="442"/>
      <c r="D16" s="442"/>
      <c r="E16" s="442"/>
      <c r="F16" s="457"/>
      <c r="G16" s="442"/>
      <c r="H16" s="442"/>
      <c r="I16" s="443"/>
    </row>
    <row r="17" spans="1:9">
      <c r="A17" s="63" t="s">
        <v>535</v>
      </c>
      <c r="B17" s="456" t="s">
        <v>391</v>
      </c>
      <c r="C17" s="442" t="s">
        <v>391</v>
      </c>
      <c r="D17" s="442">
        <v>160</v>
      </c>
      <c r="E17" s="456">
        <v>160</v>
      </c>
      <c r="F17" s="457" t="s">
        <v>391</v>
      </c>
      <c r="G17" s="442" t="s">
        <v>391</v>
      </c>
      <c r="H17" s="442">
        <v>500</v>
      </c>
      <c r="I17" s="443">
        <v>80</v>
      </c>
    </row>
    <row r="18" spans="1:9">
      <c r="A18" s="63" t="s">
        <v>458</v>
      </c>
      <c r="B18" s="442">
        <v>100</v>
      </c>
      <c r="C18" s="442">
        <v>400</v>
      </c>
      <c r="D18" s="442">
        <v>625</v>
      </c>
      <c r="E18" s="456">
        <v>1125</v>
      </c>
      <c r="F18" s="457">
        <v>95</v>
      </c>
      <c r="G18" s="442">
        <v>375</v>
      </c>
      <c r="H18" s="442">
        <v>520</v>
      </c>
      <c r="I18" s="443">
        <v>485</v>
      </c>
    </row>
    <row r="19" spans="1:9">
      <c r="A19" s="63" t="s">
        <v>459</v>
      </c>
      <c r="B19" s="442" t="s">
        <v>391</v>
      </c>
      <c r="C19" s="442">
        <v>675</v>
      </c>
      <c r="D19" s="442">
        <v>450</v>
      </c>
      <c r="E19" s="456">
        <v>1125</v>
      </c>
      <c r="F19" s="457" t="s">
        <v>391</v>
      </c>
      <c r="G19" s="442">
        <v>300</v>
      </c>
      <c r="H19" s="442">
        <v>500</v>
      </c>
      <c r="I19" s="443">
        <v>428</v>
      </c>
    </row>
    <row r="20" spans="1:9">
      <c r="A20" s="73" t="s">
        <v>460</v>
      </c>
      <c r="B20" s="447">
        <v>100</v>
      </c>
      <c r="C20" s="459">
        <v>1075</v>
      </c>
      <c r="D20" s="447">
        <v>1235</v>
      </c>
      <c r="E20" s="460">
        <v>2410</v>
      </c>
      <c r="F20" s="459">
        <v>95</v>
      </c>
      <c r="G20" s="459">
        <v>328</v>
      </c>
      <c r="H20" s="447" t="s">
        <v>391</v>
      </c>
      <c r="I20" s="461">
        <v>993</v>
      </c>
    </row>
    <row r="21" spans="1:9">
      <c r="A21" s="63"/>
      <c r="B21" s="456"/>
      <c r="C21" s="442"/>
      <c r="D21" s="442"/>
      <c r="E21" s="456"/>
      <c r="F21" s="457"/>
      <c r="G21" s="442"/>
      <c r="H21" s="442"/>
      <c r="I21" s="443"/>
    </row>
    <row r="22" spans="1:9">
      <c r="A22" s="73" t="s">
        <v>461</v>
      </c>
      <c r="B22" s="447" t="s">
        <v>391</v>
      </c>
      <c r="C22" s="459">
        <v>400</v>
      </c>
      <c r="D22" s="447">
        <v>1300</v>
      </c>
      <c r="E22" s="460">
        <v>1700</v>
      </c>
      <c r="F22" s="459" t="s">
        <v>391</v>
      </c>
      <c r="G22" s="459">
        <v>250</v>
      </c>
      <c r="H22" s="447">
        <v>415</v>
      </c>
      <c r="I22" s="461">
        <v>640</v>
      </c>
    </row>
    <row r="23" spans="1:9">
      <c r="A23" s="63"/>
      <c r="B23" s="456"/>
      <c r="C23" s="442"/>
      <c r="D23" s="442"/>
      <c r="E23" s="456"/>
      <c r="F23" s="457"/>
      <c r="G23" s="442"/>
      <c r="H23" s="442"/>
      <c r="I23" s="443"/>
    </row>
    <row r="24" spans="1:9">
      <c r="A24" s="73" t="s">
        <v>462</v>
      </c>
      <c r="B24" s="447" t="s">
        <v>391</v>
      </c>
      <c r="C24" s="459" t="s">
        <v>391</v>
      </c>
      <c r="D24" s="447">
        <v>300</v>
      </c>
      <c r="E24" s="460">
        <v>300</v>
      </c>
      <c r="F24" s="459" t="s">
        <v>391</v>
      </c>
      <c r="G24" s="459" t="s">
        <v>391</v>
      </c>
      <c r="H24" s="447">
        <v>130</v>
      </c>
      <c r="I24" s="461">
        <v>39</v>
      </c>
    </row>
    <row r="25" spans="1:9">
      <c r="A25" s="63"/>
      <c r="B25" s="442"/>
      <c r="C25" s="442"/>
      <c r="D25" s="442"/>
      <c r="E25" s="456"/>
      <c r="F25" s="457"/>
      <c r="G25" s="442"/>
      <c r="H25" s="442"/>
      <c r="I25" s="443"/>
    </row>
    <row r="26" spans="1:9">
      <c r="A26" s="63" t="s">
        <v>465</v>
      </c>
      <c r="B26" s="442">
        <v>1</v>
      </c>
      <c r="C26" s="442" t="s">
        <v>391</v>
      </c>
      <c r="D26" s="442" t="s">
        <v>391</v>
      </c>
      <c r="E26" s="456">
        <v>1</v>
      </c>
      <c r="F26" s="457">
        <v>300</v>
      </c>
      <c r="G26" s="442" t="s">
        <v>391</v>
      </c>
      <c r="H26" s="442" t="s">
        <v>391</v>
      </c>
      <c r="I26" s="443" t="s">
        <v>391</v>
      </c>
    </row>
    <row r="27" spans="1:9">
      <c r="A27" s="73" t="s">
        <v>466</v>
      </c>
      <c r="B27" s="447">
        <v>1</v>
      </c>
      <c r="C27" s="459" t="s">
        <v>391</v>
      </c>
      <c r="D27" s="447" t="s">
        <v>391</v>
      </c>
      <c r="E27" s="460">
        <v>1</v>
      </c>
      <c r="F27" s="459">
        <v>300</v>
      </c>
      <c r="G27" s="459" t="s">
        <v>391</v>
      </c>
      <c r="H27" s="447" t="s">
        <v>391</v>
      </c>
      <c r="I27" s="461" t="s">
        <v>391</v>
      </c>
    </row>
    <row r="28" spans="1:9">
      <c r="A28" s="63"/>
      <c r="B28" s="456"/>
      <c r="C28" s="442"/>
      <c r="D28" s="442"/>
      <c r="E28" s="456"/>
      <c r="F28" s="457"/>
      <c r="G28" s="442"/>
      <c r="H28" s="442"/>
      <c r="I28" s="443"/>
    </row>
    <row r="29" spans="1:9">
      <c r="A29" s="63" t="s">
        <v>467</v>
      </c>
      <c r="B29" s="456" t="s">
        <v>391</v>
      </c>
      <c r="C29" s="442" t="s">
        <v>391</v>
      </c>
      <c r="D29" s="442">
        <v>2400</v>
      </c>
      <c r="E29" s="456">
        <v>2400</v>
      </c>
      <c r="F29" s="457" t="s">
        <v>391</v>
      </c>
      <c r="G29" s="442" t="s">
        <v>391</v>
      </c>
      <c r="H29" s="442">
        <v>852</v>
      </c>
      <c r="I29" s="443">
        <v>2045</v>
      </c>
    </row>
    <row r="30" spans="1:9">
      <c r="A30" s="73" t="s">
        <v>471</v>
      </c>
      <c r="B30" s="447" t="s">
        <v>391</v>
      </c>
      <c r="C30" s="459" t="s">
        <v>391</v>
      </c>
      <c r="D30" s="447">
        <v>2400</v>
      </c>
      <c r="E30" s="460">
        <v>2400</v>
      </c>
      <c r="F30" s="459" t="s">
        <v>391</v>
      </c>
      <c r="G30" s="459" t="s">
        <v>391</v>
      </c>
      <c r="H30" s="447" t="s">
        <v>391</v>
      </c>
      <c r="I30" s="461">
        <v>2045</v>
      </c>
    </row>
    <row r="31" spans="1:9">
      <c r="A31" s="63"/>
      <c r="B31" s="442"/>
      <c r="C31" s="442"/>
      <c r="D31" s="442"/>
      <c r="E31" s="456"/>
      <c r="F31" s="457"/>
      <c r="G31" s="442"/>
      <c r="H31" s="442"/>
      <c r="I31" s="443"/>
    </row>
    <row r="32" spans="1:9">
      <c r="A32" s="73" t="s">
        <v>472</v>
      </c>
      <c r="B32" s="447" t="s">
        <v>391</v>
      </c>
      <c r="C32" s="459">
        <v>599</v>
      </c>
      <c r="D32" s="447">
        <v>684</v>
      </c>
      <c r="E32" s="460">
        <v>1283</v>
      </c>
      <c r="F32" s="459" t="s">
        <v>391</v>
      </c>
      <c r="G32" s="459">
        <v>420</v>
      </c>
      <c r="H32" s="447">
        <v>1625</v>
      </c>
      <c r="I32" s="461">
        <v>1363</v>
      </c>
    </row>
    <row r="33" spans="1:9">
      <c r="A33" s="63"/>
      <c r="B33" s="456"/>
      <c r="C33" s="442"/>
      <c r="D33" s="442"/>
      <c r="E33" s="456"/>
      <c r="F33" s="457"/>
      <c r="G33" s="442"/>
      <c r="H33" s="442"/>
      <c r="I33" s="443"/>
    </row>
    <row r="34" spans="1:9">
      <c r="A34" s="63" t="s">
        <v>475</v>
      </c>
      <c r="B34" s="456" t="s">
        <v>391</v>
      </c>
      <c r="C34" s="442" t="s">
        <v>391</v>
      </c>
      <c r="D34" s="442">
        <v>500</v>
      </c>
      <c r="E34" s="456">
        <v>500</v>
      </c>
      <c r="F34" s="457" t="s">
        <v>391</v>
      </c>
      <c r="G34" s="442" t="s">
        <v>391</v>
      </c>
      <c r="H34" s="442">
        <v>590</v>
      </c>
      <c r="I34" s="443">
        <v>295</v>
      </c>
    </row>
    <row r="35" spans="1:9">
      <c r="A35" s="73" t="s">
        <v>482</v>
      </c>
      <c r="B35" s="447" t="s">
        <v>391</v>
      </c>
      <c r="C35" s="459" t="s">
        <v>391</v>
      </c>
      <c r="D35" s="447">
        <v>500</v>
      </c>
      <c r="E35" s="460">
        <v>500</v>
      </c>
      <c r="F35" s="459" t="s">
        <v>391</v>
      </c>
      <c r="G35" s="459" t="s">
        <v>391</v>
      </c>
      <c r="H35" s="447" t="s">
        <v>391</v>
      </c>
      <c r="I35" s="461">
        <v>295</v>
      </c>
    </row>
    <row r="36" spans="1:9">
      <c r="A36" s="63"/>
      <c r="B36" s="442"/>
      <c r="C36" s="442"/>
      <c r="D36" s="442"/>
      <c r="E36" s="456"/>
      <c r="F36" s="457"/>
      <c r="G36" s="442"/>
      <c r="H36" s="442"/>
      <c r="I36" s="443"/>
    </row>
    <row r="37" spans="1:9">
      <c r="A37" s="73" t="s">
        <v>483</v>
      </c>
      <c r="B37" s="447" t="s">
        <v>391</v>
      </c>
      <c r="C37" s="459">
        <v>100</v>
      </c>
      <c r="D37" s="447" t="s">
        <v>391</v>
      </c>
      <c r="E37" s="460">
        <v>100</v>
      </c>
      <c r="F37" s="459" t="s">
        <v>391</v>
      </c>
      <c r="G37" s="459">
        <v>9</v>
      </c>
      <c r="H37" s="447" t="s">
        <v>391</v>
      </c>
      <c r="I37" s="461">
        <v>1</v>
      </c>
    </row>
    <row r="38" spans="1:9">
      <c r="A38" s="63"/>
      <c r="B38" s="442"/>
      <c r="C38" s="442"/>
      <c r="D38" s="442"/>
      <c r="E38" s="456"/>
      <c r="F38" s="457"/>
      <c r="G38" s="442"/>
      <c r="H38" s="442"/>
      <c r="I38" s="443"/>
    </row>
    <row r="39" spans="1:9">
      <c r="A39" s="63" t="s">
        <v>484</v>
      </c>
      <c r="B39" s="442" t="s">
        <v>391</v>
      </c>
      <c r="C39" s="442">
        <v>300</v>
      </c>
      <c r="D39" s="442" t="s">
        <v>391</v>
      </c>
      <c r="E39" s="456">
        <v>300</v>
      </c>
      <c r="F39" s="457" t="s">
        <v>391</v>
      </c>
      <c r="G39" s="442">
        <v>200</v>
      </c>
      <c r="H39" s="442" t="s">
        <v>391</v>
      </c>
      <c r="I39" s="443">
        <v>60</v>
      </c>
    </row>
    <row r="40" spans="1:9">
      <c r="A40" s="73" t="s">
        <v>562</v>
      </c>
      <c r="B40" s="447" t="s">
        <v>391</v>
      </c>
      <c r="C40" s="459">
        <v>300</v>
      </c>
      <c r="D40" s="447" t="s">
        <v>391</v>
      </c>
      <c r="E40" s="460">
        <v>300</v>
      </c>
      <c r="F40" s="459" t="s">
        <v>391</v>
      </c>
      <c r="G40" s="459">
        <v>200</v>
      </c>
      <c r="H40" s="447" t="s">
        <v>391</v>
      </c>
      <c r="I40" s="461">
        <v>60</v>
      </c>
    </row>
    <row r="41" spans="1:9">
      <c r="A41" s="63"/>
      <c r="B41" s="442"/>
      <c r="C41" s="442"/>
      <c r="D41" s="442"/>
      <c r="E41" s="456"/>
      <c r="F41" s="457"/>
      <c r="G41" s="442"/>
      <c r="H41" s="442"/>
      <c r="I41" s="443"/>
    </row>
    <row r="42" spans="1:9">
      <c r="A42" s="63" t="s">
        <v>490</v>
      </c>
      <c r="B42" s="442" t="s">
        <v>391</v>
      </c>
      <c r="C42" s="442">
        <v>800</v>
      </c>
      <c r="D42" s="442">
        <v>5500</v>
      </c>
      <c r="E42" s="456">
        <v>6300</v>
      </c>
      <c r="F42" s="457" t="s">
        <v>391</v>
      </c>
      <c r="G42" s="442">
        <v>350</v>
      </c>
      <c r="H42" s="442">
        <v>380</v>
      </c>
      <c r="I42" s="443">
        <v>2370</v>
      </c>
    </row>
    <row r="43" spans="1:9">
      <c r="A43" s="63" t="s">
        <v>491</v>
      </c>
      <c r="B43" s="456" t="s">
        <v>391</v>
      </c>
      <c r="C43" s="442" t="s">
        <v>391</v>
      </c>
      <c r="D43" s="442">
        <v>500</v>
      </c>
      <c r="E43" s="456">
        <v>500</v>
      </c>
      <c r="F43" s="457" t="s">
        <v>391</v>
      </c>
      <c r="G43" s="442" t="s">
        <v>391</v>
      </c>
      <c r="H43" s="442">
        <v>450</v>
      </c>
      <c r="I43" s="443">
        <v>225</v>
      </c>
    </row>
    <row r="44" spans="1:9">
      <c r="A44" s="63" t="s">
        <v>492</v>
      </c>
      <c r="B44" s="456" t="s">
        <v>391</v>
      </c>
      <c r="C44" s="442">
        <v>480</v>
      </c>
      <c r="D44" s="442">
        <v>1020</v>
      </c>
      <c r="E44" s="456">
        <v>1500</v>
      </c>
      <c r="F44" s="457" t="s">
        <v>391</v>
      </c>
      <c r="G44" s="442">
        <v>93</v>
      </c>
      <c r="H44" s="442">
        <v>236</v>
      </c>
      <c r="I44" s="443">
        <v>285</v>
      </c>
    </row>
    <row r="45" spans="1:9">
      <c r="A45" s="73" t="s">
        <v>493</v>
      </c>
      <c r="B45" s="447" t="s">
        <v>391</v>
      </c>
      <c r="C45" s="459">
        <v>1280</v>
      </c>
      <c r="D45" s="447">
        <v>7020</v>
      </c>
      <c r="E45" s="460">
        <v>8300</v>
      </c>
      <c r="F45" s="459" t="s">
        <v>391</v>
      </c>
      <c r="G45" s="459">
        <v>254</v>
      </c>
      <c r="H45" s="447" t="s">
        <v>391</v>
      </c>
      <c r="I45" s="461">
        <v>2880</v>
      </c>
    </row>
    <row r="46" spans="1:9">
      <c r="A46" s="63"/>
      <c r="B46" s="442"/>
      <c r="C46" s="442"/>
      <c r="D46" s="442"/>
      <c r="E46" s="456"/>
      <c r="F46" s="457"/>
      <c r="G46" s="442"/>
      <c r="H46" s="442"/>
      <c r="I46" s="443"/>
    </row>
    <row r="47" spans="1:9">
      <c r="A47" s="73" t="s">
        <v>494</v>
      </c>
      <c r="B47" s="447" t="s">
        <v>391</v>
      </c>
      <c r="C47" s="459">
        <v>3500</v>
      </c>
      <c r="D47" s="447">
        <v>6100</v>
      </c>
      <c r="E47" s="460">
        <v>9600</v>
      </c>
      <c r="F47" s="459" t="s">
        <v>391</v>
      </c>
      <c r="G47" s="459">
        <v>870</v>
      </c>
      <c r="H47" s="447">
        <v>1050</v>
      </c>
      <c r="I47" s="461">
        <v>9450</v>
      </c>
    </row>
    <row r="48" spans="1:9">
      <c r="A48" s="63"/>
      <c r="B48" s="442"/>
      <c r="C48" s="442"/>
      <c r="D48" s="442"/>
      <c r="E48" s="456"/>
      <c r="F48" s="457"/>
      <c r="G48" s="442"/>
      <c r="H48" s="442"/>
      <c r="I48" s="443"/>
    </row>
    <row r="49" spans="1:9">
      <c r="A49" s="63" t="s">
        <v>495</v>
      </c>
      <c r="B49" s="456" t="s">
        <v>391</v>
      </c>
      <c r="C49" s="442" t="s">
        <v>391</v>
      </c>
      <c r="D49" s="442">
        <v>45</v>
      </c>
      <c r="E49" s="456">
        <v>45</v>
      </c>
      <c r="F49" s="457" t="s">
        <v>391</v>
      </c>
      <c r="G49" s="442" t="s">
        <v>391</v>
      </c>
      <c r="H49" s="442">
        <v>1500</v>
      </c>
      <c r="I49" s="443">
        <v>68</v>
      </c>
    </row>
    <row r="50" spans="1:9">
      <c r="A50" s="63" t="s">
        <v>496</v>
      </c>
      <c r="B50" s="442" t="s">
        <v>391</v>
      </c>
      <c r="C50" s="442">
        <v>1115</v>
      </c>
      <c r="D50" s="442">
        <v>22</v>
      </c>
      <c r="E50" s="456">
        <v>1137</v>
      </c>
      <c r="F50" s="457" t="s">
        <v>391</v>
      </c>
      <c r="G50" s="442">
        <v>78</v>
      </c>
      <c r="H50" s="442">
        <v>190</v>
      </c>
      <c r="I50" s="443">
        <v>91</v>
      </c>
    </row>
    <row r="51" spans="1:9">
      <c r="A51" s="73" t="s">
        <v>497</v>
      </c>
      <c r="B51" s="447" t="s">
        <v>391</v>
      </c>
      <c r="C51" s="459">
        <v>1115</v>
      </c>
      <c r="D51" s="447">
        <v>67</v>
      </c>
      <c r="E51" s="460">
        <v>1182</v>
      </c>
      <c r="F51" s="459" t="s">
        <v>391</v>
      </c>
      <c r="G51" s="459">
        <v>78</v>
      </c>
      <c r="H51" s="447" t="s">
        <v>391</v>
      </c>
      <c r="I51" s="461">
        <v>159</v>
      </c>
    </row>
    <row r="52" spans="1:9">
      <c r="A52" s="63"/>
      <c r="B52" s="442"/>
      <c r="C52" s="442"/>
      <c r="D52" s="442"/>
      <c r="E52" s="456"/>
      <c r="F52" s="457"/>
      <c r="G52" s="442"/>
      <c r="H52" s="442"/>
      <c r="I52" s="443"/>
    </row>
    <row r="53" spans="1:9">
      <c r="A53" s="63" t="s">
        <v>498</v>
      </c>
      <c r="B53" s="442" t="s">
        <v>391</v>
      </c>
      <c r="C53" s="442">
        <v>200</v>
      </c>
      <c r="D53" s="442">
        <v>1051</v>
      </c>
      <c r="E53" s="456">
        <v>1251</v>
      </c>
      <c r="F53" s="457" t="s">
        <v>391</v>
      </c>
      <c r="G53" s="442">
        <v>500</v>
      </c>
      <c r="H53" s="442">
        <v>1767</v>
      </c>
      <c r="I53" s="443">
        <v>1958</v>
      </c>
    </row>
    <row r="54" spans="1:9">
      <c r="A54" s="63" t="s">
        <v>499</v>
      </c>
      <c r="B54" s="442" t="s">
        <v>391</v>
      </c>
      <c r="C54" s="442" t="s">
        <v>391</v>
      </c>
      <c r="D54" s="442">
        <v>10797</v>
      </c>
      <c r="E54" s="456">
        <v>10797</v>
      </c>
      <c r="F54" s="457" t="s">
        <v>391</v>
      </c>
      <c r="G54" s="442" t="s">
        <v>391</v>
      </c>
      <c r="H54" s="442">
        <v>1100</v>
      </c>
      <c r="I54" s="443">
        <v>11877</v>
      </c>
    </row>
    <row r="55" spans="1:9">
      <c r="A55" s="63" t="s">
        <v>500</v>
      </c>
      <c r="B55" s="442" t="s">
        <v>391</v>
      </c>
      <c r="C55" s="442">
        <v>2100</v>
      </c>
      <c r="D55" s="442">
        <v>100</v>
      </c>
      <c r="E55" s="456">
        <v>2200</v>
      </c>
      <c r="F55" s="457" t="s">
        <v>391</v>
      </c>
      <c r="G55" s="442">
        <v>400</v>
      </c>
      <c r="H55" s="442">
        <v>600</v>
      </c>
      <c r="I55" s="443">
        <v>900</v>
      </c>
    </row>
    <row r="56" spans="1:9">
      <c r="A56" s="63" t="s">
        <v>501</v>
      </c>
      <c r="B56" s="442" t="s">
        <v>391</v>
      </c>
      <c r="C56" s="442">
        <v>1400</v>
      </c>
      <c r="D56" s="442">
        <v>400</v>
      </c>
      <c r="E56" s="456">
        <v>1800</v>
      </c>
      <c r="F56" s="457" t="s">
        <v>391</v>
      </c>
      <c r="G56" s="442">
        <v>899</v>
      </c>
      <c r="H56" s="442">
        <v>1320</v>
      </c>
      <c r="I56" s="443">
        <v>1786</v>
      </c>
    </row>
    <row r="57" spans="1:9">
      <c r="A57" s="63" t="s">
        <v>502</v>
      </c>
      <c r="B57" s="442" t="s">
        <v>391</v>
      </c>
      <c r="C57" s="442">
        <v>3200</v>
      </c>
      <c r="D57" s="442" t="s">
        <v>391</v>
      </c>
      <c r="E57" s="456">
        <v>3200</v>
      </c>
      <c r="F57" s="457" t="s">
        <v>391</v>
      </c>
      <c r="G57" s="442">
        <v>250</v>
      </c>
      <c r="H57" s="442" t="s">
        <v>391</v>
      </c>
      <c r="I57" s="443">
        <v>800</v>
      </c>
    </row>
    <row r="58" spans="1:9">
      <c r="A58" s="63" t="s">
        <v>504</v>
      </c>
      <c r="B58" s="456" t="s">
        <v>391</v>
      </c>
      <c r="C58" s="442">
        <v>1300</v>
      </c>
      <c r="D58" s="442" t="s">
        <v>391</v>
      </c>
      <c r="E58" s="456">
        <v>1300</v>
      </c>
      <c r="F58" s="457" t="s">
        <v>391</v>
      </c>
      <c r="G58" s="442">
        <v>500</v>
      </c>
      <c r="H58" s="442" t="s">
        <v>391</v>
      </c>
      <c r="I58" s="443">
        <v>650</v>
      </c>
    </row>
    <row r="59" spans="1:9">
      <c r="A59" s="63" t="s">
        <v>505</v>
      </c>
      <c r="B59" s="456" t="s">
        <v>391</v>
      </c>
      <c r="C59" s="442">
        <v>956</v>
      </c>
      <c r="D59" s="442">
        <v>2230</v>
      </c>
      <c r="E59" s="456">
        <v>3186</v>
      </c>
      <c r="F59" s="457" t="s">
        <v>391</v>
      </c>
      <c r="G59" s="442">
        <v>516</v>
      </c>
      <c r="H59" s="442">
        <v>590</v>
      </c>
      <c r="I59" s="443">
        <v>1809</v>
      </c>
    </row>
    <row r="60" spans="1:9">
      <c r="A60" s="73" t="s">
        <v>506</v>
      </c>
      <c r="B60" s="447" t="s">
        <v>391</v>
      </c>
      <c r="C60" s="459">
        <v>9156</v>
      </c>
      <c r="D60" s="447">
        <v>14578</v>
      </c>
      <c r="E60" s="460">
        <v>23734</v>
      </c>
      <c r="F60" s="459" t="s">
        <v>391</v>
      </c>
      <c r="G60" s="459">
        <v>452</v>
      </c>
      <c r="H60" s="447" t="s">
        <v>391</v>
      </c>
      <c r="I60" s="461">
        <v>19780</v>
      </c>
    </row>
    <row r="61" spans="1:9">
      <c r="A61" s="63"/>
      <c r="B61" s="442"/>
      <c r="C61" s="442"/>
      <c r="D61" s="442"/>
      <c r="E61" s="456"/>
      <c r="F61" s="457"/>
      <c r="G61" s="442"/>
      <c r="H61" s="442"/>
      <c r="I61" s="443"/>
    </row>
    <row r="62" spans="1:9">
      <c r="A62" s="63" t="s">
        <v>507</v>
      </c>
      <c r="B62" s="456" t="s">
        <v>391</v>
      </c>
      <c r="C62" s="442">
        <v>2430</v>
      </c>
      <c r="D62" s="442">
        <v>1520</v>
      </c>
      <c r="E62" s="456">
        <v>3950</v>
      </c>
      <c r="F62" s="457" t="s">
        <v>391</v>
      </c>
      <c r="G62" s="442">
        <v>200</v>
      </c>
      <c r="H62" s="442">
        <v>500</v>
      </c>
      <c r="I62" s="443">
        <v>1246</v>
      </c>
    </row>
    <row r="63" spans="1:9">
      <c r="A63" s="63" t="s">
        <v>508</v>
      </c>
      <c r="B63" s="442">
        <v>100</v>
      </c>
      <c r="C63" s="442">
        <v>9800</v>
      </c>
      <c r="D63" s="442">
        <v>4830</v>
      </c>
      <c r="E63" s="456">
        <v>14730</v>
      </c>
      <c r="F63" s="457">
        <v>100</v>
      </c>
      <c r="G63" s="442">
        <v>152</v>
      </c>
      <c r="H63" s="442">
        <v>523</v>
      </c>
      <c r="I63" s="443">
        <v>4026</v>
      </c>
    </row>
    <row r="64" spans="1:9">
      <c r="A64" s="73" t="s">
        <v>509</v>
      </c>
      <c r="B64" s="447">
        <v>100</v>
      </c>
      <c r="C64" s="459">
        <v>12230</v>
      </c>
      <c r="D64" s="447">
        <v>6350</v>
      </c>
      <c r="E64" s="460">
        <v>18680</v>
      </c>
      <c r="F64" s="459">
        <v>100</v>
      </c>
      <c r="G64" s="459">
        <v>162</v>
      </c>
      <c r="H64" s="447" t="s">
        <v>391</v>
      </c>
      <c r="I64" s="461">
        <v>5272</v>
      </c>
    </row>
    <row r="65" spans="1:9">
      <c r="A65" s="63"/>
      <c r="B65" s="456"/>
      <c r="C65" s="442"/>
      <c r="D65" s="442"/>
      <c r="E65" s="456"/>
      <c r="F65" s="457"/>
      <c r="G65" s="442"/>
      <c r="H65" s="442"/>
      <c r="I65" s="443"/>
    </row>
    <row r="66" spans="1:9" ht="13.5" thickBot="1">
      <c r="A66" s="66" t="s">
        <v>510</v>
      </c>
      <c r="B66" s="451">
        <v>301</v>
      </c>
      <c r="C66" s="462">
        <v>35915</v>
      </c>
      <c r="D66" s="451">
        <v>45574</v>
      </c>
      <c r="E66" s="452">
        <v>81790</v>
      </c>
      <c r="F66" s="462">
        <v>199</v>
      </c>
      <c r="G66" s="462">
        <v>355</v>
      </c>
      <c r="H66" s="451" t="s">
        <v>391</v>
      </c>
      <c r="I66" s="463">
        <v>48171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Hoja194">
    <tabColor theme="0"/>
    <pageSetUpPr fitToPage="1"/>
  </sheetPr>
  <dimension ref="A1:I63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" style="208" customWidth="1"/>
    <col min="2" max="9" width="14.8554687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684" t="s">
        <v>1056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30.75" customHeight="1">
      <c r="A4" s="1667" t="s">
        <v>1346</v>
      </c>
      <c r="B4" s="1667"/>
      <c r="C4" s="1667"/>
      <c r="D4" s="1667"/>
      <c r="E4" s="1667"/>
      <c r="F4" s="1667"/>
      <c r="G4" s="1667"/>
      <c r="H4" s="1667"/>
      <c r="I4" s="1667"/>
    </row>
    <row r="5" spans="1:9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>
      <c r="A6" s="1687" t="s">
        <v>446</v>
      </c>
      <c r="B6" s="664" t="s">
        <v>1015</v>
      </c>
      <c r="C6" s="665"/>
      <c r="D6" s="665"/>
      <c r="E6" s="666"/>
      <c r="F6" s="1173" t="s">
        <v>1307</v>
      </c>
      <c r="G6" s="665"/>
      <c r="H6" s="666"/>
      <c r="I6" s="674" t="s">
        <v>372</v>
      </c>
    </row>
    <row r="7" spans="1:9" ht="28.5" customHeight="1">
      <c r="A7" s="1688"/>
      <c r="B7" s="1679" t="s">
        <v>385</v>
      </c>
      <c r="C7" s="230" t="s">
        <v>386</v>
      </c>
      <c r="D7" s="231"/>
      <c r="E7" s="1679" t="s">
        <v>387</v>
      </c>
      <c r="F7" s="1833" t="s">
        <v>385</v>
      </c>
      <c r="G7" s="230" t="s">
        <v>386</v>
      </c>
      <c r="H7" s="232"/>
      <c r="I7" s="235" t="s">
        <v>1017</v>
      </c>
    </row>
    <row r="8" spans="1:9" ht="30.75" customHeight="1" thickBot="1">
      <c r="A8" s="1688"/>
      <c r="B8" s="1792"/>
      <c r="C8" s="227" t="s">
        <v>868</v>
      </c>
      <c r="D8" s="227" t="s">
        <v>869</v>
      </c>
      <c r="E8" s="1871"/>
      <c r="F8" s="1838"/>
      <c r="G8" s="227" t="s">
        <v>868</v>
      </c>
      <c r="H8" s="227" t="s">
        <v>869</v>
      </c>
      <c r="I8" s="235" t="s">
        <v>1057</v>
      </c>
    </row>
    <row r="9" spans="1:9" ht="27" customHeight="1">
      <c r="A9" s="72" t="s">
        <v>450</v>
      </c>
      <c r="B9" s="440" t="s">
        <v>391</v>
      </c>
      <c r="C9" s="440">
        <v>20650</v>
      </c>
      <c r="D9" s="440">
        <v>8850</v>
      </c>
      <c r="E9" s="454">
        <v>29500</v>
      </c>
      <c r="F9" s="455" t="s">
        <v>391</v>
      </c>
      <c r="G9" s="440">
        <v>330</v>
      </c>
      <c r="H9" s="440">
        <v>550</v>
      </c>
      <c r="I9" s="441">
        <v>11682</v>
      </c>
    </row>
    <row r="10" spans="1:9">
      <c r="A10" s="63" t="s">
        <v>451</v>
      </c>
      <c r="B10" s="442" t="s">
        <v>391</v>
      </c>
      <c r="C10" s="442">
        <v>8545</v>
      </c>
      <c r="D10" s="442">
        <v>3655</v>
      </c>
      <c r="E10" s="456">
        <v>12200</v>
      </c>
      <c r="F10" s="457" t="s">
        <v>391</v>
      </c>
      <c r="G10" s="442">
        <v>125</v>
      </c>
      <c r="H10" s="442">
        <v>250</v>
      </c>
      <c r="I10" s="443">
        <v>1982</v>
      </c>
    </row>
    <row r="11" spans="1:9">
      <c r="A11" s="63" t="s">
        <v>452</v>
      </c>
      <c r="B11" s="442" t="s">
        <v>391</v>
      </c>
      <c r="C11" s="442">
        <v>4340</v>
      </c>
      <c r="D11" s="442">
        <v>1860</v>
      </c>
      <c r="E11" s="456">
        <v>6200</v>
      </c>
      <c r="F11" s="457" t="s">
        <v>391</v>
      </c>
      <c r="G11" s="442">
        <v>250</v>
      </c>
      <c r="H11" s="442">
        <v>500</v>
      </c>
      <c r="I11" s="443">
        <v>2015</v>
      </c>
    </row>
    <row r="12" spans="1:9">
      <c r="A12" s="63" t="s">
        <v>453</v>
      </c>
      <c r="B12" s="442" t="s">
        <v>391</v>
      </c>
      <c r="C12" s="442">
        <v>10970</v>
      </c>
      <c r="D12" s="442">
        <v>4730</v>
      </c>
      <c r="E12" s="457">
        <v>15700</v>
      </c>
      <c r="F12" s="457" t="s">
        <v>391</v>
      </c>
      <c r="G12" s="442">
        <v>345</v>
      </c>
      <c r="H12" s="442">
        <v>625</v>
      </c>
      <c r="I12" s="443">
        <v>6741</v>
      </c>
    </row>
    <row r="13" spans="1:9">
      <c r="A13" s="73" t="s">
        <v>454</v>
      </c>
      <c r="B13" s="447" t="s">
        <v>391</v>
      </c>
      <c r="C13" s="459">
        <v>44505</v>
      </c>
      <c r="D13" s="447">
        <v>19095</v>
      </c>
      <c r="E13" s="460">
        <v>63600</v>
      </c>
      <c r="F13" s="459" t="s">
        <v>391</v>
      </c>
      <c r="G13" s="459">
        <v>287</v>
      </c>
      <c r="H13" s="447" t="s">
        <v>391</v>
      </c>
      <c r="I13" s="461">
        <v>22420</v>
      </c>
    </row>
    <row r="14" spans="1:9">
      <c r="A14" s="65"/>
      <c r="B14" s="442"/>
      <c r="C14" s="442"/>
      <c r="D14" s="442"/>
      <c r="E14" s="442"/>
      <c r="F14" s="457"/>
      <c r="G14" s="442"/>
      <c r="H14" s="442"/>
      <c r="I14" s="443"/>
    </row>
    <row r="15" spans="1:9">
      <c r="A15" s="73" t="s">
        <v>455</v>
      </c>
      <c r="B15" s="447" t="s">
        <v>391</v>
      </c>
      <c r="C15" s="459" t="s">
        <v>391</v>
      </c>
      <c r="D15" s="447">
        <v>1900</v>
      </c>
      <c r="E15" s="460">
        <v>1900</v>
      </c>
      <c r="F15" s="459" t="s">
        <v>391</v>
      </c>
      <c r="G15" s="459" t="s">
        <v>391</v>
      </c>
      <c r="H15" s="447">
        <v>400</v>
      </c>
      <c r="I15" s="461">
        <v>760</v>
      </c>
    </row>
    <row r="16" spans="1:9">
      <c r="A16" s="65"/>
      <c r="B16" s="442"/>
      <c r="C16" s="442"/>
      <c r="D16" s="442"/>
      <c r="E16" s="442"/>
      <c r="F16" s="457"/>
      <c r="G16" s="442"/>
      <c r="H16" s="442"/>
      <c r="I16" s="443"/>
    </row>
    <row r="17" spans="1:9">
      <c r="A17" s="73" t="s">
        <v>456</v>
      </c>
      <c r="B17" s="447">
        <v>100</v>
      </c>
      <c r="C17" s="459" t="s">
        <v>391</v>
      </c>
      <c r="D17" s="447" t="s">
        <v>391</v>
      </c>
      <c r="E17" s="460">
        <v>100</v>
      </c>
      <c r="F17" s="459">
        <v>25</v>
      </c>
      <c r="G17" s="459" t="s">
        <v>391</v>
      </c>
      <c r="H17" s="447" t="s">
        <v>391</v>
      </c>
      <c r="I17" s="461">
        <v>2</v>
      </c>
    </row>
    <row r="18" spans="1:9">
      <c r="A18" s="63"/>
      <c r="B18" s="442"/>
      <c r="C18" s="442"/>
      <c r="D18" s="442"/>
      <c r="E18" s="442"/>
      <c r="F18" s="457"/>
      <c r="G18" s="442"/>
      <c r="H18" s="442"/>
      <c r="I18" s="443"/>
    </row>
    <row r="19" spans="1:9">
      <c r="A19" s="63" t="s">
        <v>535</v>
      </c>
      <c r="B19" s="456">
        <v>100</v>
      </c>
      <c r="C19" s="442">
        <v>250</v>
      </c>
      <c r="D19" s="442">
        <v>300</v>
      </c>
      <c r="E19" s="456">
        <v>650</v>
      </c>
      <c r="F19" s="457">
        <v>285</v>
      </c>
      <c r="G19" s="442">
        <v>380</v>
      </c>
      <c r="H19" s="442">
        <v>600</v>
      </c>
      <c r="I19" s="443">
        <v>304</v>
      </c>
    </row>
    <row r="20" spans="1:9">
      <c r="A20" s="63" t="s">
        <v>458</v>
      </c>
      <c r="B20" s="456">
        <v>100</v>
      </c>
      <c r="C20" s="442">
        <v>225</v>
      </c>
      <c r="D20" s="442">
        <v>725</v>
      </c>
      <c r="E20" s="456">
        <v>1050</v>
      </c>
      <c r="F20" s="457">
        <v>190</v>
      </c>
      <c r="G20" s="442">
        <v>360</v>
      </c>
      <c r="H20" s="442">
        <v>500</v>
      </c>
      <c r="I20" s="443">
        <v>463</v>
      </c>
    </row>
    <row r="21" spans="1:9">
      <c r="A21" s="63" t="s">
        <v>459</v>
      </c>
      <c r="B21" s="442">
        <v>400</v>
      </c>
      <c r="C21" s="442">
        <v>1000</v>
      </c>
      <c r="D21" s="442">
        <v>550</v>
      </c>
      <c r="E21" s="456">
        <v>1950</v>
      </c>
      <c r="F21" s="457">
        <v>265</v>
      </c>
      <c r="G21" s="442">
        <v>420</v>
      </c>
      <c r="H21" s="442">
        <v>750</v>
      </c>
      <c r="I21" s="443">
        <v>939</v>
      </c>
    </row>
    <row r="22" spans="1:9">
      <c r="A22" s="73" t="s">
        <v>460</v>
      </c>
      <c r="B22" s="447">
        <v>600</v>
      </c>
      <c r="C22" s="459">
        <v>1475</v>
      </c>
      <c r="D22" s="447">
        <v>1575</v>
      </c>
      <c r="E22" s="460">
        <v>3650</v>
      </c>
      <c r="F22" s="459">
        <v>256</v>
      </c>
      <c r="G22" s="459">
        <v>404</v>
      </c>
      <c r="H22" s="447" t="s">
        <v>391</v>
      </c>
      <c r="I22" s="461">
        <v>1706</v>
      </c>
    </row>
    <row r="23" spans="1:9">
      <c r="A23" s="63"/>
      <c r="B23" s="442"/>
      <c r="C23" s="442"/>
      <c r="D23" s="442"/>
      <c r="E23" s="456"/>
      <c r="F23" s="457"/>
      <c r="G23" s="442"/>
      <c r="H23" s="442"/>
      <c r="I23" s="443"/>
    </row>
    <row r="24" spans="1:9">
      <c r="A24" s="73" t="s">
        <v>461</v>
      </c>
      <c r="B24" s="447">
        <v>100</v>
      </c>
      <c r="C24" s="459">
        <v>1000</v>
      </c>
      <c r="D24" s="447">
        <v>300</v>
      </c>
      <c r="E24" s="460">
        <v>1400</v>
      </c>
      <c r="F24" s="459">
        <v>200</v>
      </c>
      <c r="G24" s="459">
        <v>380</v>
      </c>
      <c r="H24" s="447">
        <v>760</v>
      </c>
      <c r="I24" s="461">
        <v>628</v>
      </c>
    </row>
    <row r="25" spans="1:9">
      <c r="A25" s="63"/>
      <c r="B25" s="442"/>
      <c r="C25" s="442"/>
      <c r="D25" s="442"/>
      <c r="E25" s="456"/>
      <c r="F25" s="457"/>
      <c r="G25" s="442"/>
      <c r="H25" s="442"/>
      <c r="I25" s="443"/>
    </row>
    <row r="26" spans="1:9">
      <c r="A26" s="73" t="s">
        <v>462</v>
      </c>
      <c r="B26" s="447" t="s">
        <v>391</v>
      </c>
      <c r="C26" s="459">
        <v>700</v>
      </c>
      <c r="D26" s="447">
        <v>500</v>
      </c>
      <c r="E26" s="460">
        <v>1200</v>
      </c>
      <c r="F26" s="459" t="s">
        <v>391</v>
      </c>
      <c r="G26" s="459">
        <v>100</v>
      </c>
      <c r="H26" s="447">
        <v>900</v>
      </c>
      <c r="I26" s="461">
        <v>520</v>
      </c>
    </row>
    <row r="27" spans="1:9">
      <c r="A27" s="63"/>
      <c r="B27" s="456"/>
      <c r="C27" s="442"/>
      <c r="D27" s="442"/>
      <c r="E27" s="456"/>
      <c r="F27" s="457"/>
      <c r="G27" s="442"/>
      <c r="H27" s="442"/>
      <c r="I27" s="443"/>
    </row>
    <row r="28" spans="1:9">
      <c r="A28" s="63" t="s">
        <v>467</v>
      </c>
      <c r="B28" s="456">
        <v>300</v>
      </c>
      <c r="C28" s="442">
        <v>30300</v>
      </c>
      <c r="D28" s="442">
        <v>23700</v>
      </c>
      <c r="E28" s="456">
        <v>54300</v>
      </c>
      <c r="F28" s="457">
        <v>261</v>
      </c>
      <c r="G28" s="442">
        <v>978</v>
      </c>
      <c r="H28" s="442">
        <v>1401</v>
      </c>
      <c r="I28" s="443">
        <v>62915</v>
      </c>
    </row>
    <row r="29" spans="1:9">
      <c r="A29" s="63" t="s">
        <v>468</v>
      </c>
      <c r="B29" s="442">
        <v>31400</v>
      </c>
      <c r="C29" s="442">
        <v>69200</v>
      </c>
      <c r="D29" s="442" t="s">
        <v>391</v>
      </c>
      <c r="E29" s="456">
        <v>100600</v>
      </c>
      <c r="F29" s="457">
        <v>75</v>
      </c>
      <c r="G29" s="442">
        <v>400</v>
      </c>
      <c r="H29" s="442" t="s">
        <v>391</v>
      </c>
      <c r="I29" s="443">
        <v>30035</v>
      </c>
    </row>
    <row r="30" spans="1:9">
      <c r="A30" s="63" t="s">
        <v>469</v>
      </c>
      <c r="B30" s="442" t="s">
        <v>391</v>
      </c>
      <c r="C30" s="442">
        <v>3900</v>
      </c>
      <c r="D30" s="442">
        <v>300</v>
      </c>
      <c r="E30" s="456">
        <v>4200</v>
      </c>
      <c r="F30" s="457" t="s">
        <v>391</v>
      </c>
      <c r="G30" s="442">
        <v>583</v>
      </c>
      <c r="H30" s="442">
        <v>1343</v>
      </c>
      <c r="I30" s="443">
        <v>2676</v>
      </c>
    </row>
    <row r="31" spans="1:9">
      <c r="A31" s="63" t="s">
        <v>470</v>
      </c>
      <c r="B31" s="442" t="s">
        <v>391</v>
      </c>
      <c r="C31" s="442">
        <v>11600</v>
      </c>
      <c r="D31" s="442">
        <v>6700</v>
      </c>
      <c r="E31" s="456">
        <v>18300</v>
      </c>
      <c r="F31" s="457" t="s">
        <v>391</v>
      </c>
      <c r="G31" s="442">
        <v>650</v>
      </c>
      <c r="H31" s="442">
        <v>1000</v>
      </c>
      <c r="I31" s="443">
        <v>14240</v>
      </c>
    </row>
    <row r="32" spans="1:9">
      <c r="A32" s="73" t="s">
        <v>471</v>
      </c>
      <c r="B32" s="447">
        <v>31700</v>
      </c>
      <c r="C32" s="459">
        <v>115000</v>
      </c>
      <c r="D32" s="447">
        <v>30700</v>
      </c>
      <c r="E32" s="460">
        <v>177400</v>
      </c>
      <c r="F32" s="459">
        <v>77</v>
      </c>
      <c r="G32" s="459">
        <v>584</v>
      </c>
      <c r="H32" s="447" t="s">
        <v>391</v>
      </c>
      <c r="I32" s="461">
        <v>109866</v>
      </c>
    </row>
    <row r="33" spans="1:9">
      <c r="A33" s="63"/>
      <c r="B33" s="442"/>
      <c r="C33" s="442"/>
      <c r="D33" s="442"/>
      <c r="E33" s="456"/>
      <c r="F33" s="457"/>
      <c r="G33" s="442"/>
      <c r="H33" s="442"/>
      <c r="I33" s="443"/>
    </row>
    <row r="34" spans="1:9">
      <c r="A34" s="73" t="s">
        <v>472</v>
      </c>
      <c r="B34" s="447" t="s">
        <v>391</v>
      </c>
      <c r="C34" s="459">
        <v>626</v>
      </c>
      <c r="D34" s="447" t="s">
        <v>391</v>
      </c>
      <c r="E34" s="460">
        <v>626</v>
      </c>
      <c r="F34" s="459" t="s">
        <v>391</v>
      </c>
      <c r="G34" s="459">
        <v>385</v>
      </c>
      <c r="H34" s="447" t="s">
        <v>391</v>
      </c>
      <c r="I34" s="461">
        <v>241</v>
      </c>
    </row>
    <row r="35" spans="1:9">
      <c r="A35" s="63"/>
      <c r="B35" s="442"/>
      <c r="C35" s="442"/>
      <c r="D35" s="442"/>
      <c r="E35" s="456"/>
      <c r="F35" s="457"/>
      <c r="G35" s="442"/>
      <c r="H35" s="442"/>
      <c r="I35" s="443"/>
    </row>
    <row r="36" spans="1:9">
      <c r="A36" s="63" t="s">
        <v>484</v>
      </c>
      <c r="B36" s="442" t="s">
        <v>391</v>
      </c>
      <c r="C36" s="442">
        <v>600</v>
      </c>
      <c r="D36" s="442" t="s">
        <v>391</v>
      </c>
      <c r="E36" s="456">
        <v>600</v>
      </c>
      <c r="F36" s="457" t="s">
        <v>391</v>
      </c>
      <c r="G36" s="442">
        <v>950</v>
      </c>
      <c r="H36" s="442" t="s">
        <v>391</v>
      </c>
      <c r="I36" s="443">
        <v>570</v>
      </c>
    </row>
    <row r="37" spans="1:9">
      <c r="A37" s="73" t="s">
        <v>562</v>
      </c>
      <c r="B37" s="447" t="s">
        <v>391</v>
      </c>
      <c r="C37" s="459">
        <v>600</v>
      </c>
      <c r="D37" s="447" t="s">
        <v>391</v>
      </c>
      <c r="E37" s="460">
        <v>600</v>
      </c>
      <c r="F37" s="459" t="s">
        <v>391</v>
      </c>
      <c r="G37" s="459">
        <v>950</v>
      </c>
      <c r="H37" s="447" t="s">
        <v>391</v>
      </c>
      <c r="I37" s="461">
        <v>570</v>
      </c>
    </row>
    <row r="38" spans="1:9">
      <c r="A38" s="63"/>
      <c r="B38" s="442"/>
      <c r="C38" s="442"/>
      <c r="D38" s="442"/>
      <c r="E38" s="456"/>
      <c r="F38" s="457"/>
      <c r="G38" s="442"/>
      <c r="H38" s="442"/>
      <c r="I38" s="443"/>
    </row>
    <row r="39" spans="1:9">
      <c r="A39" s="63" t="s">
        <v>490</v>
      </c>
      <c r="B39" s="442" t="s">
        <v>391</v>
      </c>
      <c r="C39" s="442">
        <v>33700</v>
      </c>
      <c r="D39" s="442">
        <v>3500</v>
      </c>
      <c r="E39" s="456">
        <v>37200</v>
      </c>
      <c r="F39" s="457" t="s">
        <v>391</v>
      </c>
      <c r="G39" s="442">
        <v>135</v>
      </c>
      <c r="H39" s="442">
        <v>950</v>
      </c>
      <c r="I39" s="443">
        <v>7875</v>
      </c>
    </row>
    <row r="40" spans="1:9">
      <c r="A40" s="63" t="s">
        <v>491</v>
      </c>
      <c r="B40" s="442" t="s">
        <v>391</v>
      </c>
      <c r="C40" s="442">
        <v>11197</v>
      </c>
      <c r="D40" s="442">
        <v>6203</v>
      </c>
      <c r="E40" s="456">
        <v>17400</v>
      </c>
      <c r="F40" s="457" t="s">
        <v>391</v>
      </c>
      <c r="G40" s="442">
        <v>210</v>
      </c>
      <c r="H40" s="442">
        <v>594</v>
      </c>
      <c r="I40" s="443">
        <v>6036</v>
      </c>
    </row>
    <row r="41" spans="1:9">
      <c r="A41" s="63" t="s">
        <v>492</v>
      </c>
      <c r="B41" s="442" t="s">
        <v>391</v>
      </c>
      <c r="C41" s="442">
        <v>65208</v>
      </c>
      <c r="D41" s="442">
        <v>18392</v>
      </c>
      <c r="E41" s="456">
        <v>83600</v>
      </c>
      <c r="F41" s="457" t="s">
        <v>391</v>
      </c>
      <c r="G41" s="442">
        <v>375</v>
      </c>
      <c r="H41" s="442">
        <v>940</v>
      </c>
      <c r="I41" s="443">
        <v>41741</v>
      </c>
    </row>
    <row r="42" spans="1:9">
      <c r="A42" s="73" t="s">
        <v>493</v>
      </c>
      <c r="B42" s="447" t="s">
        <v>391</v>
      </c>
      <c r="C42" s="459">
        <v>110105</v>
      </c>
      <c r="D42" s="447">
        <v>28095</v>
      </c>
      <c r="E42" s="460">
        <v>138200</v>
      </c>
      <c r="F42" s="459" t="s">
        <v>391</v>
      </c>
      <c r="G42" s="459">
        <v>285</v>
      </c>
      <c r="H42" s="447" t="s">
        <v>391</v>
      </c>
      <c r="I42" s="461">
        <v>55652</v>
      </c>
    </row>
    <row r="43" spans="1:9">
      <c r="A43" s="63"/>
      <c r="B43" s="442"/>
      <c r="C43" s="442"/>
      <c r="D43" s="442"/>
      <c r="E43" s="456"/>
      <c r="F43" s="457"/>
      <c r="G43" s="442"/>
      <c r="H43" s="442"/>
      <c r="I43" s="443"/>
    </row>
    <row r="44" spans="1:9">
      <c r="A44" s="73" t="s">
        <v>494</v>
      </c>
      <c r="B44" s="447" t="s">
        <v>391</v>
      </c>
      <c r="C44" s="459">
        <v>3660</v>
      </c>
      <c r="D44" s="447">
        <v>8540</v>
      </c>
      <c r="E44" s="460">
        <v>12200</v>
      </c>
      <c r="F44" s="459" t="s">
        <v>391</v>
      </c>
      <c r="G44" s="459">
        <v>185</v>
      </c>
      <c r="H44" s="447">
        <v>650</v>
      </c>
      <c r="I44" s="461">
        <v>6228</v>
      </c>
    </row>
    <row r="45" spans="1:9">
      <c r="A45" s="63"/>
      <c r="B45" s="442"/>
      <c r="C45" s="442"/>
      <c r="D45" s="442"/>
      <c r="E45" s="456"/>
      <c r="F45" s="457"/>
      <c r="G45" s="442"/>
      <c r="H45" s="442"/>
      <c r="I45" s="443"/>
    </row>
    <row r="46" spans="1:9">
      <c r="A46" s="63" t="s">
        <v>495</v>
      </c>
      <c r="B46" s="442" t="s">
        <v>391</v>
      </c>
      <c r="C46" s="442">
        <v>2500</v>
      </c>
      <c r="D46" s="442" t="s">
        <v>391</v>
      </c>
      <c r="E46" s="456">
        <v>2500</v>
      </c>
      <c r="F46" s="457" t="s">
        <v>391</v>
      </c>
      <c r="G46" s="442">
        <v>1150</v>
      </c>
      <c r="H46" s="442" t="s">
        <v>391</v>
      </c>
      <c r="I46" s="443">
        <v>2875</v>
      </c>
    </row>
    <row r="47" spans="1:9">
      <c r="A47" s="63" t="s">
        <v>496</v>
      </c>
      <c r="B47" s="442" t="s">
        <v>391</v>
      </c>
      <c r="C47" s="442">
        <v>2650</v>
      </c>
      <c r="D47" s="442" t="s">
        <v>391</v>
      </c>
      <c r="E47" s="456">
        <v>2650</v>
      </c>
      <c r="F47" s="457" t="s">
        <v>391</v>
      </c>
      <c r="G47" s="442">
        <v>1150</v>
      </c>
      <c r="H47" s="442" t="s">
        <v>391</v>
      </c>
      <c r="I47" s="443">
        <v>3048</v>
      </c>
    </row>
    <row r="48" spans="1:9">
      <c r="A48" s="73" t="s">
        <v>497</v>
      </c>
      <c r="B48" s="447" t="s">
        <v>391</v>
      </c>
      <c r="C48" s="459">
        <v>5150</v>
      </c>
      <c r="D48" s="447" t="s">
        <v>391</v>
      </c>
      <c r="E48" s="460">
        <v>5150</v>
      </c>
      <c r="F48" s="459" t="s">
        <v>391</v>
      </c>
      <c r="G48" s="459">
        <v>1150</v>
      </c>
      <c r="H48" s="447" t="s">
        <v>391</v>
      </c>
      <c r="I48" s="461">
        <v>5923</v>
      </c>
    </row>
    <row r="49" spans="1:9">
      <c r="A49" s="63"/>
      <c r="B49" s="442"/>
      <c r="C49" s="442"/>
      <c r="D49" s="442"/>
      <c r="E49" s="456"/>
      <c r="F49" s="457"/>
      <c r="G49" s="442"/>
      <c r="H49" s="442"/>
      <c r="I49" s="443"/>
    </row>
    <row r="50" spans="1:9">
      <c r="A50" s="63" t="s">
        <v>498</v>
      </c>
      <c r="B50" s="442" t="s">
        <v>391</v>
      </c>
      <c r="C50" s="442">
        <v>7978</v>
      </c>
      <c r="D50" s="442">
        <v>13148</v>
      </c>
      <c r="E50" s="456">
        <v>21126</v>
      </c>
      <c r="F50" s="457" t="s">
        <v>391</v>
      </c>
      <c r="G50" s="442">
        <v>942</v>
      </c>
      <c r="H50" s="442">
        <v>783</v>
      </c>
      <c r="I50" s="443">
        <v>17811</v>
      </c>
    </row>
    <row r="51" spans="1:9">
      <c r="A51" s="63" t="s">
        <v>499</v>
      </c>
      <c r="B51" s="442" t="s">
        <v>391</v>
      </c>
      <c r="C51" s="442" t="s">
        <v>391</v>
      </c>
      <c r="D51" s="442">
        <v>2150</v>
      </c>
      <c r="E51" s="456">
        <v>2150</v>
      </c>
      <c r="F51" s="457" t="s">
        <v>391</v>
      </c>
      <c r="G51" s="442" t="s">
        <v>391</v>
      </c>
      <c r="H51" s="442">
        <v>630</v>
      </c>
      <c r="I51" s="443">
        <v>1355</v>
      </c>
    </row>
    <row r="52" spans="1:9">
      <c r="A52" s="63" t="s">
        <v>500</v>
      </c>
      <c r="B52" s="442" t="s">
        <v>391</v>
      </c>
      <c r="C52" s="442" t="s">
        <v>391</v>
      </c>
      <c r="D52" s="442">
        <v>3500</v>
      </c>
      <c r="E52" s="456">
        <v>3500</v>
      </c>
      <c r="F52" s="457" t="s">
        <v>391</v>
      </c>
      <c r="G52" s="442" t="s">
        <v>391</v>
      </c>
      <c r="H52" s="442">
        <v>950</v>
      </c>
      <c r="I52" s="443">
        <v>3325</v>
      </c>
    </row>
    <row r="53" spans="1:9">
      <c r="A53" s="63" t="s">
        <v>501</v>
      </c>
      <c r="B53" s="442" t="s">
        <v>391</v>
      </c>
      <c r="C53" s="442">
        <v>400</v>
      </c>
      <c r="D53" s="442">
        <v>3100</v>
      </c>
      <c r="E53" s="456">
        <v>3500</v>
      </c>
      <c r="F53" s="457" t="s">
        <v>391</v>
      </c>
      <c r="G53" s="442">
        <v>420</v>
      </c>
      <c r="H53" s="442">
        <v>2945</v>
      </c>
      <c r="I53" s="443">
        <v>9298</v>
      </c>
    </row>
    <row r="54" spans="1:9">
      <c r="A54" s="63" t="s">
        <v>502</v>
      </c>
      <c r="B54" s="442" t="s">
        <v>391</v>
      </c>
      <c r="C54" s="442">
        <v>1100</v>
      </c>
      <c r="D54" s="442">
        <v>600</v>
      </c>
      <c r="E54" s="456">
        <v>1700</v>
      </c>
      <c r="F54" s="457" t="s">
        <v>391</v>
      </c>
      <c r="G54" s="442">
        <v>440</v>
      </c>
      <c r="H54" s="442">
        <v>1600</v>
      </c>
      <c r="I54" s="443">
        <v>1444</v>
      </c>
    </row>
    <row r="55" spans="1:9">
      <c r="A55" s="63" t="s">
        <v>504</v>
      </c>
      <c r="B55" s="442">
        <v>1000</v>
      </c>
      <c r="C55" s="442">
        <v>1500</v>
      </c>
      <c r="D55" s="442">
        <v>9100</v>
      </c>
      <c r="E55" s="456">
        <v>11600</v>
      </c>
      <c r="F55" s="457">
        <v>24</v>
      </c>
      <c r="G55" s="442">
        <v>1000</v>
      </c>
      <c r="H55" s="442">
        <v>2300</v>
      </c>
      <c r="I55" s="443">
        <v>22454</v>
      </c>
    </row>
    <row r="56" spans="1:9">
      <c r="A56" s="63" t="s">
        <v>505</v>
      </c>
      <c r="B56" s="442" t="s">
        <v>391</v>
      </c>
      <c r="C56" s="442">
        <v>8400</v>
      </c>
      <c r="D56" s="442">
        <v>3600</v>
      </c>
      <c r="E56" s="456">
        <v>12000</v>
      </c>
      <c r="F56" s="457" t="s">
        <v>391</v>
      </c>
      <c r="G56" s="442">
        <v>20</v>
      </c>
      <c r="H56" s="442">
        <v>91</v>
      </c>
      <c r="I56" s="443">
        <v>496</v>
      </c>
    </row>
    <row r="57" spans="1:9">
      <c r="A57" s="73" t="s">
        <v>506</v>
      </c>
      <c r="B57" s="447">
        <v>1000</v>
      </c>
      <c r="C57" s="459">
        <v>19378</v>
      </c>
      <c r="D57" s="447">
        <v>35198</v>
      </c>
      <c r="E57" s="460">
        <v>55576</v>
      </c>
      <c r="F57" s="459">
        <v>24</v>
      </c>
      <c r="G57" s="459">
        <v>508</v>
      </c>
      <c r="H57" s="447" t="s">
        <v>391</v>
      </c>
      <c r="I57" s="461">
        <v>56183</v>
      </c>
    </row>
    <row r="58" spans="1:9">
      <c r="A58" s="63"/>
      <c r="B58" s="442"/>
      <c r="C58" s="442"/>
      <c r="D58" s="442"/>
      <c r="E58" s="456"/>
      <c r="F58" s="457"/>
      <c r="G58" s="442"/>
      <c r="H58" s="442"/>
      <c r="I58" s="443"/>
    </row>
    <row r="59" spans="1:9">
      <c r="A59" s="63" t="s">
        <v>507</v>
      </c>
      <c r="B59" s="442" t="s">
        <v>391</v>
      </c>
      <c r="C59" s="442">
        <v>3920</v>
      </c>
      <c r="D59" s="442">
        <v>2500</v>
      </c>
      <c r="E59" s="456">
        <v>6420</v>
      </c>
      <c r="F59" s="457" t="s">
        <v>391</v>
      </c>
      <c r="G59" s="442">
        <v>80</v>
      </c>
      <c r="H59" s="442">
        <v>250</v>
      </c>
      <c r="I59" s="443">
        <v>939</v>
      </c>
    </row>
    <row r="60" spans="1:9">
      <c r="A60" s="63" t="s">
        <v>508</v>
      </c>
      <c r="B60" s="442" t="s">
        <v>391</v>
      </c>
      <c r="C60" s="442">
        <v>13080</v>
      </c>
      <c r="D60" s="442">
        <v>13530</v>
      </c>
      <c r="E60" s="456">
        <v>26610</v>
      </c>
      <c r="F60" s="457" t="s">
        <v>391</v>
      </c>
      <c r="G60" s="442">
        <v>98</v>
      </c>
      <c r="H60" s="442">
        <v>349</v>
      </c>
      <c r="I60" s="443">
        <v>6003</v>
      </c>
    </row>
    <row r="61" spans="1:9">
      <c r="A61" s="73" t="s">
        <v>509</v>
      </c>
      <c r="B61" s="447" t="s">
        <v>391</v>
      </c>
      <c r="C61" s="459">
        <v>17000</v>
      </c>
      <c r="D61" s="447">
        <v>16030</v>
      </c>
      <c r="E61" s="460">
        <v>33030</v>
      </c>
      <c r="F61" s="459" t="s">
        <v>391</v>
      </c>
      <c r="G61" s="459">
        <v>94</v>
      </c>
      <c r="H61" s="447" t="s">
        <v>391</v>
      </c>
      <c r="I61" s="461">
        <v>6942</v>
      </c>
    </row>
    <row r="62" spans="1:9">
      <c r="A62" s="63"/>
      <c r="B62" s="442"/>
      <c r="C62" s="442"/>
      <c r="D62" s="442"/>
      <c r="E62" s="456"/>
      <c r="F62" s="457"/>
      <c r="G62" s="442"/>
      <c r="H62" s="442"/>
      <c r="I62" s="443"/>
    </row>
    <row r="63" spans="1:9" ht="13.5" thickBot="1">
      <c r="A63" s="66" t="s">
        <v>510</v>
      </c>
      <c r="B63" s="451">
        <v>33500</v>
      </c>
      <c r="C63" s="462">
        <v>319199</v>
      </c>
      <c r="D63" s="451">
        <v>141933</v>
      </c>
      <c r="E63" s="452">
        <v>494632</v>
      </c>
      <c r="F63" s="462">
        <v>79</v>
      </c>
      <c r="G63" s="462">
        <v>411</v>
      </c>
      <c r="H63" s="451" t="s">
        <v>391</v>
      </c>
      <c r="I63" s="463">
        <v>267641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Hoja210">
    <tabColor theme="0"/>
    <pageSetUpPr fitToPage="1"/>
  </sheetPr>
  <dimension ref="A1:I14"/>
  <sheetViews>
    <sheetView tabSelected="1" topLeftCell="B1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9" width="12.57031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9" s="88" customFormat="1" ht="15">
      <c r="A3" s="1684" t="s">
        <v>1058</v>
      </c>
      <c r="B3" s="1684"/>
      <c r="C3" s="1684"/>
      <c r="D3" s="1684"/>
      <c r="E3" s="1684"/>
      <c r="F3" s="1684"/>
      <c r="G3" s="1684"/>
      <c r="H3" s="1684"/>
      <c r="I3" s="1684"/>
    </row>
    <row r="4" spans="1:9" s="824" customFormat="1" ht="27" customHeight="1">
      <c r="A4" s="1667" t="s">
        <v>1346</v>
      </c>
      <c r="B4" s="1667"/>
      <c r="C4" s="1667"/>
      <c r="D4" s="1667"/>
      <c r="E4" s="1667"/>
      <c r="F4" s="1667"/>
      <c r="G4" s="1667"/>
      <c r="H4" s="1667"/>
      <c r="I4" s="1667"/>
    </row>
    <row r="5" spans="1:9" s="88" customFormat="1" ht="15.75" thickBot="1">
      <c r="A5" s="188"/>
      <c r="B5" s="189"/>
      <c r="C5" s="189"/>
      <c r="D5" s="189"/>
      <c r="E5" s="189"/>
      <c r="F5" s="189"/>
      <c r="G5" s="189"/>
      <c r="H5" s="189"/>
      <c r="I5" s="189"/>
    </row>
    <row r="6" spans="1:9" ht="33" customHeight="1">
      <c r="A6" s="1687" t="s">
        <v>446</v>
      </c>
      <c r="B6" s="665" t="s">
        <v>1015</v>
      </c>
      <c r="C6" s="665"/>
      <c r="D6" s="665"/>
      <c r="E6" s="666"/>
      <c r="F6" s="1173" t="s">
        <v>1307</v>
      </c>
      <c r="G6" s="665"/>
      <c r="H6" s="666"/>
      <c r="I6" s="674" t="s">
        <v>372</v>
      </c>
    </row>
    <row r="7" spans="1:9" ht="28.5" customHeight="1">
      <c r="A7" s="1688"/>
      <c r="B7" s="1679" t="s">
        <v>385</v>
      </c>
      <c r="C7" s="230" t="s">
        <v>386</v>
      </c>
      <c r="D7" s="231"/>
      <c r="E7" s="1679" t="s">
        <v>387</v>
      </c>
      <c r="F7" s="1833" t="s">
        <v>385</v>
      </c>
      <c r="G7" s="230" t="s">
        <v>386</v>
      </c>
      <c r="H7" s="232"/>
      <c r="I7" s="1508" t="s">
        <v>1017</v>
      </c>
    </row>
    <row r="8" spans="1:9" ht="36.75" customHeight="1" thickBot="1">
      <c r="A8" s="1689"/>
      <c r="B8" s="1680"/>
      <c r="C8" s="675" t="s">
        <v>868</v>
      </c>
      <c r="D8" s="675" t="s">
        <v>869</v>
      </c>
      <c r="E8" s="1788"/>
      <c r="F8" s="1862"/>
      <c r="G8" s="675" t="s">
        <v>868</v>
      </c>
      <c r="H8" s="675" t="s">
        <v>869</v>
      </c>
      <c r="I8" s="695" t="s">
        <v>1057</v>
      </c>
    </row>
    <row r="9" spans="1:9">
      <c r="A9" s="65"/>
      <c r="B9" s="65"/>
      <c r="C9" s="65"/>
      <c r="D9" s="65"/>
      <c r="E9" s="65"/>
      <c r="F9" s="65"/>
      <c r="G9" s="65"/>
      <c r="H9" s="65"/>
      <c r="I9" s="580"/>
    </row>
    <row r="10" spans="1:9">
      <c r="A10" s="905" t="s">
        <v>507</v>
      </c>
      <c r="B10" s="904" t="s">
        <v>391</v>
      </c>
      <c r="C10" s="904">
        <v>50</v>
      </c>
      <c r="D10" s="904" t="s">
        <v>391</v>
      </c>
      <c r="E10" s="915">
        <v>50</v>
      </c>
      <c r="F10" s="913" t="s">
        <v>391</v>
      </c>
      <c r="G10" s="904">
        <v>55</v>
      </c>
      <c r="H10" s="904" t="s">
        <v>391</v>
      </c>
      <c r="I10" s="914">
        <v>3</v>
      </c>
    </row>
    <row r="11" spans="1:9">
      <c r="A11" s="905" t="s">
        <v>508</v>
      </c>
      <c r="B11" s="904" t="s">
        <v>391</v>
      </c>
      <c r="C11" s="904">
        <v>210</v>
      </c>
      <c r="D11" s="904">
        <v>2450</v>
      </c>
      <c r="E11" s="915">
        <v>2660</v>
      </c>
      <c r="F11" s="913" t="s">
        <v>391</v>
      </c>
      <c r="G11" s="904">
        <v>55</v>
      </c>
      <c r="H11" s="904">
        <v>125</v>
      </c>
      <c r="I11" s="914">
        <v>318</v>
      </c>
    </row>
    <row r="12" spans="1:9">
      <c r="A12" s="785" t="s">
        <v>509</v>
      </c>
      <c r="B12" s="909" t="s">
        <v>391</v>
      </c>
      <c r="C12" s="909">
        <v>260</v>
      </c>
      <c r="D12" s="909">
        <v>2450</v>
      </c>
      <c r="E12" s="910">
        <v>2710</v>
      </c>
      <c r="F12" s="911" t="s">
        <v>391</v>
      </c>
      <c r="G12" s="909">
        <v>55</v>
      </c>
      <c r="H12" s="909" t="s">
        <v>391</v>
      </c>
      <c r="I12" s="912">
        <v>321</v>
      </c>
    </row>
    <row r="13" spans="1:9">
      <c r="A13" s="65"/>
      <c r="B13" s="904"/>
      <c r="C13" s="904"/>
      <c r="D13" s="904"/>
      <c r="E13" s="904"/>
      <c r="F13" s="904"/>
      <c r="G13" s="904"/>
      <c r="H13" s="904"/>
      <c r="I13" s="914"/>
    </row>
    <row r="14" spans="1:9" ht="13.5" thickBot="1">
      <c r="A14" s="781" t="s">
        <v>510</v>
      </c>
      <c r="B14" s="916" t="s">
        <v>391</v>
      </c>
      <c r="C14" s="916">
        <v>260</v>
      </c>
      <c r="D14" s="916">
        <v>2450</v>
      </c>
      <c r="E14" s="917">
        <v>2710</v>
      </c>
      <c r="F14" s="918" t="s">
        <v>391</v>
      </c>
      <c r="G14" s="916">
        <v>55</v>
      </c>
      <c r="H14" s="916" t="s">
        <v>391</v>
      </c>
      <c r="I14" s="919">
        <v>321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Hoja231">
    <tabColor theme="0"/>
    <pageSetUpPr fitToPage="1"/>
  </sheetPr>
  <dimension ref="A1:N4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8" style="34" customWidth="1"/>
    <col min="2" max="6" width="17.85546875" style="34" customWidth="1"/>
    <col min="7" max="16384" width="11.42578125" style="208"/>
  </cols>
  <sheetData>
    <row r="1" spans="1:14" s="466" customFormat="1" ht="18">
      <c r="A1" s="1666" t="s">
        <v>367</v>
      </c>
      <c r="B1" s="1666"/>
      <c r="C1" s="1666"/>
      <c r="D1" s="1666"/>
      <c r="E1" s="1666"/>
      <c r="F1" s="1666"/>
    </row>
    <row r="2" spans="1:14">
      <c r="A2" s="1880"/>
      <c r="B2" s="1880"/>
      <c r="C2" s="1880"/>
      <c r="D2" s="1880"/>
      <c r="E2" s="1880"/>
      <c r="F2" s="1880"/>
    </row>
    <row r="3" spans="1:14" s="88" customFormat="1" ht="15" customHeight="1">
      <c r="A3" s="1684" t="s">
        <v>1441</v>
      </c>
      <c r="B3" s="1684"/>
      <c r="C3" s="1684"/>
      <c r="D3" s="1684"/>
      <c r="E3" s="1684"/>
      <c r="F3" s="1684"/>
    </row>
    <row r="4" spans="1:14" s="88" customFormat="1" ht="14.25" customHeight="1" thickBot="1">
      <c r="A4" s="1881"/>
      <c r="B4" s="1881"/>
      <c r="C4" s="1881"/>
      <c r="D4" s="1881"/>
      <c r="E4" s="1881"/>
      <c r="F4" s="1881"/>
    </row>
    <row r="5" spans="1:14" s="681" customFormat="1" ht="22.5" customHeight="1">
      <c r="A5" s="924"/>
      <c r="B5" s="1876" t="s">
        <v>1071</v>
      </c>
      <c r="C5" s="1877"/>
      <c r="D5" s="1157" t="s">
        <v>1072</v>
      </c>
      <c r="E5" s="1157" t="s">
        <v>1073</v>
      </c>
      <c r="F5" s="1134" t="s">
        <v>1074</v>
      </c>
    </row>
    <row r="6" spans="1:14" s="681" customFormat="1" ht="12.75" customHeight="1">
      <c r="A6" s="926" t="s">
        <v>380</v>
      </c>
      <c r="B6" s="1878" t="s">
        <v>381</v>
      </c>
      <c r="C6" s="1879"/>
      <c r="D6" s="1133" t="s">
        <v>1075</v>
      </c>
      <c r="E6" s="1133" t="s">
        <v>1076</v>
      </c>
      <c r="F6" s="1158" t="s">
        <v>1077</v>
      </c>
    </row>
    <row r="7" spans="1:14" s="681" customFormat="1" ht="22.5" customHeight="1" thickBot="1">
      <c r="A7" s="928"/>
      <c r="B7" s="929" t="s">
        <v>387</v>
      </c>
      <c r="C7" s="929" t="s">
        <v>1078</v>
      </c>
      <c r="D7" s="930" t="s">
        <v>1079</v>
      </c>
      <c r="E7" s="930" t="s">
        <v>381</v>
      </c>
      <c r="F7" s="931" t="s">
        <v>381</v>
      </c>
    </row>
    <row r="8" spans="1:14">
      <c r="A8" s="471"/>
      <c r="B8" s="472"/>
      <c r="C8" s="472"/>
      <c r="D8" s="472"/>
      <c r="E8" s="472"/>
      <c r="F8" s="473"/>
      <c r="G8" s="34"/>
      <c r="H8" s="34"/>
      <c r="I8" s="34"/>
      <c r="J8" s="34"/>
      <c r="K8" s="34"/>
      <c r="L8" s="34"/>
      <c r="M8" s="34"/>
      <c r="N8" s="34"/>
    </row>
    <row r="9" spans="1:14">
      <c r="A9" s="474" t="s">
        <v>1080</v>
      </c>
      <c r="B9" s="70"/>
      <c r="C9" s="70"/>
      <c r="D9" s="70"/>
      <c r="E9" s="70"/>
      <c r="F9" s="71"/>
    </row>
    <row r="10" spans="1:14">
      <c r="A10" s="475" t="s">
        <v>1081</v>
      </c>
      <c r="B10" s="45">
        <v>44655</v>
      </c>
      <c r="C10" s="45">
        <v>41159</v>
      </c>
      <c r="D10" s="45">
        <v>26386</v>
      </c>
      <c r="E10" s="45">
        <v>1210</v>
      </c>
      <c r="F10" s="46">
        <v>559</v>
      </c>
    </row>
    <row r="11" spans="1:14">
      <c r="A11" s="475" t="s">
        <v>1082</v>
      </c>
      <c r="B11" s="45">
        <v>23315</v>
      </c>
      <c r="C11" s="45">
        <v>22502</v>
      </c>
      <c r="D11" s="45">
        <v>51745</v>
      </c>
      <c r="E11" s="45">
        <v>893</v>
      </c>
      <c r="F11" s="46">
        <v>137</v>
      </c>
    </row>
    <row r="12" spans="1:14">
      <c r="A12" s="475" t="s">
        <v>1083</v>
      </c>
      <c r="B12" s="45">
        <v>36676</v>
      </c>
      <c r="C12" s="45">
        <v>33762</v>
      </c>
      <c r="D12" s="45">
        <v>6020</v>
      </c>
      <c r="E12" s="45">
        <v>848</v>
      </c>
      <c r="F12" s="46">
        <v>488</v>
      </c>
    </row>
    <row r="13" spans="1:14">
      <c r="A13" s="474"/>
      <c r="B13" s="70"/>
      <c r="C13" s="70"/>
      <c r="D13" s="70"/>
      <c r="E13" s="70"/>
      <c r="F13" s="71"/>
    </row>
    <row r="14" spans="1:14">
      <c r="A14" s="474" t="s">
        <v>1084</v>
      </c>
      <c r="B14" s="45"/>
      <c r="C14" s="45"/>
      <c r="D14" s="45"/>
      <c r="E14" s="45"/>
      <c r="F14" s="46"/>
    </row>
    <row r="15" spans="1:14">
      <c r="A15" s="475" t="s">
        <v>1085</v>
      </c>
      <c r="B15" s="45">
        <v>12345</v>
      </c>
      <c r="C15" s="45">
        <v>11849</v>
      </c>
      <c r="D15" s="45">
        <v>20875</v>
      </c>
      <c r="E15" s="45">
        <v>320</v>
      </c>
      <c r="F15" s="46">
        <v>24</v>
      </c>
    </row>
    <row r="16" spans="1:14">
      <c r="A16" s="475" t="s">
        <v>1086</v>
      </c>
      <c r="B16" s="45">
        <v>1638</v>
      </c>
      <c r="C16" s="45">
        <v>1564</v>
      </c>
      <c r="D16" s="45">
        <v>600</v>
      </c>
      <c r="E16" s="45">
        <v>24</v>
      </c>
      <c r="F16" s="46">
        <v>15</v>
      </c>
    </row>
    <row r="17" spans="1:8">
      <c r="A17" s="474"/>
      <c r="B17" s="70"/>
      <c r="C17" s="70"/>
      <c r="D17" s="70"/>
      <c r="E17" s="70"/>
      <c r="F17" s="71"/>
    </row>
    <row r="18" spans="1:8">
      <c r="A18" s="474" t="s">
        <v>1087</v>
      </c>
      <c r="B18" s="45">
        <v>1354</v>
      </c>
      <c r="C18" s="45">
        <v>1342</v>
      </c>
      <c r="D18" s="45">
        <v>25609</v>
      </c>
      <c r="E18" s="45">
        <v>334</v>
      </c>
      <c r="F18" s="46" t="s">
        <v>391</v>
      </c>
    </row>
    <row r="19" spans="1:8">
      <c r="A19" s="475"/>
      <c r="B19" s="45"/>
      <c r="C19" s="45"/>
      <c r="D19" s="45"/>
      <c r="E19" s="45"/>
      <c r="F19" s="46"/>
    </row>
    <row r="20" spans="1:8">
      <c r="A20" s="474" t="s">
        <v>1088</v>
      </c>
      <c r="B20" s="45">
        <v>833</v>
      </c>
      <c r="C20" s="45">
        <v>665</v>
      </c>
      <c r="D20" s="45" t="s">
        <v>391</v>
      </c>
      <c r="E20" s="45">
        <v>19</v>
      </c>
      <c r="F20" s="46">
        <v>13</v>
      </c>
    </row>
    <row r="21" spans="1:8">
      <c r="A21" s="474"/>
      <c r="B21" s="45"/>
      <c r="C21" s="45"/>
      <c r="D21" s="45"/>
      <c r="E21" s="45"/>
      <c r="F21" s="46"/>
    </row>
    <row r="22" spans="1:8">
      <c r="A22" s="474" t="s">
        <v>1089</v>
      </c>
      <c r="B22" s="70"/>
      <c r="C22" s="70"/>
      <c r="D22" s="70"/>
      <c r="E22" s="70"/>
      <c r="F22" s="71"/>
    </row>
    <row r="23" spans="1:8">
      <c r="A23" s="475" t="s">
        <v>1090</v>
      </c>
      <c r="B23" s="45">
        <v>555</v>
      </c>
      <c r="C23" s="45">
        <v>545</v>
      </c>
      <c r="D23" s="45">
        <v>210</v>
      </c>
      <c r="E23" s="45">
        <v>44</v>
      </c>
      <c r="F23" s="46" t="s">
        <v>391</v>
      </c>
    </row>
    <row r="24" spans="1:8">
      <c r="A24" s="475" t="s">
        <v>1091</v>
      </c>
      <c r="B24" s="45">
        <v>23935</v>
      </c>
      <c r="C24" s="45">
        <v>22458</v>
      </c>
      <c r="D24" s="45">
        <v>26085</v>
      </c>
      <c r="E24" s="45">
        <v>365</v>
      </c>
      <c r="F24" s="46">
        <v>656</v>
      </c>
    </row>
    <row r="25" spans="1:8">
      <c r="A25" s="475"/>
      <c r="B25" s="45"/>
      <c r="C25" s="45"/>
      <c r="D25" s="45"/>
      <c r="E25" s="45"/>
      <c r="F25" s="46"/>
    </row>
    <row r="26" spans="1:8">
      <c r="A26" s="476" t="s">
        <v>1092</v>
      </c>
      <c r="B26" s="477">
        <v>145306</v>
      </c>
      <c r="C26" s="477">
        <v>135846</v>
      </c>
      <c r="D26" s="477">
        <v>157530</v>
      </c>
      <c r="E26" s="477">
        <v>4057</v>
      </c>
      <c r="F26" s="478">
        <v>1892</v>
      </c>
      <c r="H26" s="210"/>
    </row>
    <row r="27" spans="1:8">
      <c r="A27" s="1196"/>
      <c r="B27" s="514"/>
      <c r="C27" s="514"/>
      <c r="D27" s="514"/>
      <c r="E27" s="514"/>
      <c r="F27" s="270"/>
    </row>
    <row r="28" spans="1:8">
      <c r="A28" s="476" t="s">
        <v>1093</v>
      </c>
      <c r="B28" s="477">
        <v>556</v>
      </c>
      <c r="C28" s="477">
        <v>472</v>
      </c>
      <c r="D28" s="477">
        <v>12874</v>
      </c>
      <c r="E28" s="477">
        <v>13</v>
      </c>
      <c r="F28" s="478" t="s">
        <v>391</v>
      </c>
    </row>
    <row r="29" spans="1:8">
      <c r="A29" s="1197"/>
      <c r="B29" s="1198"/>
      <c r="C29" s="514"/>
      <c r="D29" s="514"/>
      <c r="E29" s="514"/>
      <c r="F29" s="178"/>
    </row>
    <row r="30" spans="1:8">
      <c r="A30" s="475" t="s">
        <v>1094</v>
      </c>
      <c r="B30" s="45">
        <v>8313</v>
      </c>
      <c r="C30" s="45">
        <v>6546</v>
      </c>
      <c r="D30" s="45">
        <v>5797</v>
      </c>
      <c r="E30" s="45">
        <v>296</v>
      </c>
      <c r="F30" s="46">
        <v>205</v>
      </c>
    </row>
    <row r="31" spans="1:8">
      <c r="A31" s="475" t="s">
        <v>1095</v>
      </c>
      <c r="B31" s="45">
        <v>75223</v>
      </c>
      <c r="C31" s="45">
        <v>70140</v>
      </c>
      <c r="D31" s="45">
        <v>3709</v>
      </c>
      <c r="E31" s="45">
        <v>3474</v>
      </c>
      <c r="F31" s="46">
        <v>1638</v>
      </c>
    </row>
    <row r="32" spans="1:8">
      <c r="A32" s="475" t="s">
        <v>1096</v>
      </c>
      <c r="B32" s="45">
        <v>27931</v>
      </c>
      <c r="C32" s="45">
        <v>23379</v>
      </c>
      <c r="D32" s="45">
        <v>18422</v>
      </c>
      <c r="E32" s="45">
        <v>1559</v>
      </c>
      <c r="F32" s="46">
        <v>929</v>
      </c>
    </row>
    <row r="33" spans="1:6">
      <c r="A33" s="474"/>
      <c r="B33" s="70"/>
      <c r="C33" s="70"/>
      <c r="D33" s="70"/>
      <c r="E33" s="70"/>
      <c r="F33" s="71"/>
    </row>
    <row r="34" spans="1:6">
      <c r="A34" s="476" t="s">
        <v>1097</v>
      </c>
      <c r="B34" s="477">
        <v>111467</v>
      </c>
      <c r="C34" s="477">
        <v>100065</v>
      </c>
      <c r="D34" s="477">
        <v>27928</v>
      </c>
      <c r="E34" s="477">
        <v>5329</v>
      </c>
      <c r="F34" s="478">
        <v>2772</v>
      </c>
    </row>
    <row r="35" spans="1:6">
      <c r="A35" s="1196"/>
      <c r="B35" s="480"/>
      <c r="C35" s="70"/>
      <c r="D35" s="70"/>
      <c r="E35" s="70"/>
      <c r="F35" s="71"/>
    </row>
    <row r="36" spans="1:6">
      <c r="A36" s="475" t="s">
        <v>1098</v>
      </c>
      <c r="B36" s="45">
        <v>13627</v>
      </c>
      <c r="C36" s="45">
        <v>12361</v>
      </c>
      <c r="D36" s="45">
        <v>12442</v>
      </c>
      <c r="E36" s="45">
        <v>10</v>
      </c>
      <c r="F36" s="46">
        <v>539</v>
      </c>
    </row>
    <row r="37" spans="1:6">
      <c r="A37" s="475" t="s">
        <v>1099</v>
      </c>
      <c r="B37" s="45">
        <v>23968</v>
      </c>
      <c r="C37" s="45">
        <v>22842</v>
      </c>
      <c r="D37" s="45">
        <v>6314</v>
      </c>
      <c r="E37" s="45">
        <v>158</v>
      </c>
      <c r="F37" s="46">
        <v>112</v>
      </c>
    </row>
    <row r="38" spans="1:6">
      <c r="A38" s="475" t="s">
        <v>1100</v>
      </c>
      <c r="B38" s="45">
        <v>768</v>
      </c>
      <c r="C38" s="45">
        <v>749</v>
      </c>
      <c r="D38" s="45">
        <v>128958</v>
      </c>
      <c r="E38" s="45" t="s">
        <v>391</v>
      </c>
      <c r="F38" s="46">
        <v>1</v>
      </c>
    </row>
    <row r="39" spans="1:6">
      <c r="A39" s="474"/>
      <c r="B39" s="70"/>
      <c r="C39" s="70"/>
      <c r="D39" s="70"/>
      <c r="E39" s="70"/>
      <c r="F39" s="71"/>
    </row>
    <row r="40" spans="1:6">
      <c r="A40" s="476" t="s">
        <v>1101</v>
      </c>
      <c r="B40" s="477">
        <v>38363</v>
      </c>
      <c r="C40" s="477">
        <v>35952</v>
      </c>
      <c r="D40" s="477">
        <v>147714</v>
      </c>
      <c r="E40" s="477">
        <v>168</v>
      </c>
      <c r="F40" s="478">
        <v>652</v>
      </c>
    </row>
    <row r="41" spans="1:6">
      <c r="A41" s="1196"/>
      <c r="B41" s="1199"/>
      <c r="C41" s="1199"/>
      <c r="D41" s="1199"/>
      <c r="E41" s="1199"/>
      <c r="F41" s="481"/>
    </row>
    <row r="42" spans="1:6">
      <c r="A42" s="476" t="s">
        <v>1102</v>
      </c>
      <c r="B42" s="477">
        <v>1976</v>
      </c>
      <c r="C42" s="477">
        <v>1855</v>
      </c>
      <c r="D42" s="477">
        <v>3100</v>
      </c>
      <c r="E42" s="477">
        <v>74</v>
      </c>
      <c r="F42" s="478">
        <v>88</v>
      </c>
    </row>
    <row r="43" spans="1:6">
      <c r="A43" s="1196"/>
      <c r="B43" s="1199"/>
      <c r="C43" s="1199"/>
      <c r="D43" s="1199"/>
      <c r="E43" s="1199"/>
      <c r="F43" s="85"/>
    </row>
    <row r="44" spans="1:6">
      <c r="A44" s="476" t="s">
        <v>1113</v>
      </c>
      <c r="B44" s="477">
        <v>1056</v>
      </c>
      <c r="C44" s="477">
        <v>438</v>
      </c>
      <c r="D44" s="477">
        <v>1715</v>
      </c>
      <c r="E44" s="477">
        <v>537</v>
      </c>
      <c r="F44" s="478">
        <v>254</v>
      </c>
    </row>
    <row r="45" spans="1:6">
      <c r="A45" s="1196"/>
      <c r="B45" s="1199"/>
      <c r="C45" s="1199"/>
      <c r="D45" s="1199"/>
      <c r="E45" s="1199"/>
      <c r="F45" s="481"/>
    </row>
    <row r="46" spans="1:6" ht="13.5" thickBot="1">
      <c r="A46" s="482" t="s">
        <v>1114</v>
      </c>
      <c r="B46" s="52">
        <v>298724</v>
      </c>
      <c r="C46" s="52">
        <v>274628</v>
      </c>
      <c r="D46" s="52">
        <v>350861</v>
      </c>
      <c r="E46" s="52">
        <v>10178</v>
      </c>
      <c r="F46" s="53">
        <v>5658</v>
      </c>
    </row>
    <row r="47" spans="1:6">
      <c r="F47" s="123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Hoja244">
    <tabColor theme="0"/>
    <pageSetUpPr fitToPage="1"/>
  </sheetPr>
  <dimension ref="A1:I49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7109375" style="34" customWidth="1"/>
    <col min="2" max="5" width="16.28515625" style="34" customWidth="1"/>
    <col min="6" max="6" width="19.85546875" style="34" customWidth="1"/>
    <col min="7" max="7" width="16.28515625" style="34" customWidth="1"/>
    <col min="8" max="9" width="16.28515625" style="208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1442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3.5" customHeight="1" thickBot="1">
      <c r="A4" s="1684"/>
      <c r="B4" s="1684"/>
      <c r="C4" s="1684"/>
      <c r="D4" s="1684"/>
      <c r="E4" s="1684"/>
      <c r="F4" s="1684"/>
      <c r="G4" s="1684"/>
    </row>
    <row r="5" spans="1:9" s="681" customFormat="1" ht="22.5" customHeight="1">
      <c r="A5" s="680"/>
      <c r="B5" s="1670" t="s">
        <v>378</v>
      </c>
      <c r="C5" s="1882"/>
      <c r="D5" s="1883" t="s">
        <v>379</v>
      </c>
      <c r="E5" s="1671"/>
      <c r="F5" s="1672"/>
      <c r="G5" s="1670" t="s">
        <v>702</v>
      </c>
      <c r="H5" s="1671"/>
      <c r="I5" s="1671"/>
    </row>
    <row r="6" spans="1:9" s="681" customFormat="1" ht="22.5" customHeight="1">
      <c r="A6" s="1126" t="s">
        <v>380</v>
      </c>
      <c r="B6" s="1129" t="s">
        <v>1103</v>
      </c>
      <c r="C6" s="1129" t="s">
        <v>1104</v>
      </c>
      <c r="D6" s="1884" t="s">
        <v>1125</v>
      </c>
      <c r="E6" s="1679" t="s">
        <v>1106</v>
      </c>
      <c r="F6" s="1679" t="s">
        <v>1107</v>
      </c>
      <c r="G6" s="1130"/>
      <c r="H6" s="1130" t="s">
        <v>787</v>
      </c>
      <c r="I6" s="1128"/>
    </row>
    <row r="7" spans="1:9" s="681" customFormat="1" ht="22.5" customHeight="1">
      <c r="A7" s="685"/>
      <c r="B7" s="1129" t="s">
        <v>1108</v>
      </c>
      <c r="C7" s="1129" t="s">
        <v>1075</v>
      </c>
      <c r="D7" s="1792"/>
      <c r="E7" s="1792"/>
      <c r="F7" s="1792"/>
      <c r="G7" s="1129" t="s">
        <v>1109</v>
      </c>
      <c r="H7" s="1129" t="s">
        <v>1110</v>
      </c>
      <c r="I7" s="1135" t="s">
        <v>1111</v>
      </c>
    </row>
    <row r="8" spans="1:9" s="681" customFormat="1" ht="13.5" customHeight="1" thickBot="1">
      <c r="A8" s="684"/>
      <c r="B8" s="1131" t="s">
        <v>382</v>
      </c>
      <c r="C8" s="1131" t="s">
        <v>1112</v>
      </c>
      <c r="D8" s="1680"/>
      <c r="E8" s="1680"/>
      <c r="F8" s="1680"/>
      <c r="G8" s="1131"/>
      <c r="H8" s="1131" t="s">
        <v>939</v>
      </c>
      <c r="I8" s="236"/>
    </row>
    <row r="9" spans="1:9">
      <c r="A9" s="483"/>
      <c r="B9" s="484"/>
      <c r="C9" s="484"/>
      <c r="D9" s="485"/>
      <c r="E9" s="485"/>
      <c r="F9" s="485"/>
      <c r="G9" s="484"/>
      <c r="H9" s="484"/>
      <c r="I9" s="486"/>
    </row>
    <row r="10" spans="1:9">
      <c r="A10" s="475" t="s">
        <v>1080</v>
      </c>
      <c r="B10" s="487"/>
      <c r="C10" s="487"/>
      <c r="D10" s="487"/>
      <c r="E10" s="487"/>
      <c r="F10" s="487"/>
      <c r="G10" s="487"/>
      <c r="H10" s="487"/>
      <c r="I10" s="488"/>
    </row>
    <row r="11" spans="1:9">
      <c r="A11" s="475" t="s">
        <v>1081</v>
      </c>
      <c r="B11" s="45">
        <v>23973</v>
      </c>
      <c r="C11" s="45">
        <v>8</v>
      </c>
      <c r="D11" s="45">
        <v>986998</v>
      </c>
      <c r="E11" s="45">
        <v>214</v>
      </c>
      <c r="F11" s="45">
        <v>987212</v>
      </c>
      <c r="G11" s="45">
        <v>415817</v>
      </c>
      <c r="H11" s="45">
        <v>395362</v>
      </c>
      <c r="I11" s="46">
        <v>149592</v>
      </c>
    </row>
    <row r="12" spans="1:9">
      <c r="A12" s="475" t="s">
        <v>1082</v>
      </c>
      <c r="B12" s="45">
        <v>23768</v>
      </c>
      <c r="C12" s="45">
        <v>8</v>
      </c>
      <c r="D12" s="45">
        <v>534750</v>
      </c>
      <c r="E12" s="45">
        <v>409</v>
      </c>
      <c r="F12" s="45">
        <v>535159</v>
      </c>
      <c r="G12" s="45">
        <v>144205</v>
      </c>
      <c r="H12" s="45">
        <v>289679</v>
      </c>
      <c r="I12" s="46">
        <v>79728</v>
      </c>
    </row>
    <row r="13" spans="1:9">
      <c r="A13" s="475" t="s">
        <v>1083</v>
      </c>
      <c r="B13" s="45">
        <v>21039</v>
      </c>
      <c r="C13" s="45">
        <v>8</v>
      </c>
      <c r="D13" s="45">
        <v>710327</v>
      </c>
      <c r="E13" s="45">
        <v>48</v>
      </c>
      <c r="F13" s="45">
        <v>710375</v>
      </c>
      <c r="G13" s="45">
        <v>311337</v>
      </c>
      <c r="H13" s="45">
        <v>222841</v>
      </c>
      <c r="I13" s="46">
        <v>159609</v>
      </c>
    </row>
    <row r="14" spans="1:9">
      <c r="A14" s="475"/>
      <c r="B14" s="45"/>
      <c r="C14" s="45"/>
      <c r="D14" s="45"/>
      <c r="E14" s="45"/>
      <c r="F14" s="45"/>
      <c r="G14" s="45"/>
      <c r="H14" s="45"/>
      <c r="I14" s="46"/>
    </row>
    <row r="15" spans="1:9">
      <c r="A15" s="475" t="s">
        <v>1084</v>
      </c>
      <c r="B15" s="45"/>
      <c r="C15" s="45"/>
      <c r="D15" s="45"/>
      <c r="E15" s="45"/>
      <c r="F15" s="45"/>
      <c r="G15" s="45"/>
      <c r="H15" s="45"/>
      <c r="I15" s="46"/>
    </row>
    <row r="16" spans="1:9">
      <c r="A16" s="475" t="s">
        <v>1085</v>
      </c>
      <c r="B16" s="45">
        <v>23214</v>
      </c>
      <c r="C16" s="45">
        <v>10</v>
      </c>
      <c r="D16" s="45">
        <v>275055</v>
      </c>
      <c r="E16" s="45">
        <v>203</v>
      </c>
      <c r="F16" s="45">
        <v>275258</v>
      </c>
      <c r="G16" s="45">
        <v>65230</v>
      </c>
      <c r="H16" s="45">
        <v>131685</v>
      </c>
      <c r="I16" s="46">
        <v>66913</v>
      </c>
    </row>
    <row r="17" spans="1:9">
      <c r="A17" s="475" t="s">
        <v>1086</v>
      </c>
      <c r="B17" s="45">
        <v>26630</v>
      </c>
      <c r="C17" s="45">
        <v>10</v>
      </c>
      <c r="D17" s="45">
        <v>41723</v>
      </c>
      <c r="E17" s="45">
        <v>6</v>
      </c>
      <c r="F17" s="45">
        <v>41729</v>
      </c>
      <c r="G17" s="45">
        <v>8226</v>
      </c>
      <c r="H17" s="45">
        <v>14413</v>
      </c>
      <c r="I17" s="46">
        <v>16990</v>
      </c>
    </row>
    <row r="18" spans="1:9">
      <c r="A18" s="475"/>
      <c r="B18" s="45"/>
      <c r="C18" s="45"/>
      <c r="D18" s="45"/>
      <c r="E18" s="45"/>
      <c r="F18" s="45"/>
      <c r="G18" s="45"/>
      <c r="H18" s="45"/>
      <c r="I18" s="46"/>
    </row>
    <row r="19" spans="1:9">
      <c r="A19" s="475" t="s">
        <v>1087</v>
      </c>
      <c r="B19" s="45">
        <v>14870</v>
      </c>
      <c r="C19" s="45">
        <v>36</v>
      </c>
      <c r="D19" s="45">
        <v>19956</v>
      </c>
      <c r="E19" s="45">
        <v>914</v>
      </c>
      <c r="F19" s="45">
        <v>20870</v>
      </c>
      <c r="G19" s="82">
        <v>2981</v>
      </c>
      <c r="H19" s="45">
        <v>6420</v>
      </c>
      <c r="I19" s="46">
        <v>10534</v>
      </c>
    </row>
    <row r="20" spans="1:9">
      <c r="A20" s="475"/>
      <c r="B20" s="45"/>
      <c r="C20" s="45"/>
      <c r="D20" s="45"/>
      <c r="E20" s="45"/>
      <c r="F20" s="45"/>
      <c r="G20" s="82"/>
      <c r="H20" s="45"/>
      <c r="I20" s="46"/>
    </row>
    <row r="21" spans="1:9">
      <c r="A21" s="475" t="s">
        <v>1088</v>
      </c>
      <c r="B21" s="45">
        <v>21786</v>
      </c>
      <c r="C21" s="45" t="s">
        <v>391</v>
      </c>
      <c r="D21" s="45">
        <v>14488</v>
      </c>
      <c r="E21" s="45" t="s">
        <v>391</v>
      </c>
      <c r="F21" s="45">
        <v>14488</v>
      </c>
      <c r="G21" s="45">
        <v>4295</v>
      </c>
      <c r="H21" s="45">
        <v>4160</v>
      </c>
      <c r="I21" s="46">
        <v>5472</v>
      </c>
    </row>
    <row r="22" spans="1:9">
      <c r="A22" s="475"/>
      <c r="B22" s="45"/>
      <c r="C22" s="45"/>
      <c r="D22" s="45"/>
      <c r="E22" s="45"/>
      <c r="F22" s="45"/>
      <c r="G22" s="45"/>
      <c r="H22" s="45"/>
      <c r="I22" s="46"/>
    </row>
    <row r="23" spans="1:9">
      <c r="A23" s="475" t="s">
        <v>1089</v>
      </c>
      <c r="B23" s="45"/>
      <c r="C23" s="45"/>
      <c r="D23" s="45"/>
      <c r="E23" s="45"/>
      <c r="F23" s="45"/>
      <c r="G23" s="45"/>
      <c r="H23" s="45"/>
      <c r="I23" s="46"/>
    </row>
    <row r="24" spans="1:9">
      <c r="A24" s="475" t="s">
        <v>1090</v>
      </c>
      <c r="B24" s="45">
        <v>18075</v>
      </c>
      <c r="C24" s="45">
        <v>20</v>
      </c>
      <c r="D24" s="45">
        <v>9851</v>
      </c>
      <c r="E24" s="45">
        <v>4</v>
      </c>
      <c r="F24" s="45">
        <v>9855</v>
      </c>
      <c r="G24" s="45">
        <v>1443</v>
      </c>
      <c r="H24" s="45">
        <v>6503</v>
      </c>
      <c r="I24" s="46">
        <v>1419</v>
      </c>
    </row>
    <row r="25" spans="1:9">
      <c r="A25" s="475" t="s">
        <v>1091</v>
      </c>
      <c r="B25" s="45">
        <v>21904</v>
      </c>
      <c r="C25" s="45">
        <v>7</v>
      </c>
      <c r="D25" s="45">
        <v>491962</v>
      </c>
      <c r="E25" s="45">
        <v>189</v>
      </c>
      <c r="F25" s="45">
        <v>492151</v>
      </c>
      <c r="G25" s="45">
        <v>150209</v>
      </c>
      <c r="H25" s="45">
        <v>223005</v>
      </c>
      <c r="I25" s="46">
        <v>102711</v>
      </c>
    </row>
    <row r="26" spans="1:9">
      <c r="A26" s="475"/>
      <c r="B26" s="45"/>
      <c r="C26" s="45"/>
      <c r="D26" s="45"/>
      <c r="E26" s="45"/>
      <c r="F26" s="45"/>
      <c r="G26" s="45"/>
      <c r="H26" s="45"/>
      <c r="I26" s="46"/>
    </row>
    <row r="27" spans="1:9">
      <c r="A27" s="489" t="s">
        <v>1092</v>
      </c>
      <c r="B27" s="477">
        <v>22709</v>
      </c>
      <c r="C27" s="477">
        <v>13</v>
      </c>
      <c r="D27" s="477">
        <v>3084862</v>
      </c>
      <c r="E27" s="477">
        <v>1987</v>
      </c>
      <c r="F27" s="477">
        <v>3086849</v>
      </c>
      <c r="G27" s="477">
        <v>1103743</v>
      </c>
      <c r="H27" s="477">
        <v>1294068</v>
      </c>
      <c r="I27" s="478">
        <v>592968</v>
      </c>
    </row>
    <row r="28" spans="1:9">
      <c r="A28" s="479"/>
      <c r="B28" s="178"/>
      <c r="C28" s="178"/>
      <c r="D28" s="178"/>
      <c r="E28" s="178"/>
      <c r="F28" s="178"/>
      <c r="G28" s="178"/>
      <c r="H28" s="178"/>
      <c r="I28" s="178"/>
    </row>
    <row r="29" spans="1:9">
      <c r="A29" s="474" t="s">
        <v>1093</v>
      </c>
      <c r="B29" s="477">
        <v>22920</v>
      </c>
      <c r="C29" s="477">
        <v>33</v>
      </c>
      <c r="D29" s="477">
        <v>10818</v>
      </c>
      <c r="E29" s="477">
        <v>429</v>
      </c>
      <c r="F29" s="477">
        <v>11247</v>
      </c>
      <c r="G29" s="477" t="s">
        <v>391</v>
      </c>
      <c r="H29" s="477">
        <v>429</v>
      </c>
      <c r="I29" s="478">
        <v>10282</v>
      </c>
    </row>
    <row r="30" spans="1:9">
      <c r="A30" s="474"/>
      <c r="B30" s="45"/>
      <c r="C30" s="45"/>
      <c r="D30" s="45"/>
      <c r="E30" s="45"/>
      <c r="F30" s="45"/>
      <c r="G30" s="45"/>
      <c r="H30" s="45"/>
      <c r="I30" s="46"/>
    </row>
    <row r="31" spans="1:9">
      <c r="A31" s="475" t="s">
        <v>1094</v>
      </c>
      <c r="B31" s="11">
        <v>18406</v>
      </c>
      <c r="C31" s="11">
        <v>6</v>
      </c>
      <c r="D31" s="11">
        <v>120450</v>
      </c>
      <c r="E31" s="11">
        <v>35</v>
      </c>
      <c r="F31" s="45">
        <v>120485</v>
      </c>
      <c r="G31" s="45">
        <v>58767</v>
      </c>
      <c r="H31" s="45">
        <v>26531</v>
      </c>
      <c r="I31" s="46">
        <v>24459</v>
      </c>
    </row>
    <row r="32" spans="1:9">
      <c r="A32" s="475" t="s">
        <v>1095</v>
      </c>
      <c r="B32" s="11">
        <v>19408</v>
      </c>
      <c r="C32" s="11">
        <v>6</v>
      </c>
      <c r="D32" s="11">
        <v>1361284</v>
      </c>
      <c r="E32" s="11">
        <v>21</v>
      </c>
      <c r="F32" s="45">
        <v>1361305</v>
      </c>
      <c r="G32" s="45">
        <v>852525</v>
      </c>
      <c r="H32" s="45">
        <v>345962</v>
      </c>
      <c r="I32" s="46">
        <v>110560</v>
      </c>
    </row>
    <row r="33" spans="1:9">
      <c r="A33" s="475" t="s">
        <v>1096</v>
      </c>
      <c r="B33" s="11">
        <v>22956</v>
      </c>
      <c r="C33" s="11">
        <v>15</v>
      </c>
      <c r="D33" s="11">
        <v>536687</v>
      </c>
      <c r="E33" s="11">
        <v>277</v>
      </c>
      <c r="F33" s="45">
        <v>536964</v>
      </c>
      <c r="G33" s="45">
        <v>290136</v>
      </c>
      <c r="H33" s="45">
        <v>173893</v>
      </c>
      <c r="I33" s="46">
        <v>50154</v>
      </c>
    </row>
    <row r="34" spans="1:9">
      <c r="A34" s="475"/>
      <c r="B34" s="11"/>
      <c r="C34" s="11"/>
      <c r="D34" s="11"/>
      <c r="E34" s="11"/>
      <c r="F34" s="45"/>
      <c r="G34" s="45"/>
      <c r="H34" s="45"/>
      <c r="I34" s="46"/>
    </row>
    <row r="35" spans="1:9">
      <c r="A35" s="489" t="s">
        <v>1097</v>
      </c>
      <c r="B35" s="477">
        <v>20171</v>
      </c>
      <c r="C35" s="477">
        <v>12</v>
      </c>
      <c r="D35" s="477">
        <v>2018422</v>
      </c>
      <c r="E35" s="477">
        <v>333</v>
      </c>
      <c r="F35" s="477">
        <v>2018755</v>
      </c>
      <c r="G35" s="477">
        <v>1201428</v>
      </c>
      <c r="H35" s="477">
        <v>546386</v>
      </c>
      <c r="I35" s="478">
        <v>185173</v>
      </c>
    </row>
    <row r="36" spans="1:9">
      <c r="A36" s="1196"/>
      <c r="B36" s="514"/>
      <c r="C36" s="514"/>
      <c r="D36" s="514"/>
      <c r="E36" s="514"/>
      <c r="F36" s="514"/>
      <c r="G36" s="514"/>
      <c r="H36" s="514"/>
      <c r="I36" s="178"/>
    </row>
    <row r="37" spans="1:9">
      <c r="A37" s="475" t="s">
        <v>1098</v>
      </c>
      <c r="B37" s="11">
        <v>15083</v>
      </c>
      <c r="C37" s="11">
        <v>5</v>
      </c>
      <c r="D37" s="11">
        <v>186436</v>
      </c>
      <c r="E37" s="11">
        <v>65</v>
      </c>
      <c r="F37" s="45">
        <v>186501</v>
      </c>
      <c r="G37" s="45">
        <v>88953</v>
      </c>
      <c r="H37" s="45">
        <v>57279</v>
      </c>
      <c r="I37" s="46">
        <v>33337</v>
      </c>
    </row>
    <row r="38" spans="1:9">
      <c r="A38" s="475" t="s">
        <v>1099</v>
      </c>
      <c r="B38" s="11">
        <v>25086</v>
      </c>
      <c r="C38" s="11">
        <v>6</v>
      </c>
      <c r="D38" s="11">
        <v>573021</v>
      </c>
      <c r="E38" s="11">
        <v>37</v>
      </c>
      <c r="F38" s="45">
        <v>573058</v>
      </c>
      <c r="G38" s="45">
        <v>332510</v>
      </c>
      <c r="H38" s="45">
        <v>95886</v>
      </c>
      <c r="I38" s="46">
        <v>123321</v>
      </c>
    </row>
    <row r="39" spans="1:9">
      <c r="A39" s="475" t="s">
        <v>1100</v>
      </c>
      <c r="B39" s="11">
        <v>12978</v>
      </c>
      <c r="C39" s="11">
        <v>49</v>
      </c>
      <c r="D39" s="11">
        <v>9714</v>
      </c>
      <c r="E39" s="11">
        <v>6274</v>
      </c>
      <c r="F39" s="45">
        <v>15988</v>
      </c>
      <c r="G39" s="45">
        <v>1914</v>
      </c>
      <c r="H39" s="45">
        <v>12806</v>
      </c>
      <c r="I39" s="46">
        <v>1013</v>
      </c>
    </row>
    <row r="40" spans="1:9">
      <c r="A40" s="475"/>
      <c r="B40" s="11"/>
      <c r="C40" s="11"/>
      <c r="D40" s="11"/>
      <c r="E40" s="11"/>
      <c r="F40" s="45"/>
      <c r="G40" s="45"/>
      <c r="H40" s="45"/>
      <c r="I40" s="46"/>
    </row>
    <row r="41" spans="1:9">
      <c r="A41" s="489" t="s">
        <v>1101</v>
      </c>
      <c r="B41" s="477">
        <v>21394</v>
      </c>
      <c r="C41" s="477">
        <v>43</v>
      </c>
      <c r="D41" s="477">
        <v>769170</v>
      </c>
      <c r="E41" s="477">
        <v>6376</v>
      </c>
      <c r="F41" s="477">
        <v>775546</v>
      </c>
      <c r="G41" s="477">
        <v>423377</v>
      </c>
      <c r="H41" s="477">
        <v>165971</v>
      </c>
      <c r="I41" s="478">
        <v>157671</v>
      </c>
    </row>
    <row r="42" spans="1:9">
      <c r="A42" s="1196"/>
      <c r="B42" s="514"/>
      <c r="C42" s="514"/>
      <c r="D42" s="514"/>
      <c r="E42" s="514"/>
      <c r="F42" s="514"/>
      <c r="G42" s="514"/>
      <c r="H42" s="514"/>
      <c r="I42" s="178"/>
    </row>
    <row r="43" spans="1:9">
      <c r="A43" s="489" t="s">
        <v>1102</v>
      </c>
      <c r="B43" s="477">
        <v>40132</v>
      </c>
      <c r="C43" s="477">
        <v>9</v>
      </c>
      <c r="D43" s="477">
        <v>74442</v>
      </c>
      <c r="E43" s="477">
        <v>28</v>
      </c>
      <c r="F43" s="477">
        <v>74470</v>
      </c>
      <c r="G43" s="477">
        <v>47798</v>
      </c>
      <c r="H43" s="477">
        <v>13741</v>
      </c>
      <c r="I43" s="478">
        <v>10370</v>
      </c>
    </row>
    <row r="44" spans="1:9">
      <c r="A44" s="1196"/>
      <c r="B44" s="514"/>
      <c r="C44" s="514"/>
      <c r="D44" s="514"/>
      <c r="E44" s="514"/>
      <c r="F44" s="514"/>
      <c r="G44" s="514"/>
      <c r="H44" s="514"/>
      <c r="I44" s="178"/>
    </row>
    <row r="45" spans="1:9">
      <c r="A45" s="489" t="s">
        <v>1113</v>
      </c>
      <c r="B45" s="477">
        <v>8256</v>
      </c>
      <c r="C45" s="477">
        <v>2</v>
      </c>
      <c r="D45" s="477">
        <v>3622</v>
      </c>
      <c r="E45" s="477">
        <v>4</v>
      </c>
      <c r="F45" s="477">
        <v>3626</v>
      </c>
      <c r="G45" s="477">
        <v>115</v>
      </c>
      <c r="H45" s="477">
        <v>3091</v>
      </c>
      <c r="I45" s="478">
        <v>244</v>
      </c>
    </row>
    <row r="46" spans="1:9">
      <c r="A46" s="1196"/>
      <c r="B46" s="1200"/>
      <c r="C46" s="514"/>
      <c r="D46" s="514"/>
      <c r="E46" s="514"/>
      <c r="F46" s="514"/>
      <c r="G46" s="514"/>
      <c r="H46" s="514"/>
      <c r="I46" s="515"/>
    </row>
    <row r="47" spans="1:9" ht="13.5" thickBot="1">
      <c r="A47" s="482" t="s">
        <v>1114</v>
      </c>
      <c r="B47" s="290" t="s">
        <v>391</v>
      </c>
      <c r="C47" s="52" t="s">
        <v>391</v>
      </c>
      <c r="D47" s="290">
        <v>5961336</v>
      </c>
      <c r="E47" s="290">
        <v>9157</v>
      </c>
      <c r="F47" s="52">
        <v>5970493</v>
      </c>
      <c r="G47" s="52">
        <v>2776461</v>
      </c>
      <c r="H47" s="52">
        <v>2023686</v>
      </c>
      <c r="I47" s="53">
        <v>956708</v>
      </c>
    </row>
    <row r="48" spans="1:9">
      <c r="A48" s="34" t="s">
        <v>1115</v>
      </c>
    </row>
    <row r="49" spans="1:1">
      <c r="A49" s="1010" t="s">
        <v>1325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Hoja245">
    <tabColor theme="0"/>
    <pageSetUpPr fitToPage="1"/>
  </sheetPr>
  <dimension ref="A1:J23"/>
  <sheetViews>
    <sheetView showGridLines="0" tabSelected="1" zoomScale="115" zoomScaleNormal="115" zoomScaleSheetLayoutView="75" workbookViewId="0">
      <selection activeCell="I37" sqref="I37"/>
    </sheetView>
  </sheetViews>
  <sheetFormatPr baseColWidth="10" defaultRowHeight="12.75"/>
  <cols>
    <col min="1" max="1" width="18" style="143" customWidth="1"/>
    <col min="2" max="8" width="19.85546875" style="143" customWidth="1"/>
    <col min="9" max="9" width="11.140625" style="143" customWidth="1"/>
    <col min="10" max="10" width="12" style="143" customWidth="1"/>
    <col min="11" max="11" width="23" style="143" customWidth="1"/>
    <col min="12" max="17" width="14.85546875" style="143" customWidth="1"/>
    <col min="18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291"/>
      <c r="J1" s="291"/>
    </row>
    <row r="3" spans="1:10" s="3" customFormat="1" ht="15" customHeight="1">
      <c r="A3" s="1663" t="s">
        <v>1116</v>
      </c>
      <c r="B3" s="1663"/>
      <c r="C3" s="1663"/>
      <c r="D3" s="1663"/>
      <c r="E3" s="1663"/>
      <c r="F3" s="1663"/>
      <c r="G3" s="1663"/>
      <c r="H3" s="1663"/>
      <c r="I3" s="207"/>
      <c r="J3" s="207"/>
    </row>
    <row r="4" spans="1:10" s="3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s="1047" customFormat="1" ht="22.5" customHeight="1">
      <c r="A5" s="1809" t="s">
        <v>370</v>
      </c>
      <c r="B5" s="1046" t="s">
        <v>1103</v>
      </c>
      <c r="C5" s="734"/>
      <c r="D5" s="1791" t="s">
        <v>1117</v>
      </c>
      <c r="E5" s="1127" t="s">
        <v>378</v>
      </c>
      <c r="F5" s="1052"/>
      <c r="G5" s="761" t="s">
        <v>512</v>
      </c>
      <c r="H5" s="688"/>
    </row>
    <row r="6" spans="1:10" s="1047" customFormat="1" ht="22.5" customHeight="1">
      <c r="A6" s="1810"/>
      <c r="B6" s="1048" t="s">
        <v>1118</v>
      </c>
      <c r="C6" s="738"/>
      <c r="D6" s="1792"/>
      <c r="E6" s="1129" t="s">
        <v>1119</v>
      </c>
      <c r="F6" s="724" t="s">
        <v>372</v>
      </c>
      <c r="G6" s="724" t="s">
        <v>513</v>
      </c>
      <c r="H6" s="740" t="s">
        <v>373</v>
      </c>
    </row>
    <row r="7" spans="1:10" s="1047" customFormat="1" ht="22.5" customHeight="1">
      <c r="A7" s="1810"/>
      <c r="B7" s="1130" t="s">
        <v>387</v>
      </c>
      <c r="C7" s="1130" t="s">
        <v>1078</v>
      </c>
      <c r="D7" s="1792"/>
      <c r="E7" s="1129" t="s">
        <v>1120</v>
      </c>
      <c r="F7" s="1129" t="s">
        <v>375</v>
      </c>
      <c r="G7" s="724" t="s">
        <v>516</v>
      </c>
      <c r="H7" s="740" t="s">
        <v>376</v>
      </c>
    </row>
    <row r="8" spans="1:10" s="1047" customFormat="1" ht="14.25" customHeight="1" thickBot="1">
      <c r="A8" s="1811"/>
      <c r="B8" s="1132" t="s">
        <v>374</v>
      </c>
      <c r="C8" s="1132" t="s">
        <v>374</v>
      </c>
      <c r="D8" s="1680"/>
      <c r="E8" s="1131" t="s">
        <v>515</v>
      </c>
      <c r="F8" s="692"/>
      <c r="G8" s="1132" t="s">
        <v>517</v>
      </c>
      <c r="H8" s="945"/>
    </row>
    <row r="9" spans="1:10">
      <c r="A9" s="1617">
        <v>2005</v>
      </c>
      <c r="B9" s="1222">
        <v>138.76900000000001</v>
      </c>
      <c r="C9" s="1222">
        <v>118.13</v>
      </c>
      <c r="D9" s="1319">
        <v>259.52300000000002</v>
      </c>
      <c r="E9" s="1321">
        <v>201.15381359519176</v>
      </c>
      <c r="F9" s="1222">
        <v>2376.23</v>
      </c>
      <c r="G9" s="1322">
        <v>22.19</v>
      </c>
      <c r="H9" s="1320">
        <v>527285.43700000003</v>
      </c>
    </row>
    <row r="10" spans="1:10">
      <c r="A10" s="1617">
        <v>2006</v>
      </c>
      <c r="B10" s="1222">
        <v>140.03899999999999</v>
      </c>
      <c r="C10" s="1222">
        <v>122.92400000000001</v>
      </c>
      <c r="D10" s="1319">
        <v>228.321</v>
      </c>
      <c r="E10" s="1321">
        <v>276.35050925775272</v>
      </c>
      <c r="F10" s="1222">
        <v>3397.011</v>
      </c>
      <c r="G10" s="1322">
        <v>16.77</v>
      </c>
      <c r="H10" s="1320">
        <v>569678.74469999992</v>
      </c>
    </row>
    <row r="11" spans="1:10">
      <c r="A11" s="1619">
        <v>2007</v>
      </c>
      <c r="B11" s="1222">
        <v>145.85599999999999</v>
      </c>
      <c r="C11" s="1222">
        <v>123.75700000000001</v>
      </c>
      <c r="D11" s="1319">
        <v>222.245</v>
      </c>
      <c r="E11" s="1321">
        <v>221.42424266910155</v>
      </c>
      <c r="F11" s="1222">
        <v>2740.28</v>
      </c>
      <c r="G11" s="1322">
        <v>16.72</v>
      </c>
      <c r="H11" s="1320">
        <v>458174.81599999999</v>
      </c>
    </row>
    <row r="12" spans="1:10">
      <c r="A12" s="1619">
        <v>2008</v>
      </c>
      <c r="B12" s="1222">
        <v>153.41999999999999</v>
      </c>
      <c r="C12" s="1222">
        <v>131.905</v>
      </c>
      <c r="D12" s="1319">
        <v>236.25299999999999</v>
      </c>
      <c r="E12" s="1321">
        <v>258.54122284977825</v>
      </c>
      <c r="F12" s="1222">
        <v>3410.288</v>
      </c>
      <c r="G12" s="1322">
        <v>22.31</v>
      </c>
      <c r="H12" s="1320">
        <v>760835.25280000002</v>
      </c>
    </row>
    <row r="13" spans="1:10">
      <c r="A13" s="1619">
        <v>2009</v>
      </c>
      <c r="B13" s="1222">
        <v>152.77600000000001</v>
      </c>
      <c r="C13" s="1222">
        <v>133.364</v>
      </c>
      <c r="D13" s="1319">
        <v>210.84299999999999</v>
      </c>
      <c r="E13" s="1321">
        <v>200.15558921448064</v>
      </c>
      <c r="F13" s="1222">
        <v>2669.355</v>
      </c>
      <c r="G13" s="1322">
        <v>17.850000000000001</v>
      </c>
      <c r="H13" s="1320">
        <v>476479.86750000005</v>
      </c>
    </row>
    <row r="14" spans="1:10">
      <c r="A14" s="1619">
        <v>2010</v>
      </c>
      <c r="B14" s="1222">
        <v>153.631</v>
      </c>
      <c r="C14" s="1222">
        <v>136.09200000000001</v>
      </c>
      <c r="D14" s="1319">
        <v>209.37100000000001</v>
      </c>
      <c r="E14" s="1321">
        <v>228.87517267730652</v>
      </c>
      <c r="F14" s="1222">
        <v>3114.808</v>
      </c>
      <c r="G14" s="1322">
        <v>23.22</v>
      </c>
      <c r="H14" s="1320">
        <v>723258.41759999993</v>
      </c>
    </row>
    <row r="15" spans="1:10">
      <c r="A15" s="1619">
        <v>2011</v>
      </c>
      <c r="B15" s="1222">
        <v>153.22200000000001</v>
      </c>
      <c r="C15" s="1222">
        <v>138.75899999999999</v>
      </c>
      <c r="D15" s="1319">
        <v>187.47399999999999</v>
      </c>
      <c r="E15" s="1321">
        <v>203.14992180687381</v>
      </c>
      <c r="F15" s="1222">
        <v>2818.8879999999999</v>
      </c>
      <c r="G15" s="1322">
        <v>18.940000000000001</v>
      </c>
      <c r="H15" s="1320">
        <v>533897.3872</v>
      </c>
    </row>
    <row r="16" spans="1:10">
      <c r="A16" s="1619">
        <v>2012</v>
      </c>
      <c r="B16" s="1222">
        <v>152.34</v>
      </c>
      <c r="C16" s="1222">
        <v>139.93100000000001</v>
      </c>
      <c r="D16" s="1319">
        <v>177.58099999999999</v>
      </c>
      <c r="E16" s="1321">
        <v>210.26648848360978</v>
      </c>
      <c r="F16" s="1222">
        <v>2942.28</v>
      </c>
      <c r="G16" s="1322">
        <v>16.27</v>
      </c>
      <c r="H16" s="1320">
        <v>478708.95600000001</v>
      </c>
    </row>
    <row r="17" spans="1:8">
      <c r="A17" s="1619">
        <v>2013</v>
      </c>
      <c r="B17" s="1222">
        <v>150.19800000000001</v>
      </c>
      <c r="C17" s="1222">
        <v>138.928</v>
      </c>
      <c r="D17" s="1319">
        <v>176.44300000000001</v>
      </c>
      <c r="E17" s="1319">
        <v>254.5739519751238</v>
      </c>
      <c r="F17" s="1222">
        <v>3536.7449999999999</v>
      </c>
      <c r="G17" s="1322">
        <v>17.11</v>
      </c>
      <c r="H17" s="1320">
        <v>605137.06949999998</v>
      </c>
    </row>
    <row r="18" spans="1:8">
      <c r="A18" s="1619">
        <v>2014</v>
      </c>
      <c r="B18" s="1379">
        <v>146.74199999999999</v>
      </c>
      <c r="C18" s="1379">
        <v>136.50200000000001</v>
      </c>
      <c r="D18" s="1509">
        <v>157.53</v>
      </c>
      <c r="E18" s="1509">
        <v>255.1979458176437</v>
      </c>
      <c r="F18" s="1379">
        <v>3483.5030000000002</v>
      </c>
      <c r="G18" s="1510">
        <v>15.61</v>
      </c>
      <c r="H18" s="1511">
        <v>543774.81829999993</v>
      </c>
    </row>
    <row r="19" spans="1:8" ht="13.5" thickBot="1">
      <c r="A19" s="1620">
        <v>2015</v>
      </c>
      <c r="B19" s="1239">
        <v>145.30600000000001</v>
      </c>
      <c r="C19" s="1239">
        <v>135.846</v>
      </c>
      <c r="D19" s="1323">
        <v>157.53</v>
      </c>
      <c r="E19" s="1323">
        <f>+F19/C19*10</f>
        <v>227.23149743091443</v>
      </c>
      <c r="F19" s="1239">
        <v>3086.8490000000002</v>
      </c>
      <c r="G19" s="1597">
        <v>15.72</v>
      </c>
      <c r="H19" s="1594">
        <v>485218</v>
      </c>
    </row>
    <row r="20" spans="1:8">
      <c r="A20" s="1088" t="s">
        <v>1520</v>
      </c>
      <c r="G20" s="495"/>
    </row>
    <row r="21" spans="1:8">
      <c r="G21" s="495"/>
    </row>
    <row r="22" spans="1:8">
      <c r="G22" s="495"/>
    </row>
    <row r="23" spans="1:8">
      <c r="G23" s="496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Hoja246">
    <tabColor theme="0"/>
    <pageSetUpPr fitToPage="1"/>
  </sheetPr>
  <dimension ref="A1:I54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.42578125" style="34" customWidth="1"/>
    <col min="2" max="7" width="17.140625" style="34" customWidth="1"/>
    <col min="8" max="9" width="17.140625" style="208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1121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5" customHeight="1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</row>
    <row r="5" spans="1:9" s="88" customFormat="1" ht="14.25" customHeight="1" thickBot="1">
      <c r="A5" s="1885"/>
      <c r="B5" s="1885"/>
      <c r="C5" s="1885"/>
      <c r="D5" s="1885"/>
      <c r="E5" s="1885"/>
      <c r="F5" s="1885"/>
      <c r="G5" s="1885"/>
    </row>
    <row r="6" spans="1:9" ht="21" customHeight="1">
      <c r="A6" s="467"/>
      <c r="B6" s="1891" t="s">
        <v>1071</v>
      </c>
      <c r="C6" s="1891"/>
      <c r="D6" s="468" t="s">
        <v>1104</v>
      </c>
      <c r="E6" s="1891" t="s">
        <v>378</v>
      </c>
      <c r="F6" s="1891"/>
      <c r="G6" s="1889" t="s">
        <v>379</v>
      </c>
      <c r="H6" s="1889"/>
      <c r="I6" s="1890"/>
    </row>
    <row r="7" spans="1:9" ht="21" customHeight="1">
      <c r="A7" s="469" t="s">
        <v>549</v>
      </c>
      <c r="B7" s="1886" t="s">
        <v>1122</v>
      </c>
      <c r="C7" s="1886"/>
      <c r="D7" s="470" t="s">
        <v>1075</v>
      </c>
      <c r="E7" s="497" t="s">
        <v>1123</v>
      </c>
      <c r="F7" s="497" t="s">
        <v>1124</v>
      </c>
      <c r="G7" s="1679" t="s">
        <v>1125</v>
      </c>
      <c r="H7" s="1679" t="s">
        <v>1106</v>
      </c>
      <c r="I7" s="1832" t="s">
        <v>1107</v>
      </c>
    </row>
    <row r="8" spans="1:9" ht="21" customHeight="1">
      <c r="A8" s="469" t="s">
        <v>529</v>
      </c>
      <c r="B8" s="1887" t="s">
        <v>387</v>
      </c>
      <c r="C8" s="1887" t="s">
        <v>1078</v>
      </c>
      <c r="D8" s="1888" t="s">
        <v>1079</v>
      </c>
      <c r="E8" s="470" t="s">
        <v>1120</v>
      </c>
      <c r="F8" s="470" t="s">
        <v>1075</v>
      </c>
      <c r="G8" s="1792"/>
      <c r="H8" s="1792"/>
      <c r="I8" s="1682"/>
    </row>
    <row r="9" spans="1:9" ht="21" customHeight="1" thickBot="1">
      <c r="A9" s="498"/>
      <c r="B9" s="1888"/>
      <c r="C9" s="1888"/>
      <c r="D9" s="1888"/>
      <c r="E9" s="470" t="s">
        <v>382</v>
      </c>
      <c r="F9" s="470" t="s">
        <v>1112</v>
      </c>
      <c r="G9" s="1792"/>
      <c r="H9" s="1792"/>
      <c r="I9" s="1682"/>
    </row>
    <row r="10" spans="1:9" ht="21.75" customHeight="1">
      <c r="A10" s="1027" t="s">
        <v>450</v>
      </c>
      <c r="B10" s="1028">
        <v>60</v>
      </c>
      <c r="C10" s="1028">
        <v>60</v>
      </c>
      <c r="D10" s="1028">
        <v>12682</v>
      </c>
      <c r="E10" s="1029">
        <v>7130</v>
      </c>
      <c r="F10" s="1029">
        <v>48</v>
      </c>
      <c r="G10" s="1029">
        <v>428</v>
      </c>
      <c r="H10" s="1029">
        <v>609</v>
      </c>
      <c r="I10" s="1030">
        <v>1037</v>
      </c>
    </row>
    <row r="11" spans="1:9">
      <c r="A11" s="1031" t="s">
        <v>451</v>
      </c>
      <c r="B11" s="1032">
        <v>2</v>
      </c>
      <c r="C11" s="1032">
        <v>2</v>
      </c>
      <c r="D11" s="1033">
        <v>292</v>
      </c>
      <c r="E11" s="1032">
        <v>7130</v>
      </c>
      <c r="F11" s="1032">
        <v>48</v>
      </c>
      <c r="G11" s="1032">
        <v>14</v>
      </c>
      <c r="H11" s="1032">
        <v>14</v>
      </c>
      <c r="I11" s="1034">
        <v>28</v>
      </c>
    </row>
    <row r="12" spans="1:9">
      <c r="A12" s="1031" t="s">
        <v>452</v>
      </c>
      <c r="B12" s="1033">
        <v>1</v>
      </c>
      <c r="C12" s="1033">
        <v>1</v>
      </c>
      <c r="D12" s="1033">
        <v>937</v>
      </c>
      <c r="E12" s="1032">
        <v>7130</v>
      </c>
      <c r="F12" s="1032">
        <v>48</v>
      </c>
      <c r="G12" s="1032">
        <v>7</v>
      </c>
      <c r="H12" s="1032">
        <v>45</v>
      </c>
      <c r="I12" s="1035">
        <v>52</v>
      </c>
    </row>
    <row r="13" spans="1:9">
      <c r="A13" s="1031" t="s">
        <v>453</v>
      </c>
      <c r="B13" s="1032">
        <v>31</v>
      </c>
      <c r="C13" s="1032">
        <v>31</v>
      </c>
      <c r="D13" s="1033">
        <v>4014</v>
      </c>
      <c r="E13" s="1032">
        <v>7130</v>
      </c>
      <c r="F13" s="1032">
        <v>48</v>
      </c>
      <c r="G13" s="1032">
        <v>221</v>
      </c>
      <c r="H13" s="1032">
        <v>193</v>
      </c>
      <c r="I13" s="1034">
        <v>414</v>
      </c>
    </row>
    <row r="14" spans="1:9">
      <c r="A14" s="1039" t="s">
        <v>454</v>
      </c>
      <c r="B14" s="1040">
        <v>94</v>
      </c>
      <c r="C14" s="1040">
        <v>94</v>
      </c>
      <c r="D14" s="1040">
        <v>17925</v>
      </c>
      <c r="E14" s="1041">
        <v>7130</v>
      </c>
      <c r="F14" s="1041">
        <v>48</v>
      </c>
      <c r="G14" s="1041">
        <v>670</v>
      </c>
      <c r="H14" s="1041">
        <v>861</v>
      </c>
      <c r="I14" s="1042">
        <v>1531</v>
      </c>
    </row>
    <row r="15" spans="1:9">
      <c r="A15" s="1036"/>
      <c r="B15" s="849"/>
      <c r="C15" s="849"/>
      <c r="D15" s="849"/>
      <c r="E15" s="854"/>
      <c r="F15" s="854"/>
      <c r="G15" s="854"/>
      <c r="H15" s="854"/>
      <c r="I15" s="857"/>
    </row>
    <row r="16" spans="1:9">
      <c r="A16" s="1031" t="s">
        <v>459</v>
      </c>
      <c r="B16" s="1032" t="s">
        <v>391</v>
      </c>
      <c r="C16" s="1033" t="s">
        <v>391</v>
      </c>
      <c r="D16" s="1033">
        <v>210</v>
      </c>
      <c r="E16" s="1032" t="s">
        <v>391</v>
      </c>
      <c r="F16" s="1033">
        <v>20</v>
      </c>
      <c r="G16" s="1033" t="s">
        <v>391</v>
      </c>
      <c r="H16" s="1038">
        <v>4</v>
      </c>
      <c r="I16" s="1034">
        <v>4</v>
      </c>
    </row>
    <row r="17" spans="1:9">
      <c r="A17" s="1039" t="s">
        <v>460</v>
      </c>
      <c r="B17" s="1040" t="s">
        <v>391</v>
      </c>
      <c r="C17" s="1040" t="s">
        <v>391</v>
      </c>
      <c r="D17" s="1040">
        <v>210</v>
      </c>
      <c r="E17" s="1041" t="s">
        <v>391</v>
      </c>
      <c r="F17" s="1041">
        <v>20</v>
      </c>
      <c r="G17" s="1041" t="s">
        <v>391</v>
      </c>
      <c r="H17" s="1041">
        <v>4</v>
      </c>
      <c r="I17" s="1042">
        <v>4</v>
      </c>
    </row>
    <row r="18" spans="1:9">
      <c r="A18" s="1036"/>
      <c r="B18" s="849"/>
      <c r="C18" s="849"/>
      <c r="D18" s="849"/>
      <c r="E18" s="854"/>
      <c r="F18" s="854"/>
      <c r="G18" s="854"/>
      <c r="H18" s="854"/>
      <c r="I18" s="857"/>
    </row>
    <row r="19" spans="1:9">
      <c r="A19" s="1031" t="s">
        <v>467</v>
      </c>
      <c r="B19" s="1037">
        <v>2</v>
      </c>
      <c r="C19" s="1037">
        <v>2</v>
      </c>
      <c r="D19" s="1033" t="s">
        <v>391</v>
      </c>
      <c r="E19" s="1037">
        <v>35050</v>
      </c>
      <c r="F19" s="1037" t="s">
        <v>391</v>
      </c>
      <c r="G19" s="1037">
        <v>70</v>
      </c>
      <c r="H19" s="1037" t="s">
        <v>391</v>
      </c>
      <c r="I19" s="1059">
        <v>70</v>
      </c>
    </row>
    <row r="20" spans="1:9">
      <c r="A20" s="1031" t="s">
        <v>470</v>
      </c>
      <c r="B20" s="1037">
        <v>2219</v>
      </c>
      <c r="C20" s="1037">
        <v>1906</v>
      </c>
      <c r="D20" s="1033" t="s">
        <v>391</v>
      </c>
      <c r="E20" s="1037">
        <v>20200</v>
      </c>
      <c r="F20" s="1037" t="s">
        <v>391</v>
      </c>
      <c r="G20" s="1037">
        <v>38501</v>
      </c>
      <c r="H20" s="1037" t="s">
        <v>391</v>
      </c>
      <c r="I20" s="1034">
        <v>38501</v>
      </c>
    </row>
    <row r="21" spans="1:9">
      <c r="A21" s="1039" t="s">
        <v>471</v>
      </c>
      <c r="B21" s="1040">
        <v>2221</v>
      </c>
      <c r="C21" s="1040">
        <v>1908</v>
      </c>
      <c r="D21" s="1040" t="s">
        <v>391</v>
      </c>
      <c r="E21" s="1041">
        <v>20216</v>
      </c>
      <c r="F21" s="1041" t="s">
        <v>391</v>
      </c>
      <c r="G21" s="1041">
        <v>38571</v>
      </c>
      <c r="H21" s="1041" t="s">
        <v>391</v>
      </c>
      <c r="I21" s="1042">
        <v>38571</v>
      </c>
    </row>
    <row r="22" spans="1:9">
      <c r="A22" s="1036"/>
      <c r="B22" s="849"/>
      <c r="C22" s="849"/>
      <c r="D22" s="849"/>
      <c r="E22" s="854"/>
      <c r="F22" s="854"/>
      <c r="G22" s="854"/>
      <c r="H22" s="854"/>
      <c r="I22" s="857"/>
    </row>
    <row r="23" spans="1:9">
      <c r="A23" s="1039" t="s">
        <v>472</v>
      </c>
      <c r="B23" s="1040">
        <v>1677</v>
      </c>
      <c r="C23" s="1040">
        <v>1410</v>
      </c>
      <c r="D23" s="1040" t="s">
        <v>391</v>
      </c>
      <c r="E23" s="1041">
        <v>6702</v>
      </c>
      <c r="F23" s="1041" t="s">
        <v>391</v>
      </c>
      <c r="G23" s="1041">
        <v>9450</v>
      </c>
      <c r="H23" s="1041" t="s">
        <v>391</v>
      </c>
      <c r="I23" s="1042">
        <v>9450</v>
      </c>
    </row>
    <row r="24" spans="1:9">
      <c r="A24" s="1031"/>
      <c r="B24" s="1033"/>
      <c r="C24" s="1033"/>
      <c r="D24" s="1033"/>
      <c r="E24" s="1032"/>
      <c r="F24" s="1032"/>
      <c r="G24" s="1032"/>
      <c r="H24" s="1032"/>
      <c r="I24" s="1035"/>
    </row>
    <row r="25" spans="1:9">
      <c r="A25" s="1031" t="s">
        <v>536</v>
      </c>
      <c r="B25" s="1032" t="s">
        <v>391</v>
      </c>
      <c r="C25" s="1032" t="s">
        <v>391</v>
      </c>
      <c r="D25" s="1033">
        <v>670</v>
      </c>
      <c r="E25" s="1032" t="s">
        <v>391</v>
      </c>
      <c r="F25" s="1032">
        <v>9</v>
      </c>
      <c r="G25" s="1032" t="s">
        <v>391</v>
      </c>
      <c r="H25" s="1032">
        <v>6</v>
      </c>
      <c r="I25" s="1034">
        <v>6</v>
      </c>
    </row>
    <row r="26" spans="1:9">
      <c r="A26" s="1031" t="s">
        <v>477</v>
      </c>
      <c r="B26" s="1032">
        <v>3</v>
      </c>
      <c r="C26" s="1032">
        <v>3</v>
      </c>
      <c r="D26" s="1033">
        <v>600</v>
      </c>
      <c r="E26" s="1032">
        <v>23000</v>
      </c>
      <c r="F26" s="1032">
        <v>10</v>
      </c>
      <c r="G26" s="1032">
        <v>69</v>
      </c>
      <c r="H26" s="1032">
        <v>6</v>
      </c>
      <c r="I26" s="1034">
        <v>75</v>
      </c>
    </row>
    <row r="27" spans="1:9">
      <c r="A27" s="1039" t="s">
        <v>482</v>
      </c>
      <c r="B27" s="1040">
        <v>3</v>
      </c>
      <c r="C27" s="1040">
        <v>3</v>
      </c>
      <c r="D27" s="1040">
        <v>1270</v>
      </c>
      <c r="E27" s="1041">
        <v>23000</v>
      </c>
      <c r="F27" s="1041">
        <v>9</v>
      </c>
      <c r="G27" s="1041">
        <v>69</v>
      </c>
      <c r="H27" s="1041">
        <v>12</v>
      </c>
      <c r="I27" s="1042">
        <v>81</v>
      </c>
    </row>
    <row r="28" spans="1:9">
      <c r="A28" s="1036"/>
      <c r="B28" s="849"/>
      <c r="C28" s="849"/>
      <c r="D28" s="849"/>
      <c r="E28" s="854"/>
      <c r="F28" s="854"/>
      <c r="G28" s="854"/>
      <c r="H28" s="854"/>
      <c r="I28" s="857"/>
    </row>
    <row r="29" spans="1:9">
      <c r="A29" s="1031" t="s">
        <v>490</v>
      </c>
      <c r="B29" s="1037">
        <v>12813</v>
      </c>
      <c r="C29" s="1037">
        <v>11927</v>
      </c>
      <c r="D29" s="1033" t="s">
        <v>391</v>
      </c>
      <c r="E29" s="1037">
        <v>22388</v>
      </c>
      <c r="F29" s="1037" t="s">
        <v>391</v>
      </c>
      <c r="G29" s="1037">
        <v>267023</v>
      </c>
      <c r="H29" s="1037" t="s">
        <v>391</v>
      </c>
      <c r="I29" s="1034">
        <v>267023</v>
      </c>
    </row>
    <row r="30" spans="1:9">
      <c r="A30" s="1031" t="s">
        <v>491</v>
      </c>
      <c r="B30" s="1037">
        <v>5852</v>
      </c>
      <c r="C30" s="1037">
        <v>5180</v>
      </c>
      <c r="D30" s="1033" t="s">
        <v>391</v>
      </c>
      <c r="E30" s="1037">
        <v>21309</v>
      </c>
      <c r="F30" s="1037" t="s">
        <v>391</v>
      </c>
      <c r="G30" s="1037">
        <v>110380</v>
      </c>
      <c r="H30" s="1037" t="s">
        <v>391</v>
      </c>
      <c r="I30" s="1034">
        <v>110380</v>
      </c>
    </row>
    <row r="31" spans="1:9">
      <c r="A31" s="1031" t="s">
        <v>492</v>
      </c>
      <c r="B31" s="1038">
        <v>52574</v>
      </c>
      <c r="C31" s="1038">
        <v>46965</v>
      </c>
      <c r="D31" s="1033" t="s">
        <v>391</v>
      </c>
      <c r="E31" s="1038">
        <v>25078</v>
      </c>
      <c r="F31" s="1033" t="s">
        <v>391</v>
      </c>
      <c r="G31" s="1038">
        <v>1177788</v>
      </c>
      <c r="H31" s="1033" t="s">
        <v>391</v>
      </c>
      <c r="I31" s="1159">
        <v>1177788</v>
      </c>
    </row>
    <row r="32" spans="1:9">
      <c r="A32" s="1039" t="s">
        <v>493</v>
      </c>
      <c r="B32" s="1040">
        <v>71239</v>
      </c>
      <c r="C32" s="1040">
        <v>64072</v>
      </c>
      <c r="D32" s="1040" t="s">
        <v>391</v>
      </c>
      <c r="E32" s="1041">
        <v>24273</v>
      </c>
      <c r="F32" s="1041" t="s">
        <v>391</v>
      </c>
      <c r="G32" s="1041">
        <v>1555191</v>
      </c>
      <c r="H32" s="1041" t="s">
        <v>391</v>
      </c>
      <c r="I32" s="1042">
        <v>1555191</v>
      </c>
    </row>
    <row r="33" spans="1:9">
      <c r="A33" s="1036"/>
      <c r="B33" s="849"/>
      <c r="C33" s="849"/>
      <c r="D33" s="849"/>
      <c r="E33" s="854"/>
      <c r="F33" s="854"/>
      <c r="G33" s="854"/>
      <c r="H33" s="854"/>
      <c r="I33" s="857"/>
    </row>
    <row r="34" spans="1:9">
      <c r="A34" s="1039" t="s">
        <v>494</v>
      </c>
      <c r="B34" s="1040">
        <v>9248</v>
      </c>
      <c r="C34" s="1040">
        <v>8843</v>
      </c>
      <c r="D34" s="1040" t="s">
        <v>391</v>
      </c>
      <c r="E34" s="1041">
        <v>15403</v>
      </c>
      <c r="F34" s="1041" t="s">
        <v>391</v>
      </c>
      <c r="G34" s="1041">
        <v>136206</v>
      </c>
      <c r="H34" s="1041" t="s">
        <v>391</v>
      </c>
      <c r="I34" s="1042">
        <v>136206</v>
      </c>
    </row>
    <row r="35" spans="1:9">
      <c r="A35" s="1031"/>
      <c r="B35" s="1033"/>
      <c r="C35" s="1033"/>
      <c r="D35" s="1033"/>
      <c r="E35" s="1032"/>
      <c r="F35" s="1032"/>
      <c r="G35" s="1032"/>
      <c r="H35" s="1032"/>
      <c r="I35" s="1035"/>
    </row>
    <row r="36" spans="1:9">
      <c r="A36" s="1031" t="s">
        <v>495</v>
      </c>
      <c r="B36" s="1038">
        <v>38</v>
      </c>
      <c r="C36" s="1032">
        <v>38</v>
      </c>
      <c r="D36" s="1033" t="s">
        <v>391</v>
      </c>
      <c r="E36" s="1038">
        <v>10000</v>
      </c>
      <c r="F36" s="1032" t="s">
        <v>391</v>
      </c>
      <c r="G36" s="1032">
        <v>380</v>
      </c>
      <c r="H36" s="1032" t="s">
        <v>391</v>
      </c>
      <c r="I36" s="1034">
        <v>380</v>
      </c>
    </row>
    <row r="37" spans="1:9">
      <c r="A37" s="1031" t="s">
        <v>496</v>
      </c>
      <c r="B37" s="1038">
        <v>4</v>
      </c>
      <c r="C37" s="1032">
        <v>4</v>
      </c>
      <c r="D37" s="1033" t="s">
        <v>391</v>
      </c>
      <c r="E37" s="1038">
        <v>9000</v>
      </c>
      <c r="F37" s="1032" t="s">
        <v>391</v>
      </c>
      <c r="G37" s="1032">
        <v>36</v>
      </c>
      <c r="H37" s="1032" t="s">
        <v>391</v>
      </c>
      <c r="I37" s="1034">
        <v>36</v>
      </c>
    </row>
    <row r="38" spans="1:9">
      <c r="A38" s="1039" t="s">
        <v>497</v>
      </c>
      <c r="B38" s="1040">
        <v>42</v>
      </c>
      <c r="C38" s="1040">
        <v>42</v>
      </c>
      <c r="D38" s="1040" t="s">
        <v>391</v>
      </c>
      <c r="E38" s="1041">
        <v>9905</v>
      </c>
      <c r="F38" s="1041" t="s">
        <v>391</v>
      </c>
      <c r="G38" s="1041">
        <v>416</v>
      </c>
      <c r="H38" s="1041" t="s">
        <v>391</v>
      </c>
      <c r="I38" s="1042">
        <v>416</v>
      </c>
    </row>
    <row r="39" spans="1:9">
      <c r="A39" s="1031"/>
      <c r="B39" s="1033"/>
      <c r="C39" s="1033"/>
      <c r="D39" s="1033"/>
      <c r="E39" s="1032"/>
      <c r="F39" s="1032"/>
      <c r="G39" s="1032"/>
      <c r="H39" s="1032"/>
      <c r="I39" s="1035"/>
    </row>
    <row r="40" spans="1:9">
      <c r="A40" s="1031" t="s">
        <v>498</v>
      </c>
      <c r="B40" s="1038">
        <v>4655</v>
      </c>
      <c r="C40" s="1033">
        <v>4594</v>
      </c>
      <c r="D40" s="1033" t="s">
        <v>391</v>
      </c>
      <c r="E40" s="1038">
        <v>22061</v>
      </c>
      <c r="F40" s="1032" t="s">
        <v>391</v>
      </c>
      <c r="G40" s="1032">
        <v>101346</v>
      </c>
      <c r="H40" s="1032" t="s">
        <v>391</v>
      </c>
      <c r="I40" s="1035">
        <v>101346</v>
      </c>
    </row>
    <row r="41" spans="1:9">
      <c r="A41" s="1031" t="s">
        <v>499</v>
      </c>
      <c r="B41" s="1038">
        <v>2186</v>
      </c>
      <c r="C41" s="1033">
        <v>2016</v>
      </c>
      <c r="D41" s="1033" t="s">
        <v>391</v>
      </c>
      <c r="E41" s="1038">
        <v>23203</v>
      </c>
      <c r="F41" s="1032" t="s">
        <v>391</v>
      </c>
      <c r="G41" s="1032">
        <v>46778</v>
      </c>
      <c r="H41" s="1032" t="s">
        <v>391</v>
      </c>
      <c r="I41" s="1035">
        <v>46778</v>
      </c>
    </row>
    <row r="42" spans="1:9">
      <c r="A42" s="1031" t="s">
        <v>500</v>
      </c>
      <c r="B42" s="1032">
        <v>11027</v>
      </c>
      <c r="C42" s="1032">
        <v>10608</v>
      </c>
      <c r="D42" s="1033" t="s">
        <v>391</v>
      </c>
      <c r="E42" s="1032">
        <v>20339</v>
      </c>
      <c r="F42" s="1032" t="s">
        <v>391</v>
      </c>
      <c r="G42" s="1032">
        <v>215761</v>
      </c>
      <c r="H42" s="1032" t="s">
        <v>391</v>
      </c>
      <c r="I42" s="1034">
        <v>215761</v>
      </c>
    </row>
    <row r="43" spans="1:9">
      <c r="A43" s="1031" t="s">
        <v>501</v>
      </c>
      <c r="B43" s="1038">
        <v>809</v>
      </c>
      <c r="C43" s="1033">
        <v>808</v>
      </c>
      <c r="D43" s="1033">
        <v>280</v>
      </c>
      <c r="E43" s="1038">
        <v>14204</v>
      </c>
      <c r="F43" s="1032">
        <v>31</v>
      </c>
      <c r="G43" s="1032">
        <v>11476</v>
      </c>
      <c r="H43" s="1032">
        <v>9</v>
      </c>
      <c r="I43" s="1035">
        <v>11485</v>
      </c>
    </row>
    <row r="44" spans="1:9" ht="14.25" customHeight="1">
      <c r="A44" s="1031" t="s">
        <v>502</v>
      </c>
      <c r="B44" s="1033">
        <v>11737</v>
      </c>
      <c r="C44" s="1033">
        <v>11415</v>
      </c>
      <c r="D44" s="1033" t="s">
        <v>391</v>
      </c>
      <c r="E44" s="1032">
        <v>22954</v>
      </c>
      <c r="F44" s="1032" t="s">
        <v>391</v>
      </c>
      <c r="G44" s="1032">
        <v>262021</v>
      </c>
      <c r="H44" s="1032" t="s">
        <v>391</v>
      </c>
      <c r="I44" s="1035">
        <v>262021</v>
      </c>
    </row>
    <row r="45" spans="1:9">
      <c r="A45" s="1031" t="s">
        <v>503</v>
      </c>
      <c r="B45" s="1033">
        <v>5</v>
      </c>
      <c r="C45" s="1033">
        <v>5</v>
      </c>
      <c r="D45" s="1033" t="s">
        <v>391</v>
      </c>
      <c r="E45" s="1032">
        <v>9200</v>
      </c>
      <c r="F45" s="1032" t="s">
        <v>391</v>
      </c>
      <c r="G45" s="1032">
        <v>46</v>
      </c>
      <c r="H45" s="1032" t="s">
        <v>391</v>
      </c>
      <c r="I45" s="1035">
        <v>46</v>
      </c>
    </row>
    <row r="46" spans="1:9">
      <c r="A46" s="1031" t="s">
        <v>504</v>
      </c>
      <c r="B46" s="1038">
        <v>4470</v>
      </c>
      <c r="C46" s="1033">
        <v>4413</v>
      </c>
      <c r="D46" s="1033" t="s">
        <v>391</v>
      </c>
      <c r="E46" s="1038">
        <v>17639</v>
      </c>
      <c r="F46" s="1032" t="s">
        <v>391</v>
      </c>
      <c r="G46" s="1032">
        <v>77842</v>
      </c>
      <c r="H46" s="1032" t="s">
        <v>391</v>
      </c>
      <c r="I46" s="1035">
        <v>77842</v>
      </c>
    </row>
    <row r="47" spans="1:9">
      <c r="A47" s="1031" t="s">
        <v>505</v>
      </c>
      <c r="B47" s="1038">
        <v>24789</v>
      </c>
      <c r="C47" s="1032">
        <v>24520</v>
      </c>
      <c r="D47" s="1033" t="s">
        <v>391</v>
      </c>
      <c r="E47" s="1038">
        <v>25069</v>
      </c>
      <c r="F47" s="1032" t="s">
        <v>391</v>
      </c>
      <c r="G47" s="1032">
        <v>614693</v>
      </c>
      <c r="H47" s="1032" t="s">
        <v>391</v>
      </c>
      <c r="I47" s="1034">
        <v>614693</v>
      </c>
    </row>
    <row r="48" spans="1:9">
      <c r="A48" s="1039" t="s">
        <v>506</v>
      </c>
      <c r="B48" s="1040">
        <v>59678</v>
      </c>
      <c r="C48" s="1040">
        <v>58379</v>
      </c>
      <c r="D48" s="1040">
        <v>280</v>
      </c>
      <c r="E48" s="1041">
        <v>22781</v>
      </c>
      <c r="F48" s="1041">
        <v>31</v>
      </c>
      <c r="G48" s="1041">
        <v>1329963</v>
      </c>
      <c r="H48" s="1041">
        <v>9</v>
      </c>
      <c r="I48" s="1042">
        <v>1329972</v>
      </c>
    </row>
    <row r="49" spans="1:9">
      <c r="A49" s="1031"/>
      <c r="B49" s="1033"/>
      <c r="C49" s="1033"/>
      <c r="D49" s="1033"/>
      <c r="E49" s="1032"/>
      <c r="F49" s="1032"/>
      <c r="G49" s="1032"/>
      <c r="H49" s="1032"/>
      <c r="I49" s="1035"/>
    </row>
    <row r="50" spans="1:9">
      <c r="A50" s="1031" t="s">
        <v>507</v>
      </c>
      <c r="B50" s="1033">
        <v>660</v>
      </c>
      <c r="C50" s="1033">
        <v>658</v>
      </c>
      <c r="D50" s="1033">
        <v>48340</v>
      </c>
      <c r="E50" s="1032">
        <v>14940</v>
      </c>
      <c r="F50" s="1032">
        <v>10</v>
      </c>
      <c r="G50" s="1032">
        <v>9819</v>
      </c>
      <c r="H50" s="1032">
        <v>485</v>
      </c>
      <c r="I50" s="1035">
        <v>10304</v>
      </c>
    </row>
    <row r="51" spans="1:9">
      <c r="A51" s="1031" t="s">
        <v>508</v>
      </c>
      <c r="B51" s="1032">
        <v>444</v>
      </c>
      <c r="C51" s="1032">
        <v>437</v>
      </c>
      <c r="D51" s="1033">
        <v>89505</v>
      </c>
      <c r="E51" s="1032">
        <v>10312</v>
      </c>
      <c r="F51" s="1032">
        <v>7</v>
      </c>
      <c r="G51" s="1032">
        <v>4507</v>
      </c>
      <c r="H51" s="1032">
        <v>616</v>
      </c>
      <c r="I51" s="1034">
        <v>5123</v>
      </c>
    </row>
    <row r="52" spans="1:9">
      <c r="A52" s="1039" t="s">
        <v>509</v>
      </c>
      <c r="B52" s="1040">
        <v>1104</v>
      </c>
      <c r="C52" s="1040">
        <v>1095</v>
      </c>
      <c r="D52" s="1040">
        <v>137845</v>
      </c>
      <c r="E52" s="1041">
        <v>13093</v>
      </c>
      <c r="F52" s="1041">
        <v>8</v>
      </c>
      <c r="G52" s="1041">
        <v>14326</v>
      </c>
      <c r="H52" s="1041">
        <v>1101</v>
      </c>
      <c r="I52" s="1042">
        <v>15427</v>
      </c>
    </row>
    <row r="53" spans="1:9">
      <c r="A53" s="1036"/>
      <c r="B53" s="849"/>
      <c r="C53" s="849"/>
      <c r="D53" s="849"/>
      <c r="E53" s="854"/>
      <c r="F53" s="854"/>
      <c r="G53" s="854"/>
      <c r="H53" s="854"/>
      <c r="I53" s="857"/>
    </row>
    <row r="54" spans="1:9" ht="13.5" thickBot="1">
      <c r="A54" s="1043" t="s">
        <v>510</v>
      </c>
      <c r="B54" s="847">
        <v>145306</v>
      </c>
      <c r="C54" s="847">
        <v>135846</v>
      </c>
      <c r="D54" s="847">
        <v>157530</v>
      </c>
      <c r="E54" s="1044">
        <v>22709</v>
      </c>
      <c r="F54" s="1044">
        <v>13</v>
      </c>
      <c r="G54" s="1044">
        <v>3084862</v>
      </c>
      <c r="H54" s="1044">
        <v>1987</v>
      </c>
      <c r="I54" s="848">
        <v>3086849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7">
    <tabColor theme="0"/>
    <pageSetUpPr fitToPage="1"/>
  </sheetPr>
  <dimension ref="A1:H18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</row>
    <row r="2" spans="1:8" s="3" customFormat="1" ht="12.75" customHeight="1"/>
    <row r="3" spans="1:8" s="767" customFormat="1" ht="27" customHeight="1">
      <c r="A3" s="1699" t="s">
        <v>583</v>
      </c>
      <c r="B3" s="1699"/>
      <c r="C3" s="1699"/>
      <c r="D3" s="1699"/>
      <c r="E3" s="1699"/>
      <c r="F3" s="1699"/>
      <c r="G3" s="766"/>
      <c r="H3" s="766"/>
    </row>
    <row r="4" spans="1:8" ht="13.5" thickBot="1">
      <c r="A4" s="107"/>
      <c r="B4" s="108"/>
      <c r="C4" s="108"/>
      <c r="D4" s="108"/>
      <c r="E4" s="108"/>
      <c r="F4" s="109"/>
      <c r="G4" s="21"/>
      <c r="H4" s="21"/>
    </row>
    <row r="5" spans="1:8" ht="33" customHeight="1">
      <c r="A5" s="110"/>
      <c r="B5" s="111"/>
      <c r="C5" s="1718" t="s">
        <v>584</v>
      </c>
      <c r="D5" s="1719"/>
      <c r="E5" s="1720" t="s">
        <v>585</v>
      </c>
      <c r="F5" s="1721"/>
      <c r="G5" s="21"/>
      <c r="H5" s="21"/>
    </row>
    <row r="6" spans="1:8" ht="33" customHeight="1">
      <c r="A6" s="1697" t="s">
        <v>370</v>
      </c>
      <c r="B6" s="1698"/>
      <c r="C6" s="239" t="s">
        <v>371</v>
      </c>
      <c r="D6" s="239" t="s">
        <v>372</v>
      </c>
      <c r="E6" s="239" t="s">
        <v>371</v>
      </c>
      <c r="F6" s="240" t="s">
        <v>372</v>
      </c>
      <c r="G6" s="21"/>
      <c r="H6" s="21"/>
    </row>
    <row r="7" spans="1:8" ht="33" customHeight="1" thickBot="1">
      <c r="A7" s="114"/>
      <c r="B7" s="115"/>
      <c r="C7" s="745" t="s">
        <v>374</v>
      </c>
      <c r="D7" s="745" t="s">
        <v>375</v>
      </c>
      <c r="E7" s="768" t="s">
        <v>374</v>
      </c>
      <c r="F7" s="746" t="s">
        <v>375</v>
      </c>
      <c r="G7" s="21"/>
      <c r="H7" s="21"/>
    </row>
    <row r="8" spans="1:8" ht="12.75" customHeight="1">
      <c r="A8" s="1631">
        <v>2005</v>
      </c>
      <c r="B8" s="99"/>
      <c r="C8" s="1221">
        <v>366.76600000000002</v>
      </c>
      <c r="D8" s="1221">
        <v>3504.6790000000001</v>
      </c>
      <c r="E8" s="1221">
        <v>47.531999999999996</v>
      </c>
      <c r="F8" s="1232">
        <v>476.69099999999997</v>
      </c>
    </row>
    <row r="9" spans="1:8" ht="12.75" customHeight="1">
      <c r="A9" s="1632">
        <v>2006</v>
      </c>
      <c r="B9" s="99"/>
      <c r="C9" s="1221">
        <v>341.19299999999998</v>
      </c>
      <c r="D9" s="1221">
        <v>3332.4740000000002</v>
      </c>
      <c r="E9" s="1221">
        <v>3.2069999999999999</v>
      </c>
      <c r="F9" s="1232">
        <v>23.248000000000001</v>
      </c>
    </row>
    <row r="10" spans="1:8" ht="12.75" customHeight="1">
      <c r="A10" s="1632">
        <v>2007</v>
      </c>
      <c r="B10" s="13"/>
      <c r="C10" s="1222">
        <f>354133/1000</f>
        <v>354.13299999999998</v>
      </c>
      <c r="D10" s="1222">
        <f>3534026/1000</f>
        <v>3534.0259999999998</v>
      </c>
      <c r="E10" s="1222">
        <f>6865/1000</f>
        <v>6.8650000000000002</v>
      </c>
      <c r="F10" s="1227">
        <f>76911/1000</f>
        <v>76.911000000000001</v>
      </c>
    </row>
    <row r="11" spans="1:8" ht="12.75" customHeight="1">
      <c r="A11" s="1632">
        <v>2008</v>
      </c>
      <c r="B11" s="13"/>
      <c r="C11" s="1222">
        <v>360.76400000000001</v>
      </c>
      <c r="D11" s="1222">
        <v>3615.1170000000002</v>
      </c>
      <c r="E11" s="1222">
        <v>5.72</v>
      </c>
      <c r="F11" s="1227">
        <v>45.316000000000003</v>
      </c>
    </row>
    <row r="12" spans="1:8" ht="12.75" customHeight="1">
      <c r="A12" s="1632">
        <v>2009</v>
      </c>
      <c r="B12" s="13"/>
      <c r="C12" s="1222">
        <f>345605/1000</f>
        <v>345.60500000000002</v>
      </c>
      <c r="D12" s="1222">
        <f>3482098/1000</f>
        <v>3482.098</v>
      </c>
      <c r="E12" s="1222">
        <f>3344/1000</f>
        <v>3.3439999999999999</v>
      </c>
      <c r="F12" s="1227">
        <f>33519/1000</f>
        <v>33.518999999999998</v>
      </c>
    </row>
    <row r="13" spans="1:8" ht="12.75" customHeight="1">
      <c r="A13" s="1632">
        <v>2010</v>
      </c>
      <c r="B13" s="13"/>
      <c r="C13" s="1222">
        <v>307.92700000000002</v>
      </c>
      <c r="D13" s="1222">
        <v>3250.0839999999998</v>
      </c>
      <c r="E13" s="1222">
        <v>7.0629999999999997</v>
      </c>
      <c r="F13" s="1227">
        <v>74.736999999999995</v>
      </c>
    </row>
    <row r="14" spans="1:8" ht="12.75" customHeight="1">
      <c r="A14" s="1632">
        <v>2011</v>
      </c>
      <c r="B14" s="1220"/>
      <c r="C14" s="1222">
        <v>358.45</v>
      </c>
      <c r="D14" s="1222">
        <v>4084.1669999999999</v>
      </c>
      <c r="E14" s="1222">
        <v>10.814</v>
      </c>
      <c r="F14" s="1227">
        <v>115.76</v>
      </c>
    </row>
    <row r="15" spans="1:8" ht="12.75" customHeight="1">
      <c r="A15" s="1632">
        <v>2012</v>
      </c>
      <c r="B15" s="13"/>
      <c r="C15" s="1222">
        <v>360.83699999999999</v>
      </c>
      <c r="D15" s="1222">
        <v>4186.0730000000003</v>
      </c>
      <c r="E15" s="1222">
        <v>7.9169999999999998</v>
      </c>
      <c r="F15" s="1227">
        <v>75.995999999999995</v>
      </c>
    </row>
    <row r="16" spans="1:8">
      <c r="A16" s="1632">
        <v>2013</v>
      </c>
      <c r="B16" s="1216"/>
      <c r="C16" s="1222">
        <v>431.74200000000002</v>
      </c>
      <c r="D16" s="1222">
        <v>4779.482</v>
      </c>
      <c r="E16" s="1222">
        <v>10.555999999999999</v>
      </c>
      <c r="F16" s="1227">
        <v>108.979</v>
      </c>
    </row>
    <row r="17" spans="1:6">
      <c r="A17" s="1632">
        <v>2014</v>
      </c>
      <c r="B17" s="1216"/>
      <c r="C17" s="1379">
        <v>410.83</v>
      </c>
      <c r="D17" s="1379">
        <v>4715.1679999999997</v>
      </c>
      <c r="E17" s="1379">
        <v>10.775</v>
      </c>
      <c r="F17" s="1397">
        <v>95.477000000000004</v>
      </c>
    </row>
    <row r="18" spans="1:6" ht="13.5" thickBot="1">
      <c r="A18" s="1633">
        <v>2015</v>
      </c>
      <c r="B18" s="1215"/>
      <c r="C18" s="1239">
        <v>385.61700000000002</v>
      </c>
      <c r="D18" s="1239">
        <v>4439.3720000000003</v>
      </c>
      <c r="E18" s="1239">
        <v>12.64</v>
      </c>
      <c r="F18" s="1245">
        <v>125.044</v>
      </c>
    </row>
  </sheetData>
  <mergeCells count="5">
    <mergeCell ref="A1:F1"/>
    <mergeCell ref="A3:F3"/>
    <mergeCell ref="A6:B6"/>
    <mergeCell ref="C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Hoja247">
    <tabColor theme="0"/>
    <pageSetUpPr fitToPage="1"/>
  </sheetPr>
  <dimension ref="A1:L45"/>
  <sheetViews>
    <sheetView tabSelected="1" topLeftCell="B1" zoomScale="70" zoomScaleNormal="70" zoomScaleSheetLayoutView="75" workbookViewId="0">
      <selection activeCell="I37" sqref="I37"/>
    </sheetView>
  </sheetViews>
  <sheetFormatPr baseColWidth="10" defaultRowHeight="12.75"/>
  <cols>
    <col min="1" max="1" width="35" style="34" customWidth="1"/>
    <col min="2" max="10" width="17.28515625" style="34" customWidth="1"/>
    <col min="11" max="16384" width="11.42578125" style="208"/>
  </cols>
  <sheetData>
    <row r="1" spans="1:12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  <c r="K1" s="67"/>
      <c r="L1" s="67"/>
    </row>
    <row r="2" spans="1:12" ht="12.75" customHeight="1">
      <c r="A2" s="1880"/>
      <c r="B2" s="1880"/>
      <c r="C2" s="1880"/>
      <c r="D2" s="1880"/>
      <c r="E2" s="1880"/>
      <c r="F2" s="1880"/>
      <c r="G2" s="1880"/>
      <c r="H2" s="1880"/>
      <c r="I2" s="1880"/>
      <c r="J2" s="1880"/>
    </row>
    <row r="3" spans="1:12" s="88" customFormat="1" ht="15" customHeight="1">
      <c r="A3" s="1684" t="s">
        <v>1444</v>
      </c>
      <c r="B3" s="1684"/>
      <c r="C3" s="1684"/>
      <c r="D3" s="1684"/>
      <c r="E3" s="1684"/>
      <c r="F3" s="1684"/>
      <c r="G3" s="1684"/>
      <c r="H3" s="1684"/>
      <c r="I3" s="1684"/>
      <c r="J3" s="1684"/>
      <c r="K3" s="125"/>
      <c r="L3" s="125"/>
    </row>
    <row r="4" spans="1:12" s="88" customFormat="1" ht="13.5" customHeight="1" thickBot="1">
      <c r="A4" s="1881"/>
      <c r="B4" s="1881"/>
      <c r="C4" s="1881"/>
      <c r="D4" s="1881"/>
      <c r="E4" s="1881"/>
      <c r="F4" s="1881"/>
      <c r="G4" s="1881"/>
      <c r="H4" s="1881"/>
      <c r="I4" s="1881"/>
      <c r="J4" s="1881"/>
    </row>
    <row r="5" spans="1:12" s="681" customFormat="1" ht="21.75" customHeight="1">
      <c r="A5" s="680"/>
      <c r="B5" s="1670" t="s">
        <v>1126</v>
      </c>
      <c r="C5" s="1671"/>
      <c r="D5" s="1671"/>
      <c r="E5" s="1671"/>
      <c r="F5" s="1671"/>
      <c r="G5" s="1671"/>
      <c r="H5" s="1671"/>
      <c r="I5" s="1671"/>
      <c r="J5" s="1671"/>
      <c r="K5" s="747"/>
      <c r="L5" s="747"/>
    </row>
    <row r="6" spans="1:12" s="681" customFormat="1" ht="21.75" customHeight="1">
      <c r="A6" s="1140"/>
      <c r="B6" s="1685" t="s">
        <v>1127</v>
      </c>
      <c r="C6" s="1686"/>
      <c r="D6" s="1690"/>
      <c r="E6" s="1685" t="s">
        <v>1128</v>
      </c>
      <c r="F6" s="1686"/>
      <c r="G6" s="1690"/>
      <c r="H6" s="1685" t="s">
        <v>1129</v>
      </c>
      <c r="I6" s="1686"/>
      <c r="J6" s="1686"/>
      <c r="K6" s="747"/>
      <c r="L6" s="747"/>
    </row>
    <row r="7" spans="1:12" s="681" customFormat="1" ht="21.75" customHeight="1">
      <c r="A7" s="1140" t="s">
        <v>549</v>
      </c>
      <c r="B7" s="1147" t="s">
        <v>371</v>
      </c>
      <c r="C7" s="1679" t="s">
        <v>1130</v>
      </c>
      <c r="D7" s="1679" t="s">
        <v>379</v>
      </c>
      <c r="E7" s="1147" t="s">
        <v>371</v>
      </c>
      <c r="F7" s="1679" t="s">
        <v>1130</v>
      </c>
      <c r="G7" s="1679" t="s">
        <v>379</v>
      </c>
      <c r="H7" s="1147" t="s">
        <v>371</v>
      </c>
      <c r="I7" s="1679" t="s">
        <v>1130</v>
      </c>
      <c r="J7" s="1832" t="s">
        <v>379</v>
      </c>
      <c r="K7" s="747"/>
      <c r="L7" s="747"/>
    </row>
    <row r="8" spans="1:12" s="681" customFormat="1" ht="21.75" customHeight="1">
      <c r="A8" s="1140" t="s">
        <v>529</v>
      </c>
      <c r="B8" s="1148" t="s">
        <v>1131</v>
      </c>
      <c r="C8" s="1792"/>
      <c r="D8" s="1792"/>
      <c r="E8" s="1148" t="s">
        <v>1131</v>
      </c>
      <c r="F8" s="1792"/>
      <c r="G8" s="1792"/>
      <c r="H8" s="1148" t="s">
        <v>1131</v>
      </c>
      <c r="I8" s="1792"/>
      <c r="J8" s="1682"/>
      <c r="K8" s="747"/>
      <c r="L8" s="747"/>
    </row>
    <row r="9" spans="1:12" s="681" customFormat="1" ht="21.75" customHeight="1">
      <c r="A9" s="685"/>
      <c r="B9" s="1148" t="s">
        <v>1132</v>
      </c>
      <c r="C9" s="1792"/>
      <c r="D9" s="1792"/>
      <c r="E9" s="1148" t="s">
        <v>1132</v>
      </c>
      <c r="F9" s="1792"/>
      <c r="G9" s="1792"/>
      <c r="H9" s="1148" t="s">
        <v>1132</v>
      </c>
      <c r="I9" s="1792"/>
      <c r="J9" s="1682"/>
      <c r="K9" s="747"/>
      <c r="L9" s="747"/>
    </row>
    <row r="10" spans="1:12" s="681" customFormat="1" ht="21.75" customHeight="1" thickBot="1">
      <c r="A10" s="684"/>
      <c r="B10" s="1150" t="s">
        <v>381</v>
      </c>
      <c r="C10" s="1680"/>
      <c r="D10" s="1680"/>
      <c r="E10" s="1150" t="s">
        <v>381</v>
      </c>
      <c r="F10" s="1680"/>
      <c r="G10" s="1680"/>
      <c r="H10" s="1150" t="s">
        <v>381</v>
      </c>
      <c r="I10" s="1680"/>
      <c r="J10" s="1683"/>
      <c r="K10" s="747"/>
      <c r="L10" s="747"/>
    </row>
    <row r="11" spans="1:12">
      <c r="A11" s="63" t="s">
        <v>467</v>
      </c>
      <c r="B11" s="80" t="s">
        <v>391</v>
      </c>
      <c r="C11" s="80" t="s">
        <v>391</v>
      </c>
      <c r="D11" s="46" t="s">
        <v>391</v>
      </c>
      <c r="E11" s="46">
        <v>2</v>
      </c>
      <c r="F11" s="46" t="s">
        <v>391</v>
      </c>
      <c r="G11" s="46">
        <v>70</v>
      </c>
      <c r="H11" s="46" t="s">
        <v>391</v>
      </c>
      <c r="I11" s="46" t="s">
        <v>391</v>
      </c>
      <c r="J11" s="46" t="s">
        <v>391</v>
      </c>
    </row>
    <row r="12" spans="1:12">
      <c r="A12" s="63" t="s">
        <v>470</v>
      </c>
      <c r="B12" s="80">
        <v>1110</v>
      </c>
      <c r="C12" s="80" t="s">
        <v>391</v>
      </c>
      <c r="D12" s="46">
        <v>19251</v>
      </c>
      <c r="E12" s="46">
        <v>133</v>
      </c>
      <c r="F12" s="46" t="s">
        <v>391</v>
      </c>
      <c r="G12" s="46">
        <v>2310</v>
      </c>
      <c r="H12" s="46">
        <v>686</v>
      </c>
      <c r="I12" s="46" t="s">
        <v>391</v>
      </c>
      <c r="J12" s="46">
        <v>11550</v>
      </c>
    </row>
    <row r="13" spans="1:12">
      <c r="A13" s="73" t="s">
        <v>471</v>
      </c>
      <c r="B13" s="74">
        <v>1110</v>
      </c>
      <c r="C13" s="74" t="s">
        <v>391</v>
      </c>
      <c r="D13" s="75">
        <v>19251</v>
      </c>
      <c r="E13" s="75">
        <v>135</v>
      </c>
      <c r="F13" s="75" t="s">
        <v>391</v>
      </c>
      <c r="G13" s="75">
        <v>2380</v>
      </c>
      <c r="H13" s="75">
        <v>686</v>
      </c>
      <c r="I13" s="75" t="s">
        <v>391</v>
      </c>
      <c r="J13" s="75">
        <v>11550</v>
      </c>
    </row>
    <row r="14" spans="1:12">
      <c r="A14" s="63"/>
      <c r="B14" s="45"/>
      <c r="C14" s="45"/>
      <c r="D14" s="46"/>
      <c r="E14" s="46"/>
      <c r="F14" s="46"/>
      <c r="G14" s="46"/>
      <c r="H14" s="46"/>
      <c r="I14" s="46"/>
      <c r="J14" s="46"/>
    </row>
    <row r="15" spans="1:12">
      <c r="A15" s="73" t="s">
        <v>472</v>
      </c>
      <c r="B15" s="78">
        <v>329</v>
      </c>
      <c r="C15" s="78"/>
      <c r="D15" s="75">
        <v>1863</v>
      </c>
      <c r="E15" s="75">
        <v>678</v>
      </c>
      <c r="F15" s="75"/>
      <c r="G15" s="75">
        <v>2558</v>
      </c>
      <c r="H15" s="75">
        <v>335</v>
      </c>
      <c r="I15" s="75"/>
      <c r="J15" s="75">
        <v>2869</v>
      </c>
    </row>
    <row r="16" spans="1:1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>
      <c r="A17" s="63" t="s">
        <v>473</v>
      </c>
      <c r="B17" s="45" t="s">
        <v>391</v>
      </c>
      <c r="C17" s="45">
        <v>670</v>
      </c>
      <c r="D17" s="46">
        <v>6</v>
      </c>
      <c r="E17" s="46" t="s">
        <v>391</v>
      </c>
      <c r="F17" s="46" t="s">
        <v>391</v>
      </c>
      <c r="G17" s="46" t="s">
        <v>391</v>
      </c>
      <c r="H17" s="46" t="s">
        <v>391</v>
      </c>
      <c r="I17" s="46" t="s">
        <v>391</v>
      </c>
      <c r="J17" s="46" t="s">
        <v>391</v>
      </c>
    </row>
    <row r="18" spans="1:10">
      <c r="A18" s="63" t="s">
        <v>477</v>
      </c>
      <c r="B18" s="11" t="s">
        <v>391</v>
      </c>
      <c r="C18" s="11" t="s">
        <v>391</v>
      </c>
      <c r="D18" s="46" t="s">
        <v>391</v>
      </c>
      <c r="E18" s="46">
        <v>1</v>
      </c>
      <c r="F18" s="46" t="s">
        <v>391</v>
      </c>
      <c r="G18" s="46">
        <v>23</v>
      </c>
      <c r="H18" s="46" t="s">
        <v>391</v>
      </c>
      <c r="I18" s="46" t="s">
        <v>391</v>
      </c>
      <c r="J18" s="46" t="s">
        <v>391</v>
      </c>
    </row>
    <row r="19" spans="1:10">
      <c r="A19" s="73" t="s">
        <v>482</v>
      </c>
      <c r="B19" s="74" t="s">
        <v>391</v>
      </c>
      <c r="C19" s="74">
        <v>670</v>
      </c>
      <c r="D19" s="75">
        <v>6</v>
      </c>
      <c r="E19" s="75">
        <v>1</v>
      </c>
      <c r="F19" s="75" t="s">
        <v>391</v>
      </c>
      <c r="G19" s="75">
        <v>23</v>
      </c>
      <c r="H19" s="75" t="s">
        <v>391</v>
      </c>
      <c r="I19" s="75" t="s">
        <v>391</v>
      </c>
      <c r="J19" s="75" t="s">
        <v>391</v>
      </c>
    </row>
    <row r="20" spans="1:10">
      <c r="A20" s="63"/>
      <c r="B20" s="45"/>
      <c r="C20" s="45"/>
      <c r="D20" s="46"/>
      <c r="E20" s="46"/>
      <c r="F20" s="46"/>
      <c r="G20" s="46"/>
      <c r="H20" s="46"/>
      <c r="I20" s="46"/>
      <c r="J20" s="46"/>
    </row>
    <row r="21" spans="1:10">
      <c r="A21" s="63" t="s">
        <v>490</v>
      </c>
      <c r="B21" s="45">
        <v>3238</v>
      </c>
      <c r="C21" s="11" t="s">
        <v>391</v>
      </c>
      <c r="D21" s="12">
        <v>78571</v>
      </c>
      <c r="E21" s="12">
        <v>542</v>
      </c>
      <c r="F21" s="12" t="s">
        <v>391</v>
      </c>
      <c r="G21" s="12">
        <v>14553</v>
      </c>
      <c r="H21" s="12">
        <v>6429</v>
      </c>
      <c r="I21" s="12" t="s">
        <v>391</v>
      </c>
      <c r="J21" s="12">
        <v>128786</v>
      </c>
    </row>
    <row r="22" spans="1:10">
      <c r="A22" s="63" t="s">
        <v>491</v>
      </c>
      <c r="B22" s="11">
        <v>801</v>
      </c>
      <c r="C22" s="11" t="s">
        <v>391</v>
      </c>
      <c r="D22" s="46">
        <v>18291</v>
      </c>
      <c r="E22" s="46">
        <v>465</v>
      </c>
      <c r="F22" s="46" t="s">
        <v>391</v>
      </c>
      <c r="G22" s="46">
        <v>15545</v>
      </c>
      <c r="H22" s="46">
        <v>3291</v>
      </c>
      <c r="I22" s="46" t="s">
        <v>391</v>
      </c>
      <c r="J22" s="46">
        <v>55136</v>
      </c>
    </row>
    <row r="23" spans="1:10">
      <c r="A23" s="63" t="s">
        <v>492</v>
      </c>
      <c r="B23" s="45">
        <v>22755</v>
      </c>
      <c r="C23" s="11" t="s">
        <v>391</v>
      </c>
      <c r="D23" s="46">
        <v>523660</v>
      </c>
      <c r="E23" s="46">
        <v>3519</v>
      </c>
      <c r="F23" s="46" t="s">
        <v>391</v>
      </c>
      <c r="G23" s="46">
        <v>102499</v>
      </c>
      <c r="H23" s="46">
        <v>17567</v>
      </c>
      <c r="I23" s="46" t="s">
        <v>391</v>
      </c>
      <c r="J23" s="46">
        <v>329439</v>
      </c>
    </row>
    <row r="24" spans="1:10">
      <c r="A24" s="73" t="s">
        <v>493</v>
      </c>
      <c r="B24" s="74">
        <v>26794</v>
      </c>
      <c r="C24" s="74" t="s">
        <v>391</v>
      </c>
      <c r="D24" s="75">
        <v>620522</v>
      </c>
      <c r="E24" s="75">
        <v>4526</v>
      </c>
      <c r="F24" s="75" t="s">
        <v>391</v>
      </c>
      <c r="G24" s="75">
        <v>132577</v>
      </c>
      <c r="H24" s="75">
        <v>27287</v>
      </c>
      <c r="I24" s="75" t="s">
        <v>391</v>
      </c>
      <c r="J24" s="75">
        <v>513361</v>
      </c>
    </row>
    <row r="25" spans="1:10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>
      <c r="A26" s="73" t="s">
        <v>494</v>
      </c>
      <c r="B26" s="74">
        <v>2635</v>
      </c>
      <c r="C26" s="78" t="s">
        <v>391</v>
      </c>
      <c r="D26" s="75">
        <v>35862</v>
      </c>
      <c r="E26" s="75">
        <v>405</v>
      </c>
      <c r="F26" s="75" t="s">
        <v>391</v>
      </c>
      <c r="G26" s="75">
        <v>5500</v>
      </c>
      <c r="H26" s="75">
        <v>2766</v>
      </c>
      <c r="I26" s="75" t="s">
        <v>391</v>
      </c>
      <c r="J26" s="75">
        <v>51979</v>
      </c>
    </row>
    <row r="27" spans="1:10">
      <c r="A27" s="63"/>
      <c r="B27" s="45"/>
      <c r="C27" s="45"/>
      <c r="D27" s="46"/>
      <c r="E27" s="46"/>
      <c r="F27" s="46"/>
      <c r="G27" s="46"/>
      <c r="H27" s="46"/>
      <c r="I27" s="46"/>
      <c r="J27" s="46"/>
    </row>
    <row r="28" spans="1:10">
      <c r="A28" s="63" t="s">
        <v>495</v>
      </c>
      <c r="B28" s="1369">
        <v>25</v>
      </c>
      <c r="C28" s="11" t="s">
        <v>391</v>
      </c>
      <c r="D28" s="1371">
        <v>250</v>
      </c>
      <c r="E28" s="1371"/>
      <c r="F28" s="1371"/>
      <c r="G28" s="1371">
        <v>50</v>
      </c>
      <c r="H28" s="1371">
        <v>7</v>
      </c>
      <c r="I28" s="1371"/>
      <c r="J28" s="1371">
        <v>70</v>
      </c>
    </row>
    <row r="29" spans="1:10">
      <c r="A29" s="63" t="s">
        <v>496</v>
      </c>
      <c r="B29" s="1369">
        <v>2</v>
      </c>
      <c r="C29" s="11" t="s">
        <v>391</v>
      </c>
      <c r="D29" s="1371">
        <v>18</v>
      </c>
      <c r="E29" s="1371"/>
      <c r="F29" s="1371"/>
      <c r="G29" s="1371"/>
      <c r="H29" s="1371"/>
      <c r="I29" s="1371"/>
      <c r="J29" s="1371"/>
    </row>
    <row r="30" spans="1:10">
      <c r="A30" s="73" t="s">
        <v>497</v>
      </c>
      <c r="B30" s="74">
        <v>27</v>
      </c>
      <c r="C30" s="78"/>
      <c r="D30" s="75">
        <v>268</v>
      </c>
      <c r="E30" s="75"/>
      <c r="F30" s="75"/>
      <c r="G30" s="75">
        <v>50</v>
      </c>
      <c r="H30" s="75">
        <v>7</v>
      </c>
      <c r="I30" s="75"/>
      <c r="J30" s="75">
        <v>70</v>
      </c>
    </row>
    <row r="31" spans="1:10">
      <c r="A31" s="63"/>
      <c r="B31" s="1369"/>
      <c r="C31" s="1369"/>
      <c r="D31" s="1371"/>
      <c r="E31" s="1371"/>
      <c r="F31" s="1371"/>
      <c r="G31" s="1371"/>
      <c r="H31" s="1371"/>
      <c r="I31" s="1371"/>
      <c r="J31" s="1371"/>
    </row>
    <row r="32" spans="1:10">
      <c r="A32" s="63" t="s">
        <v>498</v>
      </c>
      <c r="B32" s="45">
        <v>711</v>
      </c>
      <c r="C32" s="11" t="s">
        <v>391</v>
      </c>
      <c r="D32" s="12">
        <v>16360</v>
      </c>
      <c r="E32" s="12">
        <v>2240</v>
      </c>
      <c r="F32" s="12" t="s">
        <v>391</v>
      </c>
      <c r="G32" s="12">
        <v>55718</v>
      </c>
      <c r="H32" s="12">
        <v>560</v>
      </c>
      <c r="I32" s="12" t="s">
        <v>391</v>
      </c>
      <c r="J32" s="12">
        <v>15490</v>
      </c>
    </row>
    <row r="33" spans="1:10">
      <c r="A33" s="63" t="s">
        <v>499</v>
      </c>
      <c r="B33" s="45">
        <v>350</v>
      </c>
      <c r="C33" s="11" t="s">
        <v>391</v>
      </c>
      <c r="D33" s="46">
        <v>6506</v>
      </c>
      <c r="E33" s="46">
        <v>250</v>
      </c>
      <c r="F33" s="46" t="s">
        <v>391</v>
      </c>
      <c r="G33" s="46">
        <v>7264</v>
      </c>
      <c r="H33" s="46">
        <v>188</v>
      </c>
      <c r="I33" s="46" t="s">
        <v>391</v>
      </c>
      <c r="J33" s="46">
        <v>3898</v>
      </c>
    </row>
    <row r="34" spans="1:10">
      <c r="A34" s="63" t="s">
        <v>500</v>
      </c>
      <c r="B34" s="11">
        <v>1952</v>
      </c>
      <c r="C34" s="11" t="s">
        <v>391</v>
      </c>
      <c r="D34" s="46">
        <v>55355</v>
      </c>
      <c r="E34" s="46">
        <v>1014</v>
      </c>
      <c r="F34" s="46" t="s">
        <v>391</v>
      </c>
      <c r="G34" s="46">
        <v>31667</v>
      </c>
      <c r="H34" s="46">
        <v>1858</v>
      </c>
      <c r="I34" s="46" t="s">
        <v>391</v>
      </c>
      <c r="J34" s="46">
        <v>37358</v>
      </c>
    </row>
    <row r="35" spans="1:10">
      <c r="A35" s="63" t="s">
        <v>501</v>
      </c>
      <c r="B35" s="45">
        <v>2</v>
      </c>
      <c r="C35" s="11" t="s">
        <v>391</v>
      </c>
      <c r="D35" s="46">
        <v>28</v>
      </c>
      <c r="E35" s="46">
        <v>447</v>
      </c>
      <c r="F35" s="46" t="s">
        <v>391</v>
      </c>
      <c r="G35" s="46">
        <v>6338</v>
      </c>
      <c r="H35" s="46">
        <v>23</v>
      </c>
      <c r="I35" s="46" t="s">
        <v>391</v>
      </c>
      <c r="J35" s="46">
        <v>323</v>
      </c>
    </row>
    <row r="36" spans="1:10">
      <c r="A36" s="63" t="s">
        <v>525</v>
      </c>
      <c r="B36" s="11">
        <v>1025</v>
      </c>
      <c r="C36" s="11" t="s">
        <v>391</v>
      </c>
      <c r="D36" s="46">
        <v>31413</v>
      </c>
      <c r="E36" s="46">
        <v>4620</v>
      </c>
      <c r="F36" s="46" t="s">
        <v>391</v>
      </c>
      <c r="G36" s="46">
        <v>79037</v>
      </c>
      <c r="H36" s="46">
        <v>1761</v>
      </c>
      <c r="I36" s="46" t="s">
        <v>391</v>
      </c>
      <c r="J36" s="46">
        <v>48522</v>
      </c>
    </row>
    <row r="37" spans="1:10">
      <c r="A37" s="63" t="s">
        <v>504</v>
      </c>
      <c r="B37" s="45">
        <v>715</v>
      </c>
      <c r="C37" s="11" t="s">
        <v>391</v>
      </c>
      <c r="D37" s="46">
        <v>11786</v>
      </c>
      <c r="E37" s="46">
        <v>402</v>
      </c>
      <c r="F37" s="46" t="s">
        <v>391</v>
      </c>
      <c r="G37" s="46">
        <v>6948</v>
      </c>
      <c r="H37" s="46">
        <v>626</v>
      </c>
      <c r="I37" s="46" t="s">
        <v>391</v>
      </c>
      <c r="J37" s="46">
        <v>10877</v>
      </c>
    </row>
    <row r="38" spans="1:10">
      <c r="A38" s="63" t="s">
        <v>505</v>
      </c>
      <c r="B38" s="45">
        <v>8784</v>
      </c>
      <c r="C38" s="11" t="s">
        <v>391</v>
      </c>
      <c r="D38" s="46">
        <v>243381</v>
      </c>
      <c r="E38" s="46">
        <v>8200</v>
      </c>
      <c r="F38" s="46" t="s">
        <v>391</v>
      </c>
      <c r="G38" s="46">
        <v>199752</v>
      </c>
      <c r="H38" s="46">
        <v>550</v>
      </c>
      <c r="I38" s="46" t="s">
        <v>391</v>
      </c>
      <c r="J38" s="46">
        <v>13390</v>
      </c>
    </row>
    <row r="39" spans="1:10">
      <c r="A39" s="73" t="s">
        <v>506</v>
      </c>
      <c r="B39" s="74">
        <v>13539</v>
      </c>
      <c r="C39" s="74" t="s">
        <v>391</v>
      </c>
      <c r="D39" s="75">
        <v>364829</v>
      </c>
      <c r="E39" s="75">
        <v>17173</v>
      </c>
      <c r="F39" s="75" t="s">
        <v>391</v>
      </c>
      <c r="G39" s="75">
        <v>386724</v>
      </c>
      <c r="H39" s="75">
        <v>5565</v>
      </c>
      <c r="I39" s="75" t="s">
        <v>391</v>
      </c>
      <c r="J39" s="75">
        <v>129858</v>
      </c>
    </row>
    <row r="40" spans="1:10">
      <c r="A40" s="63"/>
      <c r="B40" s="45"/>
      <c r="C40" s="45"/>
      <c r="D40" s="46"/>
      <c r="E40" s="46"/>
      <c r="F40" s="46"/>
      <c r="G40" s="46"/>
      <c r="H40" s="46"/>
      <c r="I40" s="46"/>
      <c r="J40" s="46"/>
    </row>
    <row r="41" spans="1:10">
      <c r="A41" s="63" t="s">
        <v>507</v>
      </c>
      <c r="B41" s="45">
        <v>144</v>
      </c>
      <c r="C41" s="11">
        <v>9269</v>
      </c>
      <c r="D41" s="46">
        <v>2199</v>
      </c>
      <c r="E41" s="46">
        <v>194</v>
      </c>
      <c r="F41" s="46">
        <v>15370</v>
      </c>
      <c r="G41" s="46">
        <v>2913</v>
      </c>
      <c r="H41" s="46">
        <v>26</v>
      </c>
      <c r="I41" s="46">
        <v>1856</v>
      </c>
      <c r="J41" s="46">
        <v>406</v>
      </c>
    </row>
    <row r="42" spans="1:10">
      <c r="A42" s="63" t="s">
        <v>508</v>
      </c>
      <c r="B42" s="11">
        <v>77</v>
      </c>
      <c r="C42" s="11">
        <v>16447</v>
      </c>
      <c r="D42" s="46">
        <v>919</v>
      </c>
      <c r="E42" s="46">
        <v>198</v>
      </c>
      <c r="F42" s="46">
        <v>36375</v>
      </c>
      <c r="G42" s="46">
        <v>2025</v>
      </c>
      <c r="H42" s="46">
        <v>24</v>
      </c>
      <c r="I42" s="46">
        <v>4164</v>
      </c>
      <c r="J42" s="46">
        <v>282</v>
      </c>
    </row>
    <row r="43" spans="1:10">
      <c r="A43" s="73" t="s">
        <v>509</v>
      </c>
      <c r="B43" s="78">
        <v>221</v>
      </c>
      <c r="C43" s="78">
        <v>25716</v>
      </c>
      <c r="D43" s="75">
        <v>3118</v>
      </c>
      <c r="E43" s="75">
        <v>392</v>
      </c>
      <c r="F43" s="75">
        <v>51745</v>
      </c>
      <c r="G43" s="75">
        <v>4938</v>
      </c>
      <c r="H43" s="75">
        <v>50</v>
      </c>
      <c r="I43" s="75">
        <v>6020</v>
      </c>
      <c r="J43" s="75">
        <v>688</v>
      </c>
    </row>
    <row r="44" spans="1:10">
      <c r="A44" s="63"/>
      <c r="B44" s="45"/>
      <c r="C44" s="45"/>
      <c r="D44" s="46"/>
      <c r="E44" s="46"/>
      <c r="F44" s="46"/>
      <c r="G44" s="46"/>
      <c r="H44" s="46"/>
      <c r="I44" s="46"/>
      <c r="J44" s="46"/>
    </row>
    <row r="45" spans="1:10" ht="13.5" thickBot="1">
      <c r="A45" s="66" t="s">
        <v>510</v>
      </c>
      <c r="B45" s="52">
        <v>44655</v>
      </c>
      <c r="C45" s="52">
        <v>26386</v>
      </c>
      <c r="D45" s="53">
        <v>1131213</v>
      </c>
      <c r="E45" s="53">
        <v>23315</v>
      </c>
      <c r="F45" s="53">
        <v>51745</v>
      </c>
      <c r="G45" s="53">
        <v>534750</v>
      </c>
      <c r="H45" s="53">
        <v>36676</v>
      </c>
      <c r="I45" s="53">
        <v>6020</v>
      </c>
      <c r="J45" s="53">
        <v>710375</v>
      </c>
    </row>
  </sheetData>
  <mergeCells count="14">
    <mergeCell ref="A2:J2"/>
    <mergeCell ref="A4:J4"/>
    <mergeCell ref="A3:J3"/>
    <mergeCell ref="A1:J1"/>
    <mergeCell ref="B5:J5"/>
    <mergeCell ref="B6:D6"/>
    <mergeCell ref="E6:G6"/>
    <mergeCell ref="H6:J6"/>
    <mergeCell ref="I7:I10"/>
    <mergeCell ref="J7:J10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Hoja248">
    <tabColor theme="0"/>
    <pageSetUpPr fitToPage="1"/>
  </sheetPr>
  <dimension ref="A1:M50"/>
  <sheetViews>
    <sheetView tabSelected="1" topLeftCell="B1" zoomScale="70" zoomScaleNormal="70" zoomScaleSheetLayoutView="75" workbookViewId="0">
      <selection activeCell="I37" sqref="I37"/>
    </sheetView>
  </sheetViews>
  <sheetFormatPr baseColWidth="10" defaultRowHeight="12.75"/>
  <cols>
    <col min="1" max="1" width="33.85546875" style="34" customWidth="1"/>
    <col min="2" max="10" width="16.85546875" style="34" customWidth="1"/>
    <col min="11" max="16384" width="11.42578125" style="208"/>
  </cols>
  <sheetData>
    <row r="1" spans="1:13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  <c r="K1" s="67"/>
      <c r="L1" s="67"/>
      <c r="M1" s="67"/>
    </row>
    <row r="2" spans="1:13">
      <c r="A2" s="1880"/>
      <c r="B2" s="1880"/>
      <c r="C2" s="1880"/>
      <c r="D2" s="1880"/>
      <c r="E2" s="1880"/>
      <c r="F2" s="1880"/>
      <c r="G2" s="1880"/>
      <c r="H2" s="1880"/>
      <c r="I2" s="1880"/>
      <c r="J2" s="1880"/>
    </row>
    <row r="3" spans="1:13" s="88" customFormat="1" ht="15" customHeight="1">
      <c r="A3" s="1684" t="s">
        <v>1445</v>
      </c>
      <c r="B3" s="1684"/>
      <c r="C3" s="1684"/>
      <c r="D3" s="1684"/>
      <c r="E3" s="1684"/>
      <c r="F3" s="1684"/>
      <c r="G3" s="1684"/>
      <c r="H3" s="1684"/>
      <c r="I3" s="1684"/>
      <c r="J3" s="1684"/>
      <c r="K3" s="125"/>
      <c r="L3" s="125"/>
      <c r="M3" s="125"/>
    </row>
    <row r="4" spans="1:13" s="88" customFormat="1" ht="13.5" customHeight="1" thickBot="1">
      <c r="A4" s="27"/>
      <c r="B4" s="264"/>
      <c r="C4" s="264"/>
      <c r="D4" s="264"/>
      <c r="E4" s="264"/>
      <c r="F4" s="264"/>
      <c r="G4" s="264"/>
      <c r="H4" s="264"/>
      <c r="I4" s="264"/>
      <c r="J4" s="264"/>
    </row>
    <row r="5" spans="1:13" ht="22.5" customHeight="1">
      <c r="A5" s="680"/>
      <c r="B5" s="1670" t="s">
        <v>1133</v>
      </c>
      <c r="C5" s="1671"/>
      <c r="D5" s="1671"/>
      <c r="E5" s="1671"/>
      <c r="F5" s="1671"/>
      <c r="G5" s="1671"/>
      <c r="H5" s="1722" t="s">
        <v>1134</v>
      </c>
      <c r="I5" s="1673"/>
      <c r="J5" s="1673"/>
    </row>
    <row r="6" spans="1:13" ht="18.75" customHeight="1">
      <c r="A6" s="1140"/>
      <c r="B6" s="1685" t="s">
        <v>1135</v>
      </c>
      <c r="C6" s="1686"/>
      <c r="D6" s="1690"/>
      <c r="E6" s="1685" t="s">
        <v>1136</v>
      </c>
      <c r="F6" s="1686"/>
      <c r="G6" s="1690"/>
      <c r="H6" s="1804"/>
      <c r="I6" s="1805"/>
      <c r="J6" s="1805"/>
    </row>
    <row r="7" spans="1:13">
      <c r="A7" s="1140" t="s">
        <v>549</v>
      </c>
      <c r="B7" s="1147" t="s">
        <v>371</v>
      </c>
      <c r="C7" s="1679" t="s">
        <v>1130</v>
      </c>
      <c r="D7" s="1679" t="s">
        <v>379</v>
      </c>
      <c r="E7" s="1147" t="s">
        <v>371</v>
      </c>
      <c r="F7" s="1679" t="s">
        <v>1130</v>
      </c>
      <c r="G7" s="1679" t="s">
        <v>379</v>
      </c>
      <c r="H7" s="1147" t="s">
        <v>371</v>
      </c>
      <c r="I7" s="1679" t="s">
        <v>1130</v>
      </c>
      <c r="J7" s="1832" t="s">
        <v>379</v>
      </c>
    </row>
    <row r="8" spans="1:13">
      <c r="A8" s="1140" t="s">
        <v>529</v>
      </c>
      <c r="B8" s="1148" t="s">
        <v>1131</v>
      </c>
      <c r="C8" s="1792"/>
      <c r="D8" s="1792"/>
      <c r="E8" s="1148" t="s">
        <v>1131</v>
      </c>
      <c r="F8" s="1792"/>
      <c r="G8" s="1792"/>
      <c r="H8" s="1148" t="s">
        <v>1131</v>
      </c>
      <c r="I8" s="1792"/>
      <c r="J8" s="1682"/>
    </row>
    <row r="9" spans="1:13">
      <c r="A9" s="685"/>
      <c r="B9" s="1148" t="s">
        <v>1132</v>
      </c>
      <c r="C9" s="1792"/>
      <c r="D9" s="1792"/>
      <c r="E9" s="1148" t="s">
        <v>1132</v>
      </c>
      <c r="F9" s="1792"/>
      <c r="G9" s="1792"/>
      <c r="H9" s="1148" t="s">
        <v>1132</v>
      </c>
      <c r="I9" s="1792"/>
      <c r="J9" s="1682"/>
    </row>
    <row r="10" spans="1:13" ht="19.5" customHeight="1" thickBot="1">
      <c r="A10" s="685"/>
      <c r="B10" s="1148" t="s">
        <v>381</v>
      </c>
      <c r="C10" s="1792"/>
      <c r="D10" s="1792"/>
      <c r="E10" s="1148" t="s">
        <v>381</v>
      </c>
      <c r="F10" s="1792"/>
      <c r="G10" s="1792"/>
      <c r="H10" s="1148" t="s">
        <v>381</v>
      </c>
      <c r="I10" s="1792"/>
      <c r="J10" s="1682"/>
    </row>
    <row r="11" spans="1:13">
      <c r="A11" s="72" t="s">
        <v>450</v>
      </c>
      <c r="B11" s="42" t="s">
        <v>391</v>
      </c>
      <c r="C11" s="42" t="s">
        <v>391</v>
      </c>
      <c r="D11" s="42" t="s">
        <v>391</v>
      </c>
      <c r="E11" s="42" t="s">
        <v>391</v>
      </c>
      <c r="F11" s="42" t="s">
        <v>391</v>
      </c>
      <c r="G11" s="42" t="s">
        <v>391</v>
      </c>
      <c r="H11" s="42">
        <v>60</v>
      </c>
      <c r="I11" s="42">
        <v>12682</v>
      </c>
      <c r="J11" s="43">
        <v>1037</v>
      </c>
    </row>
    <row r="12" spans="1:13">
      <c r="A12" s="63" t="s">
        <v>451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 t="s">
        <v>391</v>
      </c>
      <c r="H12" s="45">
        <v>2</v>
      </c>
      <c r="I12" s="45">
        <v>292</v>
      </c>
      <c r="J12" s="46">
        <v>28</v>
      </c>
    </row>
    <row r="13" spans="1:13">
      <c r="A13" s="63" t="s">
        <v>452</v>
      </c>
      <c r="B13" s="45" t="s">
        <v>391</v>
      </c>
      <c r="C13" s="45" t="s">
        <v>391</v>
      </c>
      <c r="D13" s="45" t="s">
        <v>391</v>
      </c>
      <c r="E13" s="45" t="s">
        <v>391</v>
      </c>
      <c r="F13" s="45" t="s">
        <v>391</v>
      </c>
      <c r="G13" s="45" t="s">
        <v>391</v>
      </c>
      <c r="H13" s="45">
        <v>1</v>
      </c>
      <c r="I13" s="45">
        <v>937</v>
      </c>
      <c r="J13" s="46">
        <v>52</v>
      </c>
    </row>
    <row r="14" spans="1:13">
      <c r="A14" s="63" t="s">
        <v>453</v>
      </c>
      <c r="B14" s="45" t="s">
        <v>391</v>
      </c>
      <c r="C14" s="45" t="s">
        <v>391</v>
      </c>
      <c r="D14" s="45" t="s">
        <v>391</v>
      </c>
      <c r="E14" s="45" t="s">
        <v>391</v>
      </c>
      <c r="F14" s="45" t="s">
        <v>391</v>
      </c>
      <c r="G14" s="45" t="s">
        <v>391</v>
      </c>
      <c r="H14" s="45">
        <v>31</v>
      </c>
      <c r="I14" s="45">
        <v>4014</v>
      </c>
      <c r="J14" s="46">
        <v>414</v>
      </c>
    </row>
    <row r="15" spans="1:13">
      <c r="A15" s="73" t="s">
        <v>454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4" t="s">
        <v>391</v>
      </c>
      <c r="H15" s="74">
        <v>94</v>
      </c>
      <c r="I15" s="74">
        <v>17925</v>
      </c>
      <c r="J15" s="75">
        <v>1531</v>
      </c>
    </row>
    <row r="16" spans="1:13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0">
      <c r="A17" s="63" t="s">
        <v>470</v>
      </c>
      <c r="B17" s="45">
        <v>44</v>
      </c>
      <c r="C17" s="45" t="s">
        <v>391</v>
      </c>
      <c r="D17" s="45">
        <v>770</v>
      </c>
      <c r="E17" s="45" t="s">
        <v>391</v>
      </c>
      <c r="F17" s="45" t="s">
        <v>391</v>
      </c>
      <c r="G17" s="45" t="s">
        <v>391</v>
      </c>
      <c r="H17" s="45" t="s">
        <v>391</v>
      </c>
      <c r="I17" s="45" t="s">
        <v>391</v>
      </c>
      <c r="J17" s="46" t="s">
        <v>391</v>
      </c>
    </row>
    <row r="18" spans="1:10">
      <c r="A18" s="73" t="s">
        <v>471</v>
      </c>
      <c r="B18" s="74">
        <v>44</v>
      </c>
      <c r="C18" s="74" t="s">
        <v>391</v>
      </c>
      <c r="D18" s="74">
        <v>770</v>
      </c>
      <c r="E18" s="74" t="s">
        <v>391</v>
      </c>
      <c r="F18" s="74" t="s">
        <v>391</v>
      </c>
      <c r="G18" s="74" t="s">
        <v>391</v>
      </c>
      <c r="H18" s="74" t="s">
        <v>391</v>
      </c>
      <c r="I18" s="74" t="s">
        <v>391</v>
      </c>
      <c r="J18" s="75" t="s">
        <v>391</v>
      </c>
    </row>
    <row r="19" spans="1:10">
      <c r="A19" s="65"/>
      <c r="B19" s="45"/>
      <c r="C19" s="45"/>
      <c r="D19" s="45"/>
      <c r="E19" s="45"/>
      <c r="F19" s="45"/>
      <c r="G19" s="45"/>
      <c r="H19" s="45"/>
      <c r="I19" s="45"/>
      <c r="J19" s="46"/>
    </row>
    <row r="20" spans="1:10">
      <c r="A20" s="73" t="s">
        <v>472</v>
      </c>
      <c r="B20" s="74">
        <v>50</v>
      </c>
      <c r="C20" s="74"/>
      <c r="D20" s="74">
        <v>135</v>
      </c>
      <c r="E20" s="74" t="s">
        <v>391</v>
      </c>
      <c r="F20" s="74" t="s">
        <v>391</v>
      </c>
      <c r="G20" s="74" t="s">
        <v>391</v>
      </c>
      <c r="H20" s="74">
        <v>33</v>
      </c>
      <c r="I20" s="74"/>
      <c r="J20" s="75">
        <v>303</v>
      </c>
    </row>
    <row r="21" spans="1:10">
      <c r="A21" s="63"/>
      <c r="B21" s="45"/>
      <c r="C21" s="45"/>
      <c r="D21" s="45"/>
      <c r="E21" s="45"/>
      <c r="F21" s="45"/>
      <c r="G21" s="45"/>
      <c r="H21" s="45"/>
      <c r="I21" s="45"/>
      <c r="J21" s="46"/>
    </row>
    <row r="22" spans="1:10">
      <c r="A22" s="63" t="s">
        <v>477</v>
      </c>
      <c r="B22" s="45" t="s">
        <v>391</v>
      </c>
      <c r="C22" s="45" t="s">
        <v>391</v>
      </c>
      <c r="D22" s="45" t="s">
        <v>391</v>
      </c>
      <c r="E22" s="45">
        <v>2</v>
      </c>
      <c r="F22" s="45">
        <v>600</v>
      </c>
      <c r="G22" s="45">
        <v>52</v>
      </c>
      <c r="H22" s="45" t="s">
        <v>391</v>
      </c>
      <c r="I22" s="45" t="s">
        <v>391</v>
      </c>
      <c r="J22" s="46" t="s">
        <v>391</v>
      </c>
    </row>
    <row r="23" spans="1:10">
      <c r="A23" s="73" t="s">
        <v>482</v>
      </c>
      <c r="B23" s="74" t="s">
        <v>391</v>
      </c>
      <c r="C23" s="74" t="s">
        <v>391</v>
      </c>
      <c r="D23" s="74" t="s">
        <v>391</v>
      </c>
      <c r="E23" s="74">
        <v>2</v>
      </c>
      <c r="F23" s="74">
        <v>600</v>
      </c>
      <c r="G23" s="74">
        <v>52</v>
      </c>
      <c r="H23" s="74" t="s">
        <v>391</v>
      </c>
      <c r="I23" s="74" t="s">
        <v>391</v>
      </c>
      <c r="J23" s="75" t="s">
        <v>391</v>
      </c>
    </row>
    <row r="24" spans="1:10">
      <c r="A24" s="65"/>
      <c r="B24" s="45"/>
      <c r="C24" s="45"/>
      <c r="D24" s="45"/>
      <c r="E24" s="45"/>
      <c r="F24" s="45"/>
      <c r="G24" s="45"/>
      <c r="H24" s="45"/>
      <c r="I24" s="45"/>
      <c r="J24" s="46"/>
    </row>
    <row r="25" spans="1:10">
      <c r="A25" s="63" t="s">
        <v>490</v>
      </c>
      <c r="B25" s="45">
        <v>435</v>
      </c>
      <c r="C25" s="45" t="s">
        <v>391</v>
      </c>
      <c r="D25" s="45">
        <v>11352</v>
      </c>
      <c r="E25" s="45" t="s">
        <v>391</v>
      </c>
      <c r="F25" s="45" t="s">
        <v>391</v>
      </c>
      <c r="G25" s="45" t="s">
        <v>391</v>
      </c>
      <c r="H25" s="45" t="s">
        <v>391</v>
      </c>
      <c r="I25" s="45" t="s">
        <v>391</v>
      </c>
      <c r="J25" s="46" t="s">
        <v>391</v>
      </c>
    </row>
    <row r="26" spans="1:10">
      <c r="A26" s="63" t="s">
        <v>491</v>
      </c>
      <c r="B26" s="45">
        <v>128</v>
      </c>
      <c r="C26" s="45" t="s">
        <v>391</v>
      </c>
      <c r="D26" s="45">
        <v>3347</v>
      </c>
      <c r="E26" s="45" t="s">
        <v>391</v>
      </c>
      <c r="F26" s="45" t="s">
        <v>391</v>
      </c>
      <c r="G26" s="45" t="s">
        <v>391</v>
      </c>
      <c r="H26" s="45" t="s">
        <v>391</v>
      </c>
      <c r="I26" s="45" t="s">
        <v>391</v>
      </c>
      <c r="J26" s="46" t="s">
        <v>391</v>
      </c>
    </row>
    <row r="27" spans="1:10">
      <c r="A27" s="63" t="s">
        <v>492</v>
      </c>
      <c r="B27" s="45">
        <v>1791</v>
      </c>
      <c r="C27" s="45" t="s">
        <v>391</v>
      </c>
      <c r="D27" s="45">
        <v>44039</v>
      </c>
      <c r="E27" s="45" t="s">
        <v>391</v>
      </c>
      <c r="F27" s="45" t="s">
        <v>391</v>
      </c>
      <c r="G27" s="45" t="s">
        <v>391</v>
      </c>
      <c r="H27" s="45" t="s">
        <v>391</v>
      </c>
      <c r="I27" s="45" t="s">
        <v>391</v>
      </c>
      <c r="J27" s="46" t="s">
        <v>391</v>
      </c>
    </row>
    <row r="28" spans="1:10">
      <c r="A28" s="73" t="s">
        <v>493</v>
      </c>
      <c r="B28" s="74">
        <v>2354</v>
      </c>
      <c r="C28" s="74" t="s">
        <v>391</v>
      </c>
      <c r="D28" s="74">
        <v>58738</v>
      </c>
      <c r="E28" s="74" t="s">
        <v>391</v>
      </c>
      <c r="F28" s="74" t="s">
        <v>391</v>
      </c>
      <c r="G28" s="74" t="s">
        <v>391</v>
      </c>
      <c r="H28" s="74" t="s">
        <v>391</v>
      </c>
      <c r="I28" s="74" t="s">
        <v>391</v>
      </c>
      <c r="J28" s="75" t="s">
        <v>391</v>
      </c>
    </row>
    <row r="29" spans="1:10">
      <c r="A29" s="65"/>
      <c r="B29" s="45"/>
      <c r="C29" s="45"/>
      <c r="D29" s="45"/>
      <c r="E29" s="45"/>
      <c r="F29" s="45"/>
      <c r="G29" s="45"/>
      <c r="H29" s="45"/>
      <c r="I29" s="45"/>
      <c r="J29" s="46"/>
    </row>
    <row r="30" spans="1:10">
      <c r="A30" s="73" t="s">
        <v>494</v>
      </c>
      <c r="B30" s="74">
        <v>152</v>
      </c>
      <c r="C30" s="74" t="s">
        <v>391</v>
      </c>
      <c r="D30" s="74">
        <v>1500</v>
      </c>
      <c r="E30" s="74">
        <v>2</v>
      </c>
      <c r="F30" s="74" t="s">
        <v>391</v>
      </c>
      <c r="G30" s="74">
        <v>11</v>
      </c>
      <c r="H30" s="74" t="s">
        <v>391</v>
      </c>
      <c r="I30" s="74" t="s">
        <v>391</v>
      </c>
      <c r="J30" s="75" t="s">
        <v>391</v>
      </c>
    </row>
    <row r="31" spans="1:10">
      <c r="A31" s="63"/>
      <c r="B31" s="45"/>
      <c r="C31" s="45"/>
      <c r="D31" s="45"/>
      <c r="E31" s="45"/>
      <c r="F31" s="45"/>
      <c r="G31" s="45"/>
      <c r="H31" s="45"/>
      <c r="I31" s="45"/>
      <c r="J31" s="46"/>
    </row>
    <row r="32" spans="1:10">
      <c r="A32" s="63" t="s">
        <v>495</v>
      </c>
      <c r="B32" s="45" t="s">
        <v>391</v>
      </c>
      <c r="C32" s="45" t="s">
        <v>391</v>
      </c>
      <c r="D32" s="45" t="s">
        <v>391</v>
      </c>
      <c r="E32" s="45">
        <v>1</v>
      </c>
      <c r="F32" s="45" t="s">
        <v>391</v>
      </c>
      <c r="G32" s="45">
        <v>10</v>
      </c>
      <c r="H32" s="45" t="s">
        <v>391</v>
      </c>
      <c r="I32" s="45" t="s">
        <v>391</v>
      </c>
      <c r="J32" s="46" t="s">
        <v>391</v>
      </c>
    </row>
    <row r="33" spans="1:10">
      <c r="A33" s="63" t="s">
        <v>496</v>
      </c>
      <c r="B33" s="45" t="s">
        <v>391</v>
      </c>
      <c r="C33" s="45" t="s">
        <v>391</v>
      </c>
      <c r="D33" s="45" t="s">
        <v>391</v>
      </c>
      <c r="E33" s="45">
        <v>2</v>
      </c>
      <c r="F33" s="45" t="s">
        <v>391</v>
      </c>
      <c r="G33" s="45">
        <v>18</v>
      </c>
      <c r="H33" s="45" t="s">
        <v>391</v>
      </c>
      <c r="I33" s="45" t="s">
        <v>391</v>
      </c>
      <c r="J33" s="46" t="s">
        <v>391</v>
      </c>
    </row>
    <row r="34" spans="1:10">
      <c r="A34" s="73" t="s">
        <v>497</v>
      </c>
      <c r="B34" s="74" t="s">
        <v>391</v>
      </c>
      <c r="C34" s="74" t="s">
        <v>391</v>
      </c>
      <c r="D34" s="74" t="s">
        <v>391</v>
      </c>
      <c r="E34" s="74">
        <v>3</v>
      </c>
      <c r="F34" s="74" t="s">
        <v>391</v>
      </c>
      <c r="G34" s="74">
        <v>28</v>
      </c>
      <c r="H34" s="74" t="s">
        <v>391</v>
      </c>
      <c r="I34" s="74" t="s">
        <v>391</v>
      </c>
      <c r="J34" s="75" t="s">
        <v>391</v>
      </c>
    </row>
    <row r="35" spans="1:10">
      <c r="A35" s="63"/>
      <c r="B35" s="45"/>
      <c r="C35" s="45"/>
      <c r="D35" s="45"/>
      <c r="E35" s="45"/>
      <c r="F35" s="45"/>
      <c r="G35" s="45"/>
      <c r="H35" s="45"/>
      <c r="I35" s="45"/>
      <c r="J35" s="46"/>
    </row>
    <row r="36" spans="1:10">
      <c r="A36" s="63" t="s">
        <v>498</v>
      </c>
      <c r="B36" s="45">
        <v>109</v>
      </c>
      <c r="C36" s="45" t="s">
        <v>391</v>
      </c>
      <c r="D36" s="45">
        <v>2024</v>
      </c>
      <c r="E36" s="45">
        <v>2</v>
      </c>
      <c r="F36" s="45" t="s">
        <v>391</v>
      </c>
      <c r="G36" s="45">
        <v>42</v>
      </c>
      <c r="H36" s="45">
        <v>651</v>
      </c>
      <c r="I36" s="45" t="s">
        <v>391</v>
      </c>
      <c r="J36" s="46">
        <v>8036</v>
      </c>
    </row>
    <row r="37" spans="1:10">
      <c r="A37" s="63" t="s">
        <v>499</v>
      </c>
      <c r="B37" s="45">
        <v>252</v>
      </c>
      <c r="C37" s="45" t="s">
        <v>391</v>
      </c>
      <c r="D37" s="45">
        <v>7378</v>
      </c>
      <c r="E37" s="45">
        <v>80</v>
      </c>
      <c r="F37" s="45" t="s">
        <v>391</v>
      </c>
      <c r="G37" s="45">
        <v>1866</v>
      </c>
      <c r="H37" s="45">
        <v>16</v>
      </c>
      <c r="I37" s="45" t="s">
        <v>391</v>
      </c>
      <c r="J37" s="46">
        <v>436</v>
      </c>
    </row>
    <row r="38" spans="1:10">
      <c r="A38" s="63" t="s">
        <v>500</v>
      </c>
      <c r="B38" s="45">
        <v>4057</v>
      </c>
      <c r="C38" s="45" t="s">
        <v>391</v>
      </c>
      <c r="D38" s="45">
        <v>64923</v>
      </c>
      <c r="E38" s="45">
        <v>331</v>
      </c>
      <c r="F38" s="45" t="s">
        <v>391</v>
      </c>
      <c r="G38" s="45">
        <v>12233</v>
      </c>
      <c r="H38" s="45">
        <v>176</v>
      </c>
      <c r="I38" s="45" t="s">
        <v>391</v>
      </c>
      <c r="J38" s="46">
        <v>4946</v>
      </c>
    </row>
    <row r="39" spans="1:10">
      <c r="A39" s="63" t="s">
        <v>501</v>
      </c>
      <c r="B39" s="45">
        <v>2</v>
      </c>
      <c r="C39" s="45" t="s">
        <v>391</v>
      </c>
      <c r="D39" s="45">
        <v>28</v>
      </c>
      <c r="E39" s="45">
        <v>3</v>
      </c>
      <c r="F39" s="45" t="s">
        <v>391</v>
      </c>
      <c r="G39" s="45">
        <v>41</v>
      </c>
      <c r="H39" s="45">
        <v>324</v>
      </c>
      <c r="I39" s="45">
        <v>280</v>
      </c>
      <c r="J39" s="46">
        <v>4613</v>
      </c>
    </row>
    <row r="40" spans="1:10">
      <c r="A40" s="63" t="s">
        <v>502</v>
      </c>
      <c r="B40" s="45">
        <v>965</v>
      </c>
      <c r="C40" s="45" t="s">
        <v>391</v>
      </c>
      <c r="D40" s="45">
        <v>27054</v>
      </c>
      <c r="E40" s="45">
        <v>715</v>
      </c>
      <c r="F40" s="45" t="s">
        <v>391</v>
      </c>
      <c r="G40" s="45">
        <v>11465</v>
      </c>
      <c r="H40" s="45" t="s">
        <v>391</v>
      </c>
      <c r="I40" s="45" t="s">
        <v>391</v>
      </c>
      <c r="J40" s="46" t="s">
        <v>391</v>
      </c>
    </row>
    <row r="41" spans="1:10">
      <c r="A41" s="63" t="s">
        <v>503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45" t="s">
        <v>391</v>
      </c>
      <c r="G41" s="45" t="s">
        <v>391</v>
      </c>
      <c r="H41" s="45">
        <v>5</v>
      </c>
      <c r="I41" s="45"/>
      <c r="J41" s="46">
        <v>46</v>
      </c>
    </row>
    <row r="42" spans="1:10">
      <c r="A42" s="63" t="s">
        <v>504</v>
      </c>
      <c r="B42" s="45">
        <v>268</v>
      </c>
      <c r="C42" s="45" t="s">
        <v>391</v>
      </c>
      <c r="D42" s="45">
        <v>4532</v>
      </c>
      <c r="E42" s="45" t="s">
        <v>391</v>
      </c>
      <c r="F42" s="45" t="s">
        <v>391</v>
      </c>
      <c r="G42" s="45" t="s">
        <v>391</v>
      </c>
      <c r="H42" s="45" t="s">
        <v>391</v>
      </c>
      <c r="I42" s="45" t="s">
        <v>391</v>
      </c>
      <c r="J42" s="46" t="s">
        <v>391</v>
      </c>
    </row>
    <row r="43" spans="1:10">
      <c r="A43" s="63" t="s">
        <v>505</v>
      </c>
      <c r="B43" s="45">
        <v>3825</v>
      </c>
      <c r="C43" s="45" t="s">
        <v>391</v>
      </c>
      <c r="D43" s="45">
        <v>104019</v>
      </c>
      <c r="E43" s="45">
        <v>500</v>
      </c>
      <c r="F43" s="45" t="s">
        <v>391</v>
      </c>
      <c r="G43" s="45">
        <v>15991</v>
      </c>
      <c r="H43" s="45">
        <v>25</v>
      </c>
      <c r="I43" s="45" t="s">
        <v>391</v>
      </c>
      <c r="J43" s="46">
        <v>689</v>
      </c>
    </row>
    <row r="44" spans="1:10">
      <c r="A44" s="73" t="s">
        <v>506</v>
      </c>
      <c r="B44" s="74">
        <v>9478</v>
      </c>
      <c r="C44" s="74" t="s">
        <v>391</v>
      </c>
      <c r="D44" s="74">
        <v>209958</v>
      </c>
      <c r="E44" s="74">
        <v>1631</v>
      </c>
      <c r="F44" s="74" t="s">
        <v>391</v>
      </c>
      <c r="G44" s="74">
        <v>41638</v>
      </c>
      <c r="H44" s="74">
        <v>1197</v>
      </c>
      <c r="I44" s="74">
        <v>280</v>
      </c>
      <c r="J44" s="75">
        <v>18766</v>
      </c>
    </row>
    <row r="45" spans="1:10">
      <c r="A45" s="63"/>
      <c r="B45" s="45"/>
      <c r="C45" s="45"/>
      <c r="D45" s="45"/>
      <c r="E45" s="45"/>
      <c r="F45" s="45"/>
      <c r="G45" s="45"/>
      <c r="H45" s="45"/>
      <c r="I45" s="45"/>
      <c r="J45" s="46"/>
    </row>
    <row r="46" spans="1:10">
      <c r="A46" s="63" t="s">
        <v>507</v>
      </c>
      <c r="B46" s="45">
        <v>263</v>
      </c>
      <c r="C46" s="45">
        <v>19650</v>
      </c>
      <c r="D46" s="45">
        <v>4121</v>
      </c>
      <c r="E46" s="45" t="s">
        <v>391</v>
      </c>
      <c r="F46" s="45" t="s">
        <v>391</v>
      </c>
      <c r="G46" s="45" t="s">
        <v>391</v>
      </c>
      <c r="H46" s="45" t="s">
        <v>391</v>
      </c>
      <c r="I46" s="45" t="s">
        <v>391</v>
      </c>
      <c r="J46" s="46" t="s">
        <v>391</v>
      </c>
    </row>
    <row r="47" spans="1:10">
      <c r="A47" s="63" t="s">
        <v>508</v>
      </c>
      <c r="B47" s="45">
        <v>4</v>
      </c>
      <c r="C47" s="45">
        <v>1225</v>
      </c>
      <c r="D47" s="45">
        <v>36</v>
      </c>
      <c r="E47" s="45" t="s">
        <v>391</v>
      </c>
      <c r="F47" s="45" t="s">
        <v>391</v>
      </c>
      <c r="G47" s="45" t="s">
        <v>391</v>
      </c>
      <c r="H47" s="45">
        <v>30</v>
      </c>
      <c r="I47" s="45">
        <v>7404</v>
      </c>
      <c r="J47" s="46">
        <v>270</v>
      </c>
    </row>
    <row r="48" spans="1:10">
      <c r="A48" s="73" t="s">
        <v>509</v>
      </c>
      <c r="B48" s="74">
        <v>267</v>
      </c>
      <c r="C48" s="74">
        <v>20875</v>
      </c>
      <c r="D48" s="74">
        <v>4157</v>
      </c>
      <c r="E48" s="74" t="s">
        <v>391</v>
      </c>
      <c r="F48" s="74" t="s">
        <v>391</v>
      </c>
      <c r="G48" s="74" t="s">
        <v>391</v>
      </c>
      <c r="H48" s="74">
        <v>30</v>
      </c>
      <c r="I48" s="74">
        <v>7404</v>
      </c>
      <c r="J48" s="75">
        <v>270</v>
      </c>
    </row>
    <row r="49" spans="1:10">
      <c r="A49" s="65"/>
      <c r="B49" s="45"/>
      <c r="C49" s="45"/>
      <c r="D49" s="45"/>
      <c r="E49" s="45"/>
      <c r="F49" s="45"/>
      <c r="G49" s="45"/>
      <c r="H49" s="45"/>
      <c r="I49" s="45"/>
      <c r="J49" s="46"/>
    </row>
    <row r="50" spans="1:10" ht="13.5" thickBot="1">
      <c r="A50" s="66" t="s">
        <v>510</v>
      </c>
      <c r="B50" s="52">
        <v>12345</v>
      </c>
      <c r="C50" s="52">
        <v>20875</v>
      </c>
      <c r="D50" s="52">
        <v>275258</v>
      </c>
      <c r="E50" s="52">
        <v>1638</v>
      </c>
      <c r="F50" s="52">
        <v>4614</v>
      </c>
      <c r="G50" s="52">
        <v>41729</v>
      </c>
      <c r="H50" s="52">
        <v>1354</v>
      </c>
      <c r="I50" s="52">
        <v>25609</v>
      </c>
      <c r="J50" s="53">
        <v>20810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G5"/>
    <mergeCell ref="H5:J6"/>
    <mergeCell ref="A3:J3"/>
    <mergeCell ref="B6:D6"/>
    <mergeCell ref="E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Hoja249">
    <tabColor theme="0"/>
    <pageSetUpPr fitToPage="1"/>
  </sheetPr>
  <dimension ref="A1:M39"/>
  <sheetViews>
    <sheetView tabSelected="1" topLeftCell="C1" zoomScale="70" zoomScaleNormal="70" zoomScaleSheetLayoutView="75" workbookViewId="0">
      <selection activeCell="I37" sqref="I37"/>
    </sheetView>
  </sheetViews>
  <sheetFormatPr baseColWidth="10" defaultRowHeight="12.75"/>
  <cols>
    <col min="1" max="1" width="37.140625" style="34" customWidth="1"/>
    <col min="2" max="10" width="18.42578125" style="208" customWidth="1"/>
    <col min="11" max="16384" width="11.42578125" style="208"/>
  </cols>
  <sheetData>
    <row r="1" spans="1:13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  <c r="K1" s="67"/>
      <c r="L1" s="67"/>
      <c r="M1" s="67"/>
    </row>
    <row r="2" spans="1:13">
      <c r="A2" s="1880"/>
      <c r="B2" s="1880"/>
      <c r="C2" s="1880"/>
      <c r="D2" s="1880"/>
      <c r="E2" s="1880"/>
      <c r="F2" s="1880"/>
      <c r="G2" s="1880"/>
      <c r="H2" s="1880"/>
      <c r="I2" s="1880"/>
      <c r="J2" s="1880"/>
    </row>
    <row r="3" spans="1:13" s="88" customFormat="1" ht="15" customHeight="1">
      <c r="A3" s="1684" t="s">
        <v>1446</v>
      </c>
      <c r="B3" s="1684"/>
      <c r="C3" s="1684"/>
      <c r="D3" s="1684"/>
      <c r="E3" s="1684"/>
      <c r="F3" s="1684"/>
      <c r="G3" s="1684"/>
      <c r="H3" s="1684"/>
      <c r="I3" s="1684"/>
      <c r="J3" s="1684"/>
      <c r="K3" s="125"/>
      <c r="L3" s="125"/>
      <c r="M3" s="125"/>
    </row>
    <row r="4" spans="1:13" s="88" customFormat="1" ht="13.5" customHeight="1" thickBot="1">
      <c r="A4" s="27"/>
      <c r="B4" s="264"/>
      <c r="C4" s="264"/>
      <c r="D4" s="264"/>
      <c r="E4" s="264"/>
      <c r="F4" s="264"/>
      <c r="G4" s="264"/>
      <c r="H4" s="264"/>
      <c r="I4" s="264"/>
      <c r="J4" s="264"/>
    </row>
    <row r="5" spans="1:13" ht="24" customHeight="1">
      <c r="A5" s="1137"/>
      <c r="B5" s="1722" t="s">
        <v>1137</v>
      </c>
      <c r="C5" s="1673"/>
      <c r="D5" s="1674"/>
      <c r="E5" s="1670" t="s">
        <v>1138</v>
      </c>
      <c r="F5" s="1671"/>
      <c r="G5" s="1671"/>
      <c r="H5" s="1671"/>
      <c r="I5" s="1671"/>
      <c r="J5" s="1671"/>
    </row>
    <row r="6" spans="1:13" ht="24.75" customHeight="1">
      <c r="A6" s="1140"/>
      <c r="B6" s="1804"/>
      <c r="C6" s="1805"/>
      <c r="D6" s="1806"/>
      <c r="E6" s="1685" t="s">
        <v>1139</v>
      </c>
      <c r="F6" s="1686"/>
      <c r="G6" s="1690"/>
      <c r="H6" s="1685" t="s">
        <v>1140</v>
      </c>
      <c r="I6" s="1686"/>
      <c r="J6" s="1686"/>
    </row>
    <row r="7" spans="1:13">
      <c r="A7" s="1140" t="s">
        <v>549</v>
      </c>
      <c r="B7" s="1147" t="s">
        <v>371</v>
      </c>
      <c r="C7" s="1679" t="s">
        <v>1130</v>
      </c>
      <c r="D7" s="1679" t="s">
        <v>379</v>
      </c>
      <c r="E7" s="1147" t="s">
        <v>371</v>
      </c>
      <c r="F7" s="1679" t="s">
        <v>1130</v>
      </c>
      <c r="G7" s="1679" t="s">
        <v>379</v>
      </c>
      <c r="H7" s="1147" t="s">
        <v>371</v>
      </c>
      <c r="I7" s="1679" t="s">
        <v>1130</v>
      </c>
      <c r="J7" s="1832" t="s">
        <v>379</v>
      </c>
    </row>
    <row r="8" spans="1:13">
      <c r="A8" s="1140" t="s">
        <v>529</v>
      </c>
      <c r="B8" s="1148" t="s">
        <v>1131</v>
      </c>
      <c r="C8" s="1792"/>
      <c r="D8" s="1792"/>
      <c r="E8" s="1148" t="s">
        <v>1131</v>
      </c>
      <c r="F8" s="1792"/>
      <c r="G8" s="1792"/>
      <c r="H8" s="1148" t="s">
        <v>1131</v>
      </c>
      <c r="I8" s="1792"/>
      <c r="J8" s="1682"/>
    </row>
    <row r="9" spans="1:13">
      <c r="A9" s="685"/>
      <c r="B9" s="1148" t="s">
        <v>1132</v>
      </c>
      <c r="C9" s="1792"/>
      <c r="D9" s="1792"/>
      <c r="E9" s="1148" t="s">
        <v>1132</v>
      </c>
      <c r="F9" s="1792"/>
      <c r="G9" s="1792"/>
      <c r="H9" s="1148" t="s">
        <v>1132</v>
      </c>
      <c r="I9" s="1792"/>
      <c r="J9" s="1682"/>
    </row>
    <row r="10" spans="1:13" ht="13.5" thickBot="1">
      <c r="A10" s="684"/>
      <c r="B10" s="1150" t="s">
        <v>381</v>
      </c>
      <c r="C10" s="1680"/>
      <c r="D10" s="1680"/>
      <c r="E10" s="1150" t="s">
        <v>381</v>
      </c>
      <c r="F10" s="1680"/>
      <c r="G10" s="1680"/>
      <c r="H10" s="1150" t="s">
        <v>381</v>
      </c>
      <c r="I10" s="1680"/>
      <c r="J10" s="1683"/>
    </row>
    <row r="11" spans="1:13" ht="18" customHeight="1">
      <c r="A11" s="905" t="s">
        <v>459</v>
      </c>
      <c r="B11" s="80" t="s">
        <v>391</v>
      </c>
      <c r="C11" s="80" t="s">
        <v>391</v>
      </c>
      <c r="D11" s="46" t="s">
        <v>391</v>
      </c>
      <c r="E11" s="46" t="s">
        <v>391</v>
      </c>
      <c r="F11" s="46">
        <v>210</v>
      </c>
      <c r="G11" s="46">
        <v>4</v>
      </c>
      <c r="H11" s="46" t="s">
        <v>391</v>
      </c>
      <c r="I11" s="46" t="s">
        <v>391</v>
      </c>
      <c r="J11" s="46" t="s">
        <v>391</v>
      </c>
    </row>
    <row r="12" spans="1:13">
      <c r="A12" s="73" t="s">
        <v>1303</v>
      </c>
      <c r="B12" s="74" t="s">
        <v>391</v>
      </c>
      <c r="C12" s="74" t="s">
        <v>391</v>
      </c>
      <c r="D12" s="75" t="s">
        <v>391</v>
      </c>
      <c r="E12" s="75" t="s">
        <v>391</v>
      </c>
      <c r="F12" s="75">
        <v>210</v>
      </c>
      <c r="G12" s="75">
        <v>4</v>
      </c>
      <c r="H12" s="75" t="s">
        <v>391</v>
      </c>
      <c r="I12" s="75" t="s">
        <v>391</v>
      </c>
      <c r="J12" s="75" t="s">
        <v>391</v>
      </c>
    </row>
    <row r="13" spans="1:13">
      <c r="A13" s="63"/>
      <c r="B13" s="80"/>
      <c r="C13" s="80"/>
      <c r="D13" s="46"/>
      <c r="E13" s="46"/>
      <c r="F13" s="46"/>
      <c r="G13" s="46"/>
      <c r="H13" s="46"/>
      <c r="I13" s="46"/>
      <c r="J13" s="46"/>
    </row>
    <row r="14" spans="1:13">
      <c r="A14" s="905" t="s">
        <v>1304</v>
      </c>
      <c r="B14" s="80" t="s">
        <v>391</v>
      </c>
      <c r="C14" s="80" t="s">
        <v>391</v>
      </c>
      <c r="D14" s="46" t="s">
        <v>391</v>
      </c>
      <c r="E14" s="46" t="s">
        <v>391</v>
      </c>
      <c r="F14" s="46" t="s">
        <v>391</v>
      </c>
      <c r="G14" s="46" t="s">
        <v>391</v>
      </c>
      <c r="H14" s="46">
        <v>266</v>
      </c>
      <c r="I14" s="46" t="s">
        <v>391</v>
      </c>
      <c r="J14" s="46">
        <v>4620</v>
      </c>
    </row>
    <row r="15" spans="1:13">
      <c r="A15" s="73" t="s">
        <v>471</v>
      </c>
      <c r="B15" s="74" t="s">
        <v>391</v>
      </c>
      <c r="C15" s="74" t="s">
        <v>391</v>
      </c>
      <c r="D15" s="75" t="s">
        <v>391</v>
      </c>
      <c r="E15" s="75" t="s">
        <v>391</v>
      </c>
      <c r="F15" s="75" t="s">
        <v>391</v>
      </c>
      <c r="G15" s="75" t="s">
        <v>391</v>
      </c>
      <c r="H15" s="75">
        <v>266</v>
      </c>
      <c r="I15" s="75" t="s">
        <v>391</v>
      </c>
      <c r="J15" s="75">
        <v>4620</v>
      </c>
    </row>
    <row r="16" spans="1:13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>
      <c r="A17" s="73" t="s">
        <v>472</v>
      </c>
      <c r="B17" s="78" t="s">
        <v>391</v>
      </c>
      <c r="C17" s="78" t="s">
        <v>391</v>
      </c>
      <c r="D17" s="75" t="s">
        <v>391</v>
      </c>
      <c r="E17" s="75">
        <v>25</v>
      </c>
      <c r="F17" s="75"/>
      <c r="G17" s="75">
        <v>90</v>
      </c>
      <c r="H17" s="75">
        <v>227</v>
      </c>
      <c r="I17" s="75" t="s">
        <v>391</v>
      </c>
      <c r="J17" s="75">
        <v>1632</v>
      </c>
    </row>
    <row r="18" spans="1:10">
      <c r="A18" s="63"/>
      <c r="B18" s="45"/>
      <c r="C18" s="45"/>
      <c r="D18" s="46"/>
      <c r="E18" s="46"/>
      <c r="F18" s="46"/>
      <c r="G18" s="46"/>
      <c r="H18" s="46"/>
      <c r="I18" s="46"/>
      <c r="J18" s="46"/>
    </row>
    <row r="19" spans="1:10">
      <c r="A19" s="63" t="s">
        <v>490</v>
      </c>
      <c r="B19" s="45">
        <v>85</v>
      </c>
      <c r="C19" s="11" t="s">
        <v>391</v>
      </c>
      <c r="D19" s="12">
        <v>869</v>
      </c>
      <c r="E19" s="12" t="s">
        <v>391</v>
      </c>
      <c r="F19" s="12" t="s">
        <v>391</v>
      </c>
      <c r="G19" s="12" t="s">
        <v>391</v>
      </c>
      <c r="H19" s="12">
        <v>2084</v>
      </c>
      <c r="I19" s="12" t="s">
        <v>391</v>
      </c>
      <c r="J19" s="12">
        <v>32912</v>
      </c>
    </row>
    <row r="20" spans="1:10">
      <c r="A20" s="63" t="s">
        <v>491</v>
      </c>
      <c r="B20" s="11">
        <v>15</v>
      </c>
      <c r="C20" s="11" t="s">
        <v>391</v>
      </c>
      <c r="D20" s="46">
        <v>135</v>
      </c>
      <c r="E20" s="46" t="s">
        <v>391</v>
      </c>
      <c r="F20" s="46" t="s">
        <v>391</v>
      </c>
      <c r="G20" s="46" t="s">
        <v>391</v>
      </c>
      <c r="H20" s="46">
        <v>1152</v>
      </c>
      <c r="I20" s="46" t="s">
        <v>391</v>
      </c>
      <c r="J20" s="46">
        <v>17926</v>
      </c>
    </row>
    <row r="21" spans="1:10">
      <c r="A21" s="63" t="s">
        <v>492</v>
      </c>
      <c r="B21" s="45">
        <v>171</v>
      </c>
      <c r="C21" s="11" t="s">
        <v>391</v>
      </c>
      <c r="D21" s="46">
        <v>3612</v>
      </c>
      <c r="E21" s="46" t="s">
        <v>391</v>
      </c>
      <c r="F21" s="46" t="s">
        <v>391</v>
      </c>
      <c r="G21" s="46" t="s">
        <v>391</v>
      </c>
      <c r="H21" s="46">
        <v>6771</v>
      </c>
      <c r="I21" s="46" t="s">
        <v>391</v>
      </c>
      <c r="J21" s="46">
        <v>174518</v>
      </c>
    </row>
    <row r="22" spans="1:10">
      <c r="A22" s="73" t="s">
        <v>493</v>
      </c>
      <c r="B22" s="74">
        <v>271</v>
      </c>
      <c r="C22" s="74" t="s">
        <v>391</v>
      </c>
      <c r="D22" s="75">
        <v>4616</v>
      </c>
      <c r="E22" s="75" t="s">
        <v>391</v>
      </c>
      <c r="F22" s="75" t="s">
        <v>391</v>
      </c>
      <c r="G22" s="75" t="s">
        <v>391</v>
      </c>
      <c r="H22" s="75">
        <v>10007</v>
      </c>
      <c r="I22" s="75" t="s">
        <v>391</v>
      </c>
      <c r="J22" s="75">
        <v>225356</v>
      </c>
    </row>
    <row r="23" spans="1:10">
      <c r="A23" s="63"/>
      <c r="B23" s="45"/>
      <c r="C23" s="45"/>
      <c r="D23" s="46"/>
      <c r="E23" s="46"/>
      <c r="F23" s="46"/>
      <c r="G23" s="46"/>
      <c r="H23" s="46"/>
      <c r="I23" s="46"/>
      <c r="J23" s="46"/>
    </row>
    <row r="24" spans="1:10">
      <c r="A24" s="73" t="s">
        <v>494</v>
      </c>
      <c r="B24" s="74">
        <v>49</v>
      </c>
      <c r="C24" s="78" t="s">
        <v>391</v>
      </c>
      <c r="D24" s="75">
        <v>441</v>
      </c>
      <c r="E24" s="75">
        <v>11</v>
      </c>
      <c r="F24" s="75" t="s">
        <v>391</v>
      </c>
      <c r="G24" s="75">
        <v>132</v>
      </c>
      <c r="H24" s="75">
        <v>3228</v>
      </c>
      <c r="I24" s="75" t="s">
        <v>391</v>
      </c>
      <c r="J24" s="75">
        <v>40781</v>
      </c>
    </row>
    <row r="25" spans="1:10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>
      <c r="A26" s="63" t="s">
        <v>498</v>
      </c>
      <c r="B26" s="45" t="s">
        <v>391</v>
      </c>
      <c r="C26" s="11" t="s">
        <v>391</v>
      </c>
      <c r="D26" s="12" t="s">
        <v>391</v>
      </c>
      <c r="E26" s="12" t="s">
        <v>391</v>
      </c>
      <c r="F26" s="12" t="s">
        <v>391</v>
      </c>
      <c r="G26" s="12" t="s">
        <v>391</v>
      </c>
      <c r="H26" s="15">
        <v>382</v>
      </c>
      <c r="I26" s="12" t="s">
        <v>391</v>
      </c>
      <c r="J26" s="12">
        <v>6893</v>
      </c>
    </row>
    <row r="27" spans="1:10">
      <c r="A27" s="63" t="s">
        <v>499</v>
      </c>
      <c r="B27" s="45">
        <v>260</v>
      </c>
      <c r="C27" s="11" t="s">
        <v>391</v>
      </c>
      <c r="D27" s="46">
        <v>3135</v>
      </c>
      <c r="E27" s="46">
        <v>96</v>
      </c>
      <c r="F27" s="46" t="s">
        <v>391</v>
      </c>
      <c r="G27" s="46">
        <v>1923</v>
      </c>
      <c r="H27" s="46">
        <v>694</v>
      </c>
      <c r="I27" s="46" t="s">
        <v>391</v>
      </c>
      <c r="J27" s="46">
        <v>14267</v>
      </c>
    </row>
    <row r="28" spans="1:10">
      <c r="A28" s="63" t="s">
        <v>500</v>
      </c>
      <c r="B28" s="11">
        <v>8</v>
      </c>
      <c r="C28" s="11" t="s">
        <v>391</v>
      </c>
      <c r="D28" s="46">
        <v>136</v>
      </c>
      <c r="E28" s="46" t="s">
        <v>391</v>
      </c>
      <c r="F28" s="46" t="s">
        <v>391</v>
      </c>
      <c r="G28" s="46" t="s">
        <v>391</v>
      </c>
      <c r="H28" s="46">
        <v>1631</v>
      </c>
      <c r="I28" s="46" t="s">
        <v>391</v>
      </c>
      <c r="J28" s="46">
        <v>27250</v>
      </c>
    </row>
    <row r="29" spans="1:10">
      <c r="A29" s="905" t="s">
        <v>501</v>
      </c>
      <c r="B29" s="11" t="s">
        <v>391</v>
      </c>
      <c r="C29" s="11"/>
      <c r="D29" s="46" t="s">
        <v>391</v>
      </c>
      <c r="E29" s="46">
        <v>4</v>
      </c>
      <c r="F29" s="46"/>
      <c r="G29" s="46">
        <v>57</v>
      </c>
      <c r="H29" s="46">
        <v>4</v>
      </c>
      <c r="I29" s="46" t="s">
        <v>391</v>
      </c>
      <c r="J29" s="46">
        <v>57</v>
      </c>
    </row>
    <row r="30" spans="1:10">
      <c r="A30" s="63" t="s">
        <v>525</v>
      </c>
      <c r="B30" s="11">
        <v>200</v>
      </c>
      <c r="C30" s="11" t="s">
        <v>391</v>
      </c>
      <c r="D30" s="46">
        <v>5485</v>
      </c>
      <c r="E30" s="46">
        <v>2</v>
      </c>
      <c r="F30" s="46" t="s">
        <v>391</v>
      </c>
      <c r="G30" s="46">
        <v>53</v>
      </c>
      <c r="H30" s="46">
        <v>2450</v>
      </c>
      <c r="I30" s="46" t="s">
        <v>391</v>
      </c>
      <c r="J30" s="46">
        <v>65733</v>
      </c>
    </row>
    <row r="31" spans="1:10">
      <c r="A31" s="63" t="s">
        <v>504</v>
      </c>
      <c r="B31" s="45" t="s">
        <v>391</v>
      </c>
      <c r="C31" s="11" t="s">
        <v>391</v>
      </c>
      <c r="D31" s="46" t="s">
        <v>391</v>
      </c>
      <c r="E31" s="46">
        <v>402</v>
      </c>
      <c r="F31" s="46" t="s">
        <v>391</v>
      </c>
      <c r="G31" s="46">
        <v>7225</v>
      </c>
      <c r="H31" s="46">
        <v>2057</v>
      </c>
      <c r="I31" s="46" t="s">
        <v>391</v>
      </c>
      <c r="J31" s="46">
        <v>36540</v>
      </c>
    </row>
    <row r="32" spans="1:10">
      <c r="A32" s="63" t="s">
        <v>505</v>
      </c>
      <c r="B32" s="45">
        <v>45</v>
      </c>
      <c r="C32" s="11" t="s">
        <v>391</v>
      </c>
      <c r="D32" s="46">
        <v>675</v>
      </c>
      <c r="E32" s="46">
        <v>15</v>
      </c>
      <c r="F32" s="46" t="s">
        <v>391</v>
      </c>
      <c r="G32" s="46">
        <v>371</v>
      </c>
      <c r="H32" s="46">
        <v>2845</v>
      </c>
      <c r="I32" s="46" t="s">
        <v>391</v>
      </c>
      <c r="J32" s="46">
        <v>67173</v>
      </c>
    </row>
    <row r="33" spans="1:10">
      <c r="A33" s="73" t="s">
        <v>506</v>
      </c>
      <c r="B33" s="74">
        <v>513</v>
      </c>
      <c r="C33" s="74" t="s">
        <v>391</v>
      </c>
      <c r="D33" s="75">
        <v>9431</v>
      </c>
      <c r="E33" s="75">
        <v>519</v>
      </c>
      <c r="F33" s="75" t="s">
        <v>391</v>
      </c>
      <c r="G33" s="75">
        <v>9629</v>
      </c>
      <c r="H33" s="75">
        <v>10063</v>
      </c>
      <c r="I33" s="74" t="s">
        <v>391</v>
      </c>
      <c r="J33" s="75">
        <v>217913</v>
      </c>
    </row>
    <row r="34" spans="1:10">
      <c r="A34" s="63"/>
      <c r="B34" s="45"/>
      <c r="C34" s="45"/>
      <c r="D34" s="46"/>
      <c r="E34" s="46"/>
      <c r="F34" s="46"/>
      <c r="G34" s="46"/>
      <c r="H34" s="46"/>
      <c r="I34" s="46"/>
      <c r="J34" s="46"/>
    </row>
    <row r="35" spans="1:10">
      <c r="A35" s="63" t="s">
        <v>507</v>
      </c>
      <c r="B35" s="45" t="s">
        <v>391</v>
      </c>
      <c r="C35" s="11" t="s">
        <v>391</v>
      </c>
      <c r="D35" s="46" t="s">
        <v>391</v>
      </c>
      <c r="E35" s="46" t="s">
        <v>391</v>
      </c>
      <c r="F35" s="46" t="s">
        <v>391</v>
      </c>
      <c r="G35" s="46" t="s">
        <v>391</v>
      </c>
      <c r="H35" s="46">
        <v>33</v>
      </c>
      <c r="I35" s="46">
        <v>2195</v>
      </c>
      <c r="J35" s="46">
        <v>511</v>
      </c>
    </row>
    <row r="36" spans="1:10">
      <c r="A36" s="63" t="s">
        <v>508</v>
      </c>
      <c r="B36" s="11" t="s">
        <v>391</v>
      </c>
      <c r="C36" s="11" t="s">
        <v>391</v>
      </c>
      <c r="D36" s="46" t="s">
        <v>391</v>
      </c>
      <c r="E36" s="46" t="s">
        <v>391</v>
      </c>
      <c r="F36" s="46" t="s">
        <v>391</v>
      </c>
      <c r="G36" s="46" t="s">
        <v>391</v>
      </c>
      <c r="H36" s="46">
        <v>111</v>
      </c>
      <c r="I36" s="46">
        <v>23890</v>
      </c>
      <c r="J36" s="46">
        <v>1338</v>
      </c>
    </row>
    <row r="37" spans="1:10">
      <c r="A37" s="73" t="s">
        <v>509</v>
      </c>
      <c r="B37" s="78" t="s">
        <v>391</v>
      </c>
      <c r="C37" s="78" t="s">
        <v>391</v>
      </c>
      <c r="D37" s="75" t="s">
        <v>391</v>
      </c>
      <c r="E37" s="75" t="s">
        <v>391</v>
      </c>
      <c r="F37" s="75" t="s">
        <v>391</v>
      </c>
      <c r="G37" s="75" t="s">
        <v>391</v>
      </c>
      <c r="H37" s="75">
        <v>144</v>
      </c>
      <c r="I37" s="75">
        <v>26085</v>
      </c>
      <c r="J37" s="75">
        <v>1849</v>
      </c>
    </row>
    <row r="38" spans="1:10">
      <c r="A38" s="63"/>
      <c r="B38" s="45"/>
      <c r="C38" s="45"/>
      <c r="D38" s="46"/>
      <c r="E38" s="46"/>
      <c r="F38" s="46"/>
      <c r="G38" s="46"/>
      <c r="H38" s="46"/>
      <c r="I38" s="46"/>
      <c r="J38" s="46"/>
    </row>
    <row r="39" spans="1:10" ht="13.5" thickBot="1">
      <c r="A39" s="66" t="s">
        <v>510</v>
      </c>
      <c r="B39" s="52">
        <v>833</v>
      </c>
      <c r="C39" s="52" t="s">
        <v>391</v>
      </c>
      <c r="D39" s="53">
        <v>14488</v>
      </c>
      <c r="E39" s="53">
        <v>555</v>
      </c>
      <c r="F39" s="53">
        <v>210</v>
      </c>
      <c r="G39" s="53">
        <v>9855</v>
      </c>
      <c r="H39" s="53">
        <v>23935</v>
      </c>
      <c r="I39" s="53">
        <v>26085</v>
      </c>
      <c r="J39" s="53">
        <v>492151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D6"/>
    <mergeCell ref="E5:J5"/>
    <mergeCell ref="A3:J3"/>
    <mergeCell ref="E6:G6"/>
    <mergeCell ref="H6:J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Hoja250">
    <tabColor theme="0"/>
    <pageSetUpPr fitToPage="1"/>
  </sheetPr>
  <dimension ref="B1:R87"/>
  <sheetViews>
    <sheetView showGridLines="0" tabSelected="1" view="pageBreakPreview" zoomScale="75" zoomScaleSheetLayoutView="75" workbookViewId="0">
      <selection activeCell="I37" sqref="I37"/>
    </sheetView>
  </sheetViews>
  <sheetFormatPr baseColWidth="10" defaultRowHeight="12.75"/>
  <cols>
    <col min="1" max="1" width="3.85546875" style="143" customWidth="1"/>
    <col min="2" max="2" width="21.28515625" style="143" customWidth="1"/>
    <col min="3" max="7" width="25" style="143" customWidth="1"/>
    <col min="8" max="8" width="3.140625" style="159" customWidth="1"/>
    <col min="9" max="9" width="13.85546875" style="143" customWidth="1"/>
    <col min="10" max="10" width="23" style="143" customWidth="1"/>
    <col min="11" max="16" width="14.85546875" style="143" customWidth="1"/>
    <col min="17" max="18" width="12.5703125" style="143" customWidth="1"/>
    <col min="19" max="16384" width="11.42578125" style="143"/>
  </cols>
  <sheetData>
    <row r="1" spans="2:9" s="2" customFormat="1" ht="18">
      <c r="B1" s="1662" t="s">
        <v>367</v>
      </c>
      <c r="C1" s="1662"/>
      <c r="D1" s="1662"/>
      <c r="E1" s="1662"/>
      <c r="F1" s="1662"/>
      <c r="G1" s="1662"/>
      <c r="H1" s="259"/>
      <c r="I1" s="1"/>
    </row>
    <row r="3" spans="2:9" s="3" customFormat="1" ht="15" customHeight="1">
      <c r="B3" s="1729" t="s">
        <v>1141</v>
      </c>
      <c r="C3" s="1729"/>
      <c r="D3" s="1729"/>
      <c r="E3" s="1729"/>
      <c r="F3" s="1729"/>
      <c r="G3" s="1729"/>
      <c r="H3" s="157"/>
    </row>
    <row r="4" spans="2:9" s="3" customFormat="1" ht="15" customHeight="1">
      <c r="B4" s="1729" t="s">
        <v>1142</v>
      </c>
      <c r="C4" s="1729"/>
      <c r="D4" s="1729"/>
      <c r="E4" s="1729"/>
      <c r="F4" s="1729"/>
      <c r="G4" s="1729"/>
      <c r="H4" s="157"/>
    </row>
    <row r="5" spans="2:9" s="3" customFormat="1" ht="14.25" customHeight="1" thickBot="1">
      <c r="B5" s="5"/>
      <c r="C5" s="6"/>
      <c r="D5" s="6"/>
      <c r="E5" s="6"/>
      <c r="F5" s="6"/>
      <c r="G5" s="6"/>
      <c r="H5" s="157"/>
    </row>
    <row r="6" spans="2:9">
      <c r="B6" s="1809" t="s">
        <v>370</v>
      </c>
      <c r="C6" s="1046" t="s">
        <v>1103</v>
      </c>
      <c r="D6" s="734"/>
      <c r="E6" s="1791" t="s">
        <v>1117</v>
      </c>
      <c r="F6" s="1146" t="s">
        <v>378</v>
      </c>
      <c r="G6" s="1894" t="s">
        <v>1143</v>
      </c>
    </row>
    <row r="7" spans="2:9" ht="19.5" customHeight="1">
      <c r="B7" s="1810"/>
      <c r="C7" s="1048" t="s">
        <v>1118</v>
      </c>
      <c r="D7" s="738"/>
      <c r="E7" s="1792"/>
      <c r="F7" s="1148" t="s">
        <v>1119</v>
      </c>
      <c r="G7" s="1895"/>
    </row>
    <row r="8" spans="2:9">
      <c r="B8" s="1810"/>
      <c r="C8" s="1149" t="s">
        <v>387</v>
      </c>
      <c r="D8" s="1149" t="s">
        <v>1078</v>
      </c>
      <c r="E8" s="1792"/>
      <c r="F8" s="1148" t="s">
        <v>1120</v>
      </c>
      <c r="G8" s="1895"/>
    </row>
    <row r="9" spans="2:9" ht="22.5" customHeight="1" thickBot="1">
      <c r="B9" s="1811"/>
      <c r="C9" s="1151" t="s">
        <v>374</v>
      </c>
      <c r="D9" s="1151" t="s">
        <v>374</v>
      </c>
      <c r="E9" s="1680"/>
      <c r="F9" s="1150" t="s">
        <v>515</v>
      </c>
      <c r="G9" s="1896"/>
    </row>
    <row r="10" spans="2:9" ht="13.5" customHeight="1">
      <c r="B10" s="1617">
        <v>2005</v>
      </c>
      <c r="C10" s="381">
        <v>1.1259999999999999</v>
      </c>
      <c r="D10" s="381">
        <v>1.089</v>
      </c>
      <c r="E10" s="11">
        <v>14</v>
      </c>
      <c r="F10" s="11">
        <v>169.77961432506888</v>
      </c>
      <c r="G10" s="382">
        <v>18.489000000000001</v>
      </c>
      <c r="H10" s="179"/>
    </row>
    <row r="11" spans="2:9">
      <c r="B11" s="1617">
        <v>2006</v>
      </c>
      <c r="C11" s="381">
        <v>1.151</v>
      </c>
      <c r="D11" s="381">
        <v>0.92600000000000005</v>
      </c>
      <c r="E11" s="11">
        <v>16.448</v>
      </c>
      <c r="F11" s="11">
        <v>184.2008639308855</v>
      </c>
      <c r="G11" s="382">
        <v>17.056999999999999</v>
      </c>
      <c r="H11" s="179"/>
    </row>
    <row r="12" spans="2:9">
      <c r="B12" s="1619">
        <v>2007</v>
      </c>
      <c r="C12" s="381">
        <v>0.97499999999999998</v>
      </c>
      <c r="D12" s="381">
        <v>0.83299999999999996</v>
      </c>
      <c r="E12" s="11">
        <v>16.411000000000001</v>
      </c>
      <c r="F12" s="11">
        <v>180.52821128451382</v>
      </c>
      <c r="G12" s="382">
        <v>15.038</v>
      </c>
      <c r="H12" s="179"/>
    </row>
    <row r="13" spans="2:9">
      <c r="B13" s="1619">
        <v>2008</v>
      </c>
      <c r="C13" s="381">
        <v>0.51900000000000002</v>
      </c>
      <c r="D13" s="381">
        <v>0.51300000000000001</v>
      </c>
      <c r="E13" s="11">
        <v>14.739000000000001</v>
      </c>
      <c r="F13" s="11">
        <v>181.03313840155948</v>
      </c>
      <c r="G13" s="382">
        <v>9.2870000000000008</v>
      </c>
      <c r="H13" s="179"/>
    </row>
    <row r="14" spans="2:9">
      <c r="B14" s="1619">
        <v>2009</v>
      </c>
      <c r="C14" s="381">
        <v>0.63900000000000001</v>
      </c>
      <c r="D14" s="381">
        <v>0.63400000000000001</v>
      </c>
      <c r="E14" s="11">
        <v>15.866</v>
      </c>
      <c r="F14" s="11">
        <v>103.23343848580441</v>
      </c>
      <c r="G14" s="382">
        <v>6.5449999999999999</v>
      </c>
      <c r="H14" s="179"/>
    </row>
    <row r="15" spans="2:9">
      <c r="B15" s="1619">
        <v>2010</v>
      </c>
      <c r="C15" s="381">
        <v>0.51800000000000002</v>
      </c>
      <c r="D15" s="381">
        <v>0.51300000000000001</v>
      </c>
      <c r="E15" s="11">
        <v>14.83</v>
      </c>
      <c r="F15" s="11">
        <v>132.7485380116959</v>
      </c>
      <c r="G15" s="382">
        <v>6.81</v>
      </c>
      <c r="H15" s="179"/>
    </row>
    <row r="16" spans="2:9">
      <c r="B16" s="1619">
        <v>2011</v>
      </c>
      <c r="C16" s="381">
        <v>0.64400000000000002</v>
      </c>
      <c r="D16" s="381">
        <v>0.50600000000000001</v>
      </c>
      <c r="E16" s="11">
        <v>12.802</v>
      </c>
      <c r="F16" s="11">
        <v>128.47826086956522</v>
      </c>
      <c r="G16" s="382">
        <v>6.5010000000000003</v>
      </c>
      <c r="H16" s="179"/>
    </row>
    <row r="17" spans="2:8">
      <c r="B17" s="1619">
        <v>2012</v>
      </c>
      <c r="C17" s="381">
        <v>0.57499999999999996</v>
      </c>
      <c r="D17" s="381">
        <v>0.48299999999999998</v>
      </c>
      <c r="E17" s="11">
        <v>12.898999999999999</v>
      </c>
      <c r="F17" s="11">
        <v>161.44927536231882</v>
      </c>
      <c r="G17" s="382">
        <v>7.798</v>
      </c>
      <c r="H17" s="179"/>
    </row>
    <row r="18" spans="2:8">
      <c r="B18" s="1619">
        <v>2013</v>
      </c>
      <c r="C18" s="381">
        <v>0.55200000000000005</v>
      </c>
      <c r="D18" s="381">
        <v>0.48399999999999999</v>
      </c>
      <c r="E18" s="11">
        <v>12.898999999999999</v>
      </c>
      <c r="F18" s="11">
        <v>228.32644628099175</v>
      </c>
      <c r="G18" s="382">
        <v>11.051</v>
      </c>
      <c r="H18" s="179"/>
    </row>
    <row r="19" spans="2:8">
      <c r="B19" s="1619">
        <v>2014</v>
      </c>
      <c r="C19" s="1465">
        <v>0.56899999999999995</v>
      </c>
      <c r="D19" s="1465">
        <v>0.48399999999999999</v>
      </c>
      <c r="E19" s="1370">
        <v>12.374000000000001</v>
      </c>
      <c r="F19" s="1370">
        <v>246.17768595041323</v>
      </c>
      <c r="G19" s="1466">
        <v>11.914999999999999</v>
      </c>
      <c r="H19" s="179"/>
    </row>
    <row r="20" spans="2:8" ht="13.5" thickBot="1">
      <c r="B20" s="1620">
        <v>2015</v>
      </c>
      <c r="C20" s="387">
        <v>0.55600000000000005</v>
      </c>
      <c r="D20" s="387">
        <v>0.47199999999999998</v>
      </c>
      <c r="E20" s="298">
        <v>12.874000000000001</v>
      </c>
      <c r="F20" s="298">
        <f>G20/D20*10</f>
        <v>238.28389830508473</v>
      </c>
      <c r="G20" s="383">
        <v>11.247</v>
      </c>
      <c r="H20" s="179"/>
    </row>
    <row r="21" spans="2:8">
      <c r="B21" s="1892" t="s">
        <v>1520</v>
      </c>
      <c r="C21" s="1893"/>
      <c r="D21" s="1893"/>
      <c r="E21" s="1893"/>
      <c r="F21" s="1893"/>
      <c r="G21" s="1893"/>
      <c r="H21" s="1893"/>
    </row>
    <row r="41" spans="15:16">
      <c r="O41" s="499"/>
      <c r="P41" s="499"/>
    </row>
    <row r="42" spans="15:16">
      <c r="O42" s="499"/>
      <c r="P42" s="499"/>
    </row>
    <row r="43" spans="15:16">
      <c r="O43" s="499"/>
      <c r="P43" s="499"/>
    </row>
    <row r="47" spans="15:16">
      <c r="O47" s="499"/>
      <c r="P47" s="499"/>
    </row>
    <row r="48" spans="15:16">
      <c r="O48" s="499"/>
      <c r="P48" s="499"/>
    </row>
    <row r="49" spans="12:18">
      <c r="O49" s="499"/>
      <c r="P49" s="499"/>
    </row>
    <row r="50" spans="12:18">
      <c r="O50" s="499"/>
      <c r="P50" s="499"/>
    </row>
    <row r="51" spans="12:18">
      <c r="O51" s="499"/>
      <c r="P51" s="499"/>
    </row>
    <row r="52" spans="12:18">
      <c r="O52" s="499"/>
      <c r="P52" s="499"/>
    </row>
    <row r="53" spans="12:18">
      <c r="O53" s="499"/>
      <c r="P53" s="499"/>
    </row>
    <row r="54" spans="12:18">
      <c r="O54" s="499"/>
      <c r="P54" s="499"/>
    </row>
    <row r="55" spans="12:18">
      <c r="O55" s="499"/>
      <c r="P55" s="499"/>
    </row>
    <row r="56" spans="12:18">
      <c r="O56" s="499"/>
      <c r="P56" s="499"/>
    </row>
    <row r="57" spans="12:18">
      <c r="O57" s="499"/>
      <c r="P57" s="499"/>
    </row>
    <row r="58" spans="12:18">
      <c r="O58" s="499"/>
      <c r="P58" s="499"/>
    </row>
    <row r="59" spans="12:18">
      <c r="O59" s="499"/>
      <c r="P59" s="499"/>
    </row>
    <row r="60" spans="12:18">
      <c r="O60" s="499"/>
      <c r="P60" s="499"/>
    </row>
    <row r="61" spans="12:18">
      <c r="O61" s="499"/>
      <c r="P61" s="499"/>
    </row>
    <row r="62" spans="12:18">
      <c r="O62" s="499"/>
      <c r="P62" s="499"/>
    </row>
    <row r="63" spans="12:18">
      <c r="O63" s="499"/>
      <c r="P63" s="499"/>
    </row>
    <row r="64" spans="12:18">
      <c r="L64" s="499"/>
      <c r="M64" s="499"/>
      <c r="N64" s="499"/>
      <c r="O64" s="499"/>
      <c r="P64" s="499"/>
      <c r="R64" s="499"/>
    </row>
    <row r="65" spans="12:18">
      <c r="L65" s="499"/>
      <c r="M65" s="499"/>
      <c r="N65" s="499"/>
      <c r="O65" s="499"/>
      <c r="P65" s="499"/>
      <c r="R65" s="499"/>
    </row>
    <row r="66" spans="12:18">
      <c r="O66" s="499"/>
      <c r="P66" s="499"/>
    </row>
    <row r="67" spans="12:18">
      <c r="O67" s="499"/>
      <c r="P67" s="499"/>
    </row>
    <row r="68" spans="12:18">
      <c r="O68" s="499"/>
      <c r="P68" s="499"/>
    </row>
    <row r="69" spans="12:18">
      <c r="O69" s="499"/>
      <c r="P69" s="499"/>
    </row>
    <row r="70" spans="12:18">
      <c r="O70" s="499"/>
      <c r="P70" s="499"/>
    </row>
    <row r="71" spans="12:18">
      <c r="O71" s="499"/>
      <c r="P71" s="499"/>
    </row>
    <row r="72" spans="12:18">
      <c r="O72" s="499"/>
      <c r="P72" s="499"/>
    </row>
    <row r="73" spans="12:18">
      <c r="O73" s="499"/>
      <c r="P73" s="499"/>
    </row>
    <row r="74" spans="12:18">
      <c r="O74" s="499"/>
      <c r="P74" s="499"/>
    </row>
    <row r="75" spans="12:18">
      <c r="O75" s="499"/>
      <c r="P75" s="499"/>
    </row>
    <row r="76" spans="12:18">
      <c r="O76" s="499"/>
      <c r="P76" s="499"/>
    </row>
    <row r="77" spans="12:18">
      <c r="O77" s="499"/>
      <c r="P77" s="499"/>
    </row>
    <row r="78" spans="12:18">
      <c r="O78" s="499"/>
      <c r="P78" s="499"/>
    </row>
    <row r="79" spans="12:18">
      <c r="O79" s="499"/>
      <c r="P79" s="499"/>
    </row>
    <row r="80" spans="12:18">
      <c r="O80" s="499"/>
      <c r="P80" s="499"/>
    </row>
    <row r="81" spans="6:16">
      <c r="O81" s="499"/>
      <c r="P81" s="499"/>
    </row>
    <row r="85" spans="6:16">
      <c r="O85" s="499"/>
      <c r="P85" s="499"/>
    </row>
    <row r="87" spans="6:16">
      <c r="F87" s="500"/>
    </row>
  </sheetData>
  <mergeCells count="7">
    <mergeCell ref="B21:H21"/>
    <mergeCell ref="B1:G1"/>
    <mergeCell ref="B3:G3"/>
    <mergeCell ref="B6:B9"/>
    <mergeCell ref="E6:E9"/>
    <mergeCell ref="G6:G9"/>
    <mergeCell ref="B4:G4"/>
  </mergeCells>
  <phoneticPr fontId="0" type="noConversion"/>
  <printOptions horizontalCentered="1" gridLinesSet="0"/>
  <pageMargins left="0.75" right="0.51181102362204722" top="0.59055118110236227" bottom="1" header="0" footer="0"/>
  <pageSetup paperSize="9" scale="59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Hoja252">
    <tabColor theme="0"/>
    <pageSetUpPr fitToPage="1"/>
  </sheetPr>
  <dimension ref="A1:I30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.42578125" style="34" customWidth="1"/>
    <col min="2" max="4" width="17" style="34" customWidth="1"/>
    <col min="5" max="6" width="18.85546875" style="34" customWidth="1"/>
    <col min="7" max="7" width="17" style="34" customWidth="1"/>
    <col min="8" max="9" width="17" style="208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1144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5" customHeight="1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</row>
    <row r="5" spans="1:9" s="88" customFormat="1" ht="14.25" customHeight="1" thickBot="1">
      <c r="A5" s="1881"/>
      <c r="B5" s="1881"/>
      <c r="C5" s="1881"/>
      <c r="D5" s="1881"/>
      <c r="E5" s="1881"/>
      <c r="F5" s="1881"/>
      <c r="G5" s="1881"/>
    </row>
    <row r="6" spans="1:9" ht="27.75" customHeight="1">
      <c r="A6" s="1156"/>
      <c r="B6" s="1898" t="s">
        <v>1071</v>
      </c>
      <c r="C6" s="1898"/>
      <c r="D6" s="1157" t="s">
        <v>1104</v>
      </c>
      <c r="E6" s="1898" t="s">
        <v>378</v>
      </c>
      <c r="F6" s="1898"/>
      <c r="G6" s="1716" t="s">
        <v>379</v>
      </c>
      <c r="H6" s="1716"/>
      <c r="I6" s="1897"/>
    </row>
    <row r="7" spans="1:9" ht="12.75" customHeight="1">
      <c r="A7" s="926" t="s">
        <v>549</v>
      </c>
      <c r="B7" s="1888" t="s">
        <v>1122</v>
      </c>
      <c r="C7" s="1888"/>
      <c r="D7" s="1153" t="s">
        <v>1075</v>
      </c>
      <c r="E7" s="1152" t="s">
        <v>1123</v>
      </c>
      <c r="F7" s="1152" t="s">
        <v>1124</v>
      </c>
      <c r="G7" s="1679" t="s">
        <v>1125</v>
      </c>
      <c r="H7" s="1679" t="s">
        <v>1106</v>
      </c>
      <c r="I7" s="1679" t="s">
        <v>1107</v>
      </c>
    </row>
    <row r="8" spans="1:9">
      <c r="A8" s="926" t="s">
        <v>529</v>
      </c>
      <c r="B8" s="1887" t="s">
        <v>387</v>
      </c>
      <c r="C8" s="1887" t="s">
        <v>1078</v>
      </c>
      <c r="D8" s="1888" t="s">
        <v>1079</v>
      </c>
      <c r="E8" s="1153" t="s">
        <v>1120</v>
      </c>
      <c r="F8" s="1153" t="s">
        <v>1075</v>
      </c>
      <c r="G8" s="1792"/>
      <c r="H8" s="1792"/>
      <c r="I8" s="1792"/>
    </row>
    <row r="9" spans="1:9" ht="13.5" thickBot="1">
      <c r="A9" s="1160"/>
      <c r="B9" s="1888"/>
      <c r="C9" s="1888"/>
      <c r="D9" s="1888"/>
      <c r="E9" s="1153" t="s">
        <v>382</v>
      </c>
      <c r="F9" s="1153" t="s">
        <v>1112</v>
      </c>
      <c r="G9" s="1792"/>
      <c r="H9" s="1792"/>
      <c r="I9" s="1792"/>
    </row>
    <row r="10" spans="1:9" ht="21.75" customHeight="1">
      <c r="A10" s="72" t="s">
        <v>450</v>
      </c>
      <c r="B10" s="42" t="s">
        <v>391</v>
      </c>
      <c r="C10" s="42" t="s">
        <v>391</v>
      </c>
      <c r="D10" s="42">
        <v>4227</v>
      </c>
      <c r="E10" s="122" t="s">
        <v>391</v>
      </c>
      <c r="F10" s="122">
        <v>67</v>
      </c>
      <c r="G10" s="122" t="s">
        <v>391</v>
      </c>
      <c r="H10" s="122">
        <v>283</v>
      </c>
      <c r="I10" s="43">
        <v>283</v>
      </c>
    </row>
    <row r="11" spans="1:9">
      <c r="A11" s="63" t="s">
        <v>451</v>
      </c>
      <c r="B11" s="11" t="s">
        <v>391</v>
      </c>
      <c r="C11" s="11" t="s">
        <v>391</v>
      </c>
      <c r="D11" s="45">
        <v>97</v>
      </c>
      <c r="E11" s="11" t="s">
        <v>391</v>
      </c>
      <c r="F11" s="11">
        <v>67</v>
      </c>
      <c r="G11" s="11" t="s">
        <v>391</v>
      </c>
      <c r="H11" s="11">
        <v>6</v>
      </c>
      <c r="I11" s="12">
        <v>6</v>
      </c>
    </row>
    <row r="12" spans="1:9">
      <c r="A12" s="63" t="s">
        <v>452</v>
      </c>
      <c r="B12" s="45" t="s">
        <v>391</v>
      </c>
      <c r="C12" s="45" t="s">
        <v>391</v>
      </c>
      <c r="D12" s="45">
        <v>312</v>
      </c>
      <c r="E12" s="11" t="s">
        <v>391</v>
      </c>
      <c r="F12" s="11">
        <v>67</v>
      </c>
      <c r="G12" s="11" t="s">
        <v>391</v>
      </c>
      <c r="H12" s="11">
        <v>21</v>
      </c>
      <c r="I12" s="46">
        <v>21</v>
      </c>
    </row>
    <row r="13" spans="1:9">
      <c r="A13" s="63" t="s">
        <v>453</v>
      </c>
      <c r="B13" s="11" t="s">
        <v>391</v>
      </c>
      <c r="C13" s="11" t="s">
        <v>391</v>
      </c>
      <c r="D13" s="45">
        <v>1338</v>
      </c>
      <c r="E13" s="11" t="s">
        <v>391</v>
      </c>
      <c r="F13" s="11">
        <v>67</v>
      </c>
      <c r="G13" s="11" t="s">
        <v>391</v>
      </c>
      <c r="H13" s="11">
        <v>90</v>
      </c>
      <c r="I13" s="12">
        <v>90</v>
      </c>
    </row>
    <row r="14" spans="1:9">
      <c r="A14" s="73" t="s">
        <v>454</v>
      </c>
      <c r="B14" s="74" t="s">
        <v>391</v>
      </c>
      <c r="C14" s="74" t="s">
        <v>391</v>
      </c>
      <c r="D14" s="74">
        <v>5974</v>
      </c>
      <c r="E14" s="78" t="s">
        <v>391</v>
      </c>
      <c r="F14" s="78">
        <v>67</v>
      </c>
      <c r="G14" s="78" t="s">
        <v>391</v>
      </c>
      <c r="H14" s="78">
        <v>400</v>
      </c>
      <c r="I14" s="75">
        <v>400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73" t="s">
        <v>455</v>
      </c>
      <c r="B16" s="74" t="s">
        <v>391</v>
      </c>
      <c r="C16" s="74" t="s">
        <v>391</v>
      </c>
      <c r="D16" s="74">
        <v>6500</v>
      </c>
      <c r="E16" s="78" t="s">
        <v>391</v>
      </c>
      <c r="F16" s="78">
        <v>4</v>
      </c>
      <c r="G16" s="78" t="s">
        <v>391</v>
      </c>
      <c r="H16" s="78">
        <v>26</v>
      </c>
      <c r="I16" s="75">
        <v>26</v>
      </c>
    </row>
    <row r="17" spans="1:9">
      <c r="A17" s="65"/>
      <c r="B17" s="70"/>
      <c r="C17" s="70"/>
      <c r="D17" s="70"/>
      <c r="E17" s="76"/>
      <c r="F17" s="76"/>
      <c r="G17" s="76"/>
      <c r="H17" s="76"/>
      <c r="I17" s="71"/>
    </row>
    <row r="18" spans="1:9">
      <c r="A18" s="73" t="s">
        <v>472</v>
      </c>
      <c r="B18" s="74" t="s">
        <v>391</v>
      </c>
      <c r="C18" s="74" t="s">
        <v>391</v>
      </c>
      <c r="D18" s="74">
        <v>300</v>
      </c>
      <c r="E18" s="78" t="s">
        <v>391</v>
      </c>
      <c r="F18" s="78">
        <v>9</v>
      </c>
      <c r="G18" s="78" t="s">
        <v>391</v>
      </c>
      <c r="H18" s="78">
        <v>3</v>
      </c>
      <c r="I18" s="75">
        <v>3</v>
      </c>
    </row>
    <row r="19" spans="1:9">
      <c r="A19" s="65"/>
      <c r="B19" s="70"/>
      <c r="C19" s="70"/>
      <c r="D19" s="70"/>
      <c r="E19" s="76"/>
      <c r="F19" s="76"/>
      <c r="G19" s="76"/>
      <c r="H19" s="76"/>
      <c r="I19" s="71"/>
    </row>
    <row r="20" spans="1:9">
      <c r="A20" s="63" t="s">
        <v>499</v>
      </c>
      <c r="B20" s="82">
        <v>1</v>
      </c>
      <c r="C20" s="45">
        <v>1</v>
      </c>
      <c r="D20" s="45" t="s">
        <v>391</v>
      </c>
      <c r="E20" s="82">
        <v>24000</v>
      </c>
      <c r="F20" s="11" t="s">
        <v>391</v>
      </c>
      <c r="G20" s="11">
        <v>24</v>
      </c>
      <c r="H20" s="11" t="s">
        <v>391</v>
      </c>
      <c r="I20" s="46">
        <v>24</v>
      </c>
    </row>
    <row r="21" spans="1:9">
      <c r="A21" s="63" t="s">
        <v>500</v>
      </c>
      <c r="B21" s="82">
        <v>3</v>
      </c>
      <c r="C21" s="45">
        <v>3</v>
      </c>
      <c r="D21" s="45" t="s">
        <v>391</v>
      </c>
      <c r="E21" s="82">
        <v>25000</v>
      </c>
      <c r="F21" s="11" t="s">
        <v>391</v>
      </c>
      <c r="G21" s="11">
        <v>75</v>
      </c>
      <c r="H21" s="11" t="s">
        <v>391</v>
      </c>
      <c r="I21" s="46">
        <v>75</v>
      </c>
    </row>
    <row r="22" spans="1:9">
      <c r="A22" s="63" t="s">
        <v>501</v>
      </c>
      <c r="B22" s="11">
        <v>3</v>
      </c>
      <c r="C22" s="11">
        <v>1</v>
      </c>
      <c r="D22" s="45" t="s">
        <v>391</v>
      </c>
      <c r="E22" s="11">
        <v>14215</v>
      </c>
      <c r="F22" s="11" t="s">
        <v>391</v>
      </c>
      <c r="G22" s="11">
        <v>14</v>
      </c>
      <c r="H22" s="11" t="s">
        <v>391</v>
      </c>
      <c r="I22" s="12">
        <v>14</v>
      </c>
    </row>
    <row r="23" spans="1:9">
      <c r="A23" s="63" t="s">
        <v>504</v>
      </c>
      <c r="B23" s="11">
        <v>141</v>
      </c>
      <c r="C23" s="11">
        <v>59</v>
      </c>
      <c r="D23" s="45" t="s">
        <v>391</v>
      </c>
      <c r="E23" s="11">
        <v>16900</v>
      </c>
      <c r="F23" s="11" t="s">
        <v>391</v>
      </c>
      <c r="G23" s="11">
        <v>997</v>
      </c>
      <c r="H23" s="11" t="s">
        <v>391</v>
      </c>
      <c r="I23" s="12">
        <v>997</v>
      </c>
    </row>
    <row r="24" spans="1:9">
      <c r="A24" s="63" t="s">
        <v>505</v>
      </c>
      <c r="B24" s="45">
        <v>408</v>
      </c>
      <c r="C24" s="45">
        <v>408</v>
      </c>
      <c r="D24" s="45" t="s">
        <v>391</v>
      </c>
      <c r="E24" s="11">
        <v>23794</v>
      </c>
      <c r="F24" s="11" t="s">
        <v>391</v>
      </c>
      <c r="G24" s="11">
        <v>9708</v>
      </c>
      <c r="H24" s="11" t="s">
        <v>391</v>
      </c>
      <c r="I24" s="46">
        <v>9708</v>
      </c>
    </row>
    <row r="25" spans="1:9">
      <c r="A25" s="73" t="s">
        <v>506</v>
      </c>
      <c r="B25" s="74">
        <v>556</v>
      </c>
      <c r="C25" s="74">
        <v>472</v>
      </c>
      <c r="D25" s="74" t="s">
        <v>391</v>
      </c>
      <c r="E25" s="78">
        <v>22920</v>
      </c>
      <c r="F25" s="78" t="s">
        <v>391</v>
      </c>
      <c r="G25" s="78">
        <v>10818</v>
      </c>
      <c r="H25" s="78" t="s">
        <v>391</v>
      </c>
      <c r="I25" s="75">
        <v>10818</v>
      </c>
    </row>
    <row r="26" spans="1:9">
      <c r="A26" s="63"/>
      <c r="B26" s="45"/>
      <c r="C26" s="45"/>
      <c r="D26" s="45"/>
      <c r="E26" s="11"/>
      <c r="F26" s="11"/>
      <c r="G26" s="11"/>
      <c r="H26" s="11"/>
      <c r="I26" s="46"/>
    </row>
    <row r="27" spans="1:9">
      <c r="A27" s="63" t="s">
        <v>507</v>
      </c>
      <c r="B27" s="45" t="s">
        <v>391</v>
      </c>
      <c r="C27" s="45" t="s">
        <v>391</v>
      </c>
      <c r="D27" s="45">
        <v>100</v>
      </c>
      <c r="E27" s="11" t="s">
        <v>391</v>
      </c>
      <c r="F27" s="11" t="s">
        <v>391</v>
      </c>
      <c r="G27" s="11" t="s">
        <v>391</v>
      </c>
      <c r="H27" s="11" t="s">
        <v>391</v>
      </c>
      <c r="I27" s="46" t="s">
        <v>391</v>
      </c>
    </row>
    <row r="28" spans="1:9">
      <c r="A28" s="73" t="s">
        <v>509</v>
      </c>
      <c r="B28" s="74" t="s">
        <v>391</v>
      </c>
      <c r="C28" s="74" t="s">
        <v>391</v>
      </c>
      <c r="D28" s="74">
        <v>100</v>
      </c>
      <c r="E28" s="78" t="s">
        <v>391</v>
      </c>
      <c r="F28" s="78" t="s">
        <v>391</v>
      </c>
      <c r="G28" s="78" t="s">
        <v>391</v>
      </c>
      <c r="H28" s="78" t="s">
        <v>391</v>
      </c>
      <c r="I28" s="75" t="s">
        <v>391</v>
      </c>
    </row>
    <row r="29" spans="1:9">
      <c r="A29" s="63"/>
      <c r="B29" s="45"/>
      <c r="C29" s="45"/>
      <c r="D29" s="45"/>
      <c r="E29" s="11"/>
      <c r="F29" s="11"/>
      <c r="G29" s="11"/>
      <c r="H29" s="11"/>
      <c r="I29" s="71"/>
    </row>
    <row r="30" spans="1:9" ht="13.5" thickBot="1">
      <c r="A30" s="66" t="s">
        <v>510</v>
      </c>
      <c r="B30" s="52">
        <v>556</v>
      </c>
      <c r="C30" s="52">
        <v>472</v>
      </c>
      <c r="D30" s="52">
        <v>12874</v>
      </c>
      <c r="E30" s="175">
        <v>22920</v>
      </c>
      <c r="F30" s="175">
        <v>33</v>
      </c>
      <c r="G30" s="175">
        <v>10818</v>
      </c>
      <c r="H30" s="66">
        <v>429</v>
      </c>
      <c r="I30" s="53">
        <v>11247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Hoja253">
    <tabColor theme="0"/>
    <pageSetUpPr fitToPage="1"/>
  </sheetPr>
  <dimension ref="B1:L86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.85546875" style="143" customWidth="1"/>
    <col min="2" max="2" width="17.42578125" style="143" customWidth="1"/>
    <col min="3" max="9" width="22.140625" style="143" customWidth="1"/>
    <col min="10" max="10" width="2" style="143" customWidth="1"/>
    <col min="11" max="11" width="11.42578125" style="143"/>
    <col min="12" max="12" width="14.85546875" style="143" customWidth="1"/>
    <col min="13" max="16384" width="11.42578125" style="143"/>
  </cols>
  <sheetData>
    <row r="1" spans="2:9" s="2" customFormat="1" ht="18">
      <c r="B1" s="1662" t="s">
        <v>367</v>
      </c>
      <c r="C1" s="1662"/>
      <c r="D1" s="1662"/>
      <c r="E1" s="1662"/>
      <c r="F1" s="1662"/>
      <c r="G1" s="1662"/>
      <c r="H1" s="1662"/>
      <c r="I1" s="1662"/>
    </row>
    <row r="3" spans="2:9" s="378" customFormat="1" ht="15" customHeight="1">
      <c r="B3" s="1729" t="s">
        <v>1145</v>
      </c>
      <c r="C3" s="1729"/>
      <c r="D3" s="1729"/>
      <c r="E3" s="1729"/>
      <c r="F3" s="1729"/>
      <c r="G3" s="1729"/>
      <c r="H3" s="1729"/>
      <c r="I3" s="1729"/>
    </row>
    <row r="4" spans="2:9" s="378" customFormat="1" ht="15" customHeight="1">
      <c r="B4" s="1729" t="s">
        <v>1146</v>
      </c>
      <c r="C4" s="1729"/>
      <c r="D4" s="1729"/>
      <c r="E4" s="1729"/>
      <c r="F4" s="1729"/>
      <c r="G4" s="1729"/>
      <c r="H4" s="1729"/>
      <c r="I4" s="1729"/>
    </row>
    <row r="5" spans="2:9" s="3" customFormat="1" ht="13.5" customHeight="1" thickBot="1">
      <c r="B5" s="5"/>
      <c r="C5" s="6"/>
      <c r="D5" s="6"/>
      <c r="E5" s="6"/>
      <c r="F5" s="6"/>
      <c r="G5" s="6"/>
      <c r="H5" s="6"/>
      <c r="I5" s="6"/>
    </row>
    <row r="6" spans="2:9" s="1047" customFormat="1" ht="18.75" customHeight="1">
      <c r="B6" s="1809" t="s">
        <v>370</v>
      </c>
      <c r="C6" s="1046" t="s">
        <v>1103</v>
      </c>
      <c r="D6" s="734"/>
      <c r="E6" s="1791" t="s">
        <v>1117</v>
      </c>
      <c r="F6" s="1146" t="s">
        <v>378</v>
      </c>
      <c r="G6" s="1899" t="s">
        <v>1143</v>
      </c>
      <c r="H6" s="667" t="s">
        <v>512</v>
      </c>
      <c r="I6" s="1894" t="s">
        <v>1147</v>
      </c>
    </row>
    <row r="7" spans="2:9" s="1047" customFormat="1" ht="18.75" customHeight="1">
      <c r="B7" s="1810"/>
      <c r="C7" s="1048" t="s">
        <v>1118</v>
      </c>
      <c r="D7" s="738"/>
      <c r="E7" s="1792"/>
      <c r="F7" s="1148" t="s">
        <v>1119</v>
      </c>
      <c r="G7" s="1849"/>
      <c r="H7" s="724" t="s">
        <v>513</v>
      </c>
      <c r="I7" s="1895"/>
    </row>
    <row r="8" spans="2:9" s="1047" customFormat="1" ht="18.75" customHeight="1">
      <c r="B8" s="1810"/>
      <c r="C8" s="1149" t="s">
        <v>387</v>
      </c>
      <c r="D8" s="1149" t="s">
        <v>1078</v>
      </c>
      <c r="E8" s="1792"/>
      <c r="F8" s="1148" t="s">
        <v>1120</v>
      </c>
      <c r="G8" s="1849"/>
      <c r="H8" s="724" t="s">
        <v>516</v>
      </c>
      <c r="I8" s="1895"/>
    </row>
    <row r="9" spans="2:9" s="1047" customFormat="1" ht="18.75" customHeight="1" thickBot="1">
      <c r="B9" s="1811"/>
      <c r="C9" s="1151" t="s">
        <v>374</v>
      </c>
      <c r="D9" s="1151" t="s">
        <v>374</v>
      </c>
      <c r="E9" s="1680"/>
      <c r="F9" s="1150" t="s">
        <v>515</v>
      </c>
      <c r="G9" s="1777"/>
      <c r="H9" s="1151" t="s">
        <v>517</v>
      </c>
      <c r="I9" s="1896"/>
    </row>
    <row r="10" spans="2:9">
      <c r="B10" s="1617">
        <v>2005</v>
      </c>
      <c r="C10" s="381">
        <v>121.044</v>
      </c>
      <c r="D10" s="381">
        <v>105.3</v>
      </c>
      <c r="E10" s="11">
        <v>50.363</v>
      </c>
      <c r="F10" s="179">
        <v>185.84264007597341</v>
      </c>
      <c r="G10" s="381">
        <v>1956.923</v>
      </c>
      <c r="H10" s="388">
        <v>25.08</v>
      </c>
      <c r="I10" s="12">
        <v>490796.28839999996</v>
      </c>
    </row>
    <row r="11" spans="2:9">
      <c r="B11" s="1617">
        <v>2006</v>
      </c>
      <c r="C11" s="381">
        <v>121.292</v>
      </c>
      <c r="D11" s="381">
        <v>105.462</v>
      </c>
      <c r="E11" s="11">
        <v>40.195</v>
      </c>
      <c r="F11" s="179">
        <v>237.81542166846828</v>
      </c>
      <c r="G11" s="381">
        <v>2508.049</v>
      </c>
      <c r="H11" s="388">
        <v>19.89</v>
      </c>
      <c r="I11" s="12">
        <v>498850.9461</v>
      </c>
    </row>
    <row r="12" spans="2:9">
      <c r="B12" s="1619">
        <v>2007</v>
      </c>
      <c r="C12" s="381">
        <v>121.727</v>
      </c>
      <c r="D12" s="381">
        <v>107.431</v>
      </c>
      <c r="E12" s="11">
        <v>38.76</v>
      </c>
      <c r="F12" s="179">
        <v>184.99613705541233</v>
      </c>
      <c r="G12" s="381">
        <v>1987.432</v>
      </c>
      <c r="H12" s="388">
        <v>22.25</v>
      </c>
      <c r="I12" s="12">
        <v>442203.62</v>
      </c>
    </row>
    <row r="13" spans="2:9">
      <c r="B13" s="1619">
        <v>2008</v>
      </c>
      <c r="C13" s="381">
        <v>119.875</v>
      </c>
      <c r="D13" s="381">
        <v>105.578</v>
      </c>
      <c r="E13" s="11">
        <v>42.344999999999999</v>
      </c>
      <c r="F13" s="179">
        <v>211.020856617856</v>
      </c>
      <c r="G13" s="381">
        <v>2227.9160000000002</v>
      </c>
      <c r="H13" s="388">
        <v>25.63</v>
      </c>
      <c r="I13" s="12">
        <v>571014.87080000003</v>
      </c>
    </row>
    <row r="14" spans="2:9">
      <c r="B14" s="1619">
        <v>2009</v>
      </c>
      <c r="C14" s="381">
        <v>119.154</v>
      </c>
      <c r="D14" s="381">
        <v>105.039</v>
      </c>
      <c r="E14" s="11">
        <v>43.656999999999996</v>
      </c>
      <c r="F14" s="179">
        <v>190.41965365245289</v>
      </c>
      <c r="G14" s="381">
        <v>2000.1489999999999</v>
      </c>
      <c r="H14" s="388">
        <v>28.83</v>
      </c>
      <c r="I14" s="12">
        <v>576642.95669999998</v>
      </c>
    </row>
    <row r="15" spans="2:9">
      <c r="B15" s="1619">
        <v>2010</v>
      </c>
      <c r="C15" s="381">
        <v>120.256</v>
      </c>
      <c r="D15" s="381">
        <v>108.166</v>
      </c>
      <c r="E15" s="11">
        <v>43.497999999999998</v>
      </c>
      <c r="F15" s="179">
        <v>203.10356304199101</v>
      </c>
      <c r="G15" s="381">
        <v>2196.89</v>
      </c>
      <c r="H15" s="388">
        <v>27.52</v>
      </c>
      <c r="I15" s="12">
        <v>604584.12800000003</v>
      </c>
    </row>
    <row r="16" spans="2:9">
      <c r="B16" s="1619">
        <v>2011</v>
      </c>
      <c r="C16" s="381">
        <v>120.212</v>
      </c>
      <c r="D16" s="381">
        <v>108.36499999999999</v>
      </c>
      <c r="E16" s="11">
        <v>39.508000000000003</v>
      </c>
      <c r="F16" s="179">
        <v>195.36926129285288</v>
      </c>
      <c r="G16" s="381">
        <v>2117.1190000000001</v>
      </c>
      <c r="H16" s="388">
        <v>24.06</v>
      </c>
      <c r="I16" s="12">
        <v>509378.83139999997</v>
      </c>
    </row>
    <row r="17" spans="2:9">
      <c r="B17" s="1619">
        <v>2012</v>
      </c>
      <c r="C17" s="381">
        <v>115.92700000000001</v>
      </c>
      <c r="D17" s="381">
        <v>104.389</v>
      </c>
      <c r="E17" s="11">
        <v>32.033999999999999</v>
      </c>
      <c r="F17" s="179">
        <v>179.2588299533476</v>
      </c>
      <c r="G17" s="381">
        <v>1871.2650000000001</v>
      </c>
      <c r="H17" s="388">
        <v>21.87</v>
      </c>
      <c r="I17" s="12">
        <v>409245.65550000005</v>
      </c>
    </row>
    <row r="18" spans="2:9">
      <c r="B18" s="1619">
        <v>2013</v>
      </c>
      <c r="C18" s="381">
        <v>114.07599999999999</v>
      </c>
      <c r="D18" s="381">
        <v>103.117</v>
      </c>
      <c r="E18" s="11">
        <v>32.107999999999997</v>
      </c>
      <c r="F18" s="179">
        <v>213.24573057788723</v>
      </c>
      <c r="G18" s="381">
        <v>2198.9259999999999</v>
      </c>
      <c r="H18" s="388">
        <v>25.38</v>
      </c>
      <c r="I18" s="12">
        <v>558087.41879999998</v>
      </c>
    </row>
    <row r="19" spans="2:9">
      <c r="B19" s="1619">
        <v>2014</v>
      </c>
      <c r="C19" s="1465">
        <v>113.102</v>
      </c>
      <c r="D19" s="1465">
        <v>101.617</v>
      </c>
      <c r="E19" s="1370">
        <v>27.928000000000001</v>
      </c>
      <c r="F19" s="179">
        <v>235.18643534054337</v>
      </c>
      <c r="G19" s="1465">
        <v>2389.8939999999998</v>
      </c>
      <c r="H19" s="1470">
        <v>26.57</v>
      </c>
      <c r="I19" s="1372">
        <v>634994.83579999988</v>
      </c>
    </row>
    <row r="20" spans="2:9" ht="13.5" thickBot="1">
      <c r="B20" s="1620">
        <v>2015</v>
      </c>
      <c r="C20" s="381">
        <v>111.467</v>
      </c>
      <c r="D20" s="381">
        <v>100.065</v>
      </c>
      <c r="E20" s="11">
        <v>27.928000000000001</v>
      </c>
      <c r="F20" s="179">
        <f>+G20/D20*10</f>
        <v>201.74436616199472</v>
      </c>
      <c r="G20" s="381">
        <v>2018.7550000000001</v>
      </c>
      <c r="H20" s="1580">
        <v>27.87</v>
      </c>
      <c r="I20" s="898">
        <v>562627</v>
      </c>
    </row>
    <row r="21" spans="2:9">
      <c r="B21" s="1614" t="s">
        <v>1520</v>
      </c>
      <c r="C21" s="146"/>
      <c r="D21" s="146"/>
      <c r="E21" s="146"/>
      <c r="F21" s="146"/>
      <c r="G21" s="146"/>
      <c r="H21" s="146"/>
      <c r="I21" s="146"/>
    </row>
    <row r="22" spans="2:9">
      <c r="F22" s="179"/>
    </row>
    <row r="63" spans="12:12">
      <c r="L63" s="499"/>
    </row>
    <row r="64" spans="12:12">
      <c r="L64" s="499"/>
    </row>
    <row r="86" spans="6:6">
      <c r="F86" s="500"/>
    </row>
  </sheetData>
  <mergeCells count="7">
    <mergeCell ref="B1:I1"/>
    <mergeCell ref="B3:I3"/>
    <mergeCell ref="B4:I4"/>
    <mergeCell ref="B6:B9"/>
    <mergeCell ref="E6:E9"/>
    <mergeCell ref="G6:G9"/>
    <mergeCell ref="I6:I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Hoja254">
    <tabColor theme="0"/>
    <pageSetUpPr fitToPage="1"/>
  </sheetPr>
  <dimension ref="A1:I4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1.42578125" style="34" customWidth="1"/>
    <col min="2" max="7" width="16.85546875" style="34" customWidth="1"/>
    <col min="8" max="9" width="16.85546875" style="208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1148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5" customHeight="1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</row>
    <row r="5" spans="1:9" s="88" customFormat="1" ht="14.25" customHeight="1" thickBot="1">
      <c r="A5" s="1881"/>
      <c r="B5" s="1881"/>
      <c r="C5" s="1881"/>
      <c r="D5" s="1881"/>
      <c r="E5" s="1881"/>
      <c r="F5" s="1881"/>
      <c r="G5" s="1881"/>
    </row>
    <row r="6" spans="1:9" ht="22.5" customHeight="1">
      <c r="A6" s="1156"/>
      <c r="B6" s="1898" t="s">
        <v>1071</v>
      </c>
      <c r="C6" s="1898"/>
      <c r="D6" s="1157" t="s">
        <v>1104</v>
      </c>
      <c r="E6" s="1898" t="s">
        <v>378</v>
      </c>
      <c r="F6" s="1898"/>
      <c r="G6" s="1900" t="s">
        <v>379</v>
      </c>
      <c r="H6" s="1900"/>
      <c r="I6" s="1670"/>
    </row>
    <row r="7" spans="1:9" ht="22.5" customHeight="1">
      <c r="A7" s="926" t="s">
        <v>549</v>
      </c>
      <c r="B7" s="1888" t="s">
        <v>1122</v>
      </c>
      <c r="C7" s="1888"/>
      <c r="D7" s="1153" t="s">
        <v>1075</v>
      </c>
      <c r="E7" s="1152" t="s">
        <v>1123</v>
      </c>
      <c r="F7" s="1152" t="s">
        <v>1124</v>
      </c>
      <c r="G7" s="1679" t="s">
        <v>1125</v>
      </c>
      <c r="H7" s="1679" t="s">
        <v>1106</v>
      </c>
      <c r="I7" s="1832" t="s">
        <v>1107</v>
      </c>
    </row>
    <row r="8" spans="1:9" ht="22.5" customHeight="1">
      <c r="A8" s="926" t="s">
        <v>529</v>
      </c>
      <c r="B8" s="1887" t="s">
        <v>387</v>
      </c>
      <c r="C8" s="1887" t="s">
        <v>1078</v>
      </c>
      <c r="D8" s="1888" t="s">
        <v>1079</v>
      </c>
      <c r="E8" s="1153" t="s">
        <v>1120</v>
      </c>
      <c r="F8" s="1153" t="s">
        <v>1075</v>
      </c>
      <c r="G8" s="1792"/>
      <c r="H8" s="1792"/>
      <c r="I8" s="1682"/>
    </row>
    <row r="9" spans="1:9" ht="22.5" customHeight="1" thickBot="1">
      <c r="A9" s="1160"/>
      <c r="B9" s="1888"/>
      <c r="C9" s="1888"/>
      <c r="D9" s="1888"/>
      <c r="E9" s="1153" t="s">
        <v>382</v>
      </c>
      <c r="F9" s="1153" t="s">
        <v>1112</v>
      </c>
      <c r="G9" s="1792"/>
      <c r="H9" s="1792"/>
      <c r="I9" s="1683"/>
    </row>
    <row r="10" spans="1:9" ht="21.75" customHeight="1">
      <c r="A10" s="72" t="s">
        <v>450</v>
      </c>
      <c r="B10" s="42" t="s">
        <v>391</v>
      </c>
      <c r="C10" s="42" t="s">
        <v>391</v>
      </c>
      <c r="D10" s="42">
        <v>8455</v>
      </c>
      <c r="E10" s="122" t="s">
        <v>391</v>
      </c>
      <c r="F10" s="122">
        <v>20</v>
      </c>
      <c r="G10" s="122" t="s">
        <v>391</v>
      </c>
      <c r="H10" s="122">
        <v>169</v>
      </c>
      <c r="I10" s="43">
        <v>169</v>
      </c>
    </row>
    <row r="11" spans="1:9">
      <c r="A11" s="63" t="s">
        <v>451</v>
      </c>
      <c r="B11" s="11" t="s">
        <v>391</v>
      </c>
      <c r="C11" s="11" t="s">
        <v>391</v>
      </c>
      <c r="D11" s="45">
        <v>195</v>
      </c>
      <c r="E11" s="11" t="s">
        <v>391</v>
      </c>
      <c r="F11" s="11">
        <v>20</v>
      </c>
      <c r="G11" s="11" t="s">
        <v>391</v>
      </c>
      <c r="H11" s="11">
        <v>4</v>
      </c>
      <c r="I11" s="12">
        <v>4</v>
      </c>
    </row>
    <row r="12" spans="1:9">
      <c r="A12" s="63" t="s">
        <v>452</v>
      </c>
      <c r="B12" s="45" t="s">
        <v>391</v>
      </c>
      <c r="C12" s="45" t="s">
        <v>391</v>
      </c>
      <c r="D12" s="45">
        <v>624</v>
      </c>
      <c r="E12" s="11" t="s">
        <v>391</v>
      </c>
      <c r="F12" s="11">
        <v>20</v>
      </c>
      <c r="G12" s="11" t="s">
        <v>391</v>
      </c>
      <c r="H12" s="11">
        <v>12</v>
      </c>
      <c r="I12" s="46">
        <v>12</v>
      </c>
    </row>
    <row r="13" spans="1:9">
      <c r="A13" s="63" t="s">
        <v>453</v>
      </c>
      <c r="B13" s="11" t="s">
        <v>391</v>
      </c>
      <c r="C13" s="11" t="s">
        <v>391</v>
      </c>
      <c r="D13" s="45">
        <v>2676</v>
      </c>
      <c r="E13" s="11" t="s">
        <v>391</v>
      </c>
      <c r="F13" s="11">
        <v>20</v>
      </c>
      <c r="G13" s="11" t="s">
        <v>391</v>
      </c>
      <c r="H13" s="11">
        <v>54</v>
      </c>
      <c r="I13" s="12">
        <v>54</v>
      </c>
    </row>
    <row r="14" spans="1:9">
      <c r="A14" s="73" t="s">
        <v>454</v>
      </c>
      <c r="B14" s="74" t="s">
        <v>391</v>
      </c>
      <c r="C14" s="74" t="s">
        <v>391</v>
      </c>
      <c r="D14" s="74">
        <v>11950</v>
      </c>
      <c r="E14" s="78" t="s">
        <v>391</v>
      </c>
      <c r="F14" s="78">
        <v>20</v>
      </c>
      <c r="G14" s="78" t="s">
        <v>391</v>
      </c>
      <c r="H14" s="78">
        <v>239</v>
      </c>
      <c r="I14" s="75">
        <v>239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63" t="s">
        <v>467</v>
      </c>
      <c r="B16" s="80">
        <v>1</v>
      </c>
      <c r="C16" s="80">
        <v>1</v>
      </c>
      <c r="D16" s="45" t="s">
        <v>391</v>
      </c>
      <c r="E16" s="80">
        <v>17500</v>
      </c>
      <c r="F16" s="80" t="s">
        <v>391</v>
      </c>
      <c r="G16" s="80">
        <v>18</v>
      </c>
      <c r="H16" s="80" t="s">
        <v>391</v>
      </c>
      <c r="I16" s="81">
        <v>18</v>
      </c>
    </row>
    <row r="17" spans="1:9">
      <c r="A17" s="63" t="s">
        <v>470</v>
      </c>
      <c r="B17" s="80">
        <v>6875</v>
      </c>
      <c r="C17" s="80">
        <v>6531</v>
      </c>
      <c r="D17" s="45" t="s">
        <v>391</v>
      </c>
      <c r="E17" s="80">
        <v>19200</v>
      </c>
      <c r="F17" s="80" t="s">
        <v>391</v>
      </c>
      <c r="G17" s="80">
        <v>125395</v>
      </c>
      <c r="H17" s="80" t="s">
        <v>391</v>
      </c>
      <c r="I17" s="12">
        <v>125395</v>
      </c>
    </row>
    <row r="18" spans="1:9">
      <c r="A18" s="73" t="s">
        <v>471</v>
      </c>
      <c r="B18" s="74">
        <v>6876</v>
      </c>
      <c r="C18" s="74">
        <v>6532</v>
      </c>
      <c r="D18" s="74" t="s">
        <v>391</v>
      </c>
      <c r="E18" s="78">
        <v>19200</v>
      </c>
      <c r="F18" s="78" t="s">
        <v>391</v>
      </c>
      <c r="G18" s="78">
        <v>125413</v>
      </c>
      <c r="H18" s="78" t="s">
        <v>391</v>
      </c>
      <c r="I18" s="75">
        <v>125413</v>
      </c>
    </row>
    <row r="19" spans="1:9">
      <c r="A19" s="65"/>
      <c r="B19" s="70"/>
      <c r="C19" s="70"/>
      <c r="D19" s="70"/>
      <c r="E19" s="76"/>
      <c r="F19" s="76"/>
      <c r="G19" s="76"/>
      <c r="H19" s="76"/>
      <c r="I19" s="71"/>
    </row>
    <row r="20" spans="1:9">
      <c r="A20" s="73" t="s">
        <v>472</v>
      </c>
      <c r="B20" s="74">
        <v>261</v>
      </c>
      <c r="C20" s="74">
        <v>218</v>
      </c>
      <c r="D20" s="74" t="s">
        <v>391</v>
      </c>
      <c r="E20" s="78">
        <v>4821</v>
      </c>
      <c r="F20" s="78" t="s">
        <v>391</v>
      </c>
      <c r="G20" s="78">
        <v>1051</v>
      </c>
      <c r="H20" s="78" t="s">
        <v>391</v>
      </c>
      <c r="I20" s="75">
        <v>1051</v>
      </c>
    </row>
    <row r="21" spans="1:9">
      <c r="A21" s="63"/>
      <c r="B21" s="45"/>
      <c r="C21" s="45"/>
      <c r="D21" s="45"/>
      <c r="E21" s="11"/>
      <c r="F21" s="11"/>
      <c r="G21" s="11"/>
      <c r="H21" s="11"/>
      <c r="I21" s="46"/>
    </row>
    <row r="22" spans="1:9">
      <c r="A22" s="63" t="s">
        <v>490</v>
      </c>
      <c r="B22" s="80">
        <v>7110</v>
      </c>
      <c r="C22" s="80">
        <v>5882</v>
      </c>
      <c r="D22" s="45" t="s">
        <v>391</v>
      </c>
      <c r="E22" s="80">
        <v>19388</v>
      </c>
      <c r="F22" s="80" t="s">
        <v>391</v>
      </c>
      <c r="G22" s="80">
        <v>114041</v>
      </c>
      <c r="H22" s="80" t="s">
        <v>391</v>
      </c>
      <c r="I22" s="12">
        <v>114041</v>
      </c>
    </row>
    <row r="23" spans="1:9">
      <c r="A23" s="63" t="s">
        <v>491</v>
      </c>
      <c r="B23" s="80">
        <v>30905</v>
      </c>
      <c r="C23" s="80">
        <v>28986</v>
      </c>
      <c r="D23" s="45" t="s">
        <v>391</v>
      </c>
      <c r="E23" s="80">
        <v>18962</v>
      </c>
      <c r="F23" s="80" t="s">
        <v>391</v>
      </c>
      <c r="G23" s="80">
        <v>549647</v>
      </c>
      <c r="H23" s="80" t="s">
        <v>391</v>
      </c>
      <c r="I23" s="12">
        <v>549647</v>
      </c>
    </row>
    <row r="24" spans="1:9">
      <c r="A24" s="63" t="s">
        <v>492</v>
      </c>
      <c r="B24" s="82">
        <v>42451</v>
      </c>
      <c r="C24" s="82">
        <v>36175</v>
      </c>
      <c r="D24" s="45" t="s">
        <v>391</v>
      </c>
      <c r="E24" s="82">
        <v>19940</v>
      </c>
      <c r="F24" s="45" t="s">
        <v>391</v>
      </c>
      <c r="G24" s="82">
        <v>721319</v>
      </c>
      <c r="H24" s="45" t="s">
        <v>391</v>
      </c>
      <c r="I24" s="124">
        <v>721319</v>
      </c>
    </row>
    <row r="25" spans="1:9">
      <c r="A25" s="73" t="s">
        <v>493</v>
      </c>
      <c r="B25" s="74">
        <v>80466</v>
      </c>
      <c r="C25" s="74">
        <v>71043</v>
      </c>
      <c r="D25" s="74" t="s">
        <v>391</v>
      </c>
      <c r="E25" s="78">
        <v>19495</v>
      </c>
      <c r="F25" s="78" t="s">
        <v>391</v>
      </c>
      <c r="G25" s="78">
        <v>1385007</v>
      </c>
      <c r="H25" s="78" t="s">
        <v>391</v>
      </c>
      <c r="I25" s="75">
        <v>1385007</v>
      </c>
    </row>
    <row r="26" spans="1:9">
      <c r="A26" s="65"/>
      <c r="B26" s="70"/>
      <c r="C26" s="70"/>
      <c r="D26" s="70"/>
      <c r="E26" s="76"/>
      <c r="F26" s="76"/>
      <c r="G26" s="76"/>
      <c r="H26" s="76"/>
      <c r="I26" s="71"/>
    </row>
    <row r="27" spans="1:9">
      <c r="A27" s="73" t="s">
        <v>494</v>
      </c>
      <c r="B27" s="74">
        <v>6542</v>
      </c>
      <c r="C27" s="74">
        <v>6062</v>
      </c>
      <c r="D27" s="74" t="s">
        <v>391</v>
      </c>
      <c r="E27" s="78">
        <v>18773</v>
      </c>
      <c r="F27" s="78" t="s">
        <v>391</v>
      </c>
      <c r="G27" s="78">
        <v>113804</v>
      </c>
      <c r="H27" s="78" t="s">
        <v>391</v>
      </c>
      <c r="I27" s="75">
        <v>113804</v>
      </c>
    </row>
    <row r="28" spans="1:9">
      <c r="A28" s="63"/>
      <c r="B28" s="45"/>
      <c r="C28" s="45"/>
      <c r="D28" s="45"/>
      <c r="E28" s="11"/>
      <c r="F28" s="11"/>
      <c r="G28" s="11"/>
      <c r="H28" s="11"/>
      <c r="I28" s="46"/>
    </row>
    <row r="29" spans="1:9">
      <c r="A29" s="63" t="s">
        <v>495</v>
      </c>
      <c r="B29" s="82">
        <v>10</v>
      </c>
      <c r="C29" s="11">
        <v>10</v>
      </c>
      <c r="D29" s="45" t="s">
        <v>391</v>
      </c>
      <c r="E29" s="82">
        <v>9000</v>
      </c>
      <c r="F29" s="11" t="s">
        <v>391</v>
      </c>
      <c r="G29" s="11">
        <v>90</v>
      </c>
      <c r="H29" s="11" t="s">
        <v>391</v>
      </c>
      <c r="I29" s="12">
        <v>90</v>
      </c>
    </row>
    <row r="30" spans="1:9">
      <c r="A30" s="73" t="s">
        <v>497</v>
      </c>
      <c r="B30" s="74">
        <v>10</v>
      </c>
      <c r="C30" s="74">
        <v>10</v>
      </c>
      <c r="D30" s="74" t="s">
        <v>391</v>
      </c>
      <c r="E30" s="78">
        <v>9000</v>
      </c>
      <c r="F30" s="78" t="s">
        <v>391</v>
      </c>
      <c r="G30" s="78">
        <v>90</v>
      </c>
      <c r="H30" s="78" t="s">
        <v>391</v>
      </c>
      <c r="I30" s="75">
        <v>90</v>
      </c>
    </row>
    <row r="31" spans="1:9">
      <c r="A31" s="63"/>
      <c r="B31" s="45"/>
      <c r="C31" s="45"/>
      <c r="D31" s="45"/>
      <c r="E31" s="11"/>
      <c r="F31" s="11"/>
      <c r="G31" s="11"/>
      <c r="H31" s="11"/>
      <c r="I31" s="46"/>
    </row>
    <row r="32" spans="1:9">
      <c r="A32" s="63" t="s">
        <v>498</v>
      </c>
      <c r="B32" s="82">
        <v>2549</v>
      </c>
      <c r="C32" s="45">
        <v>2442</v>
      </c>
      <c r="D32" s="45" t="s">
        <v>391</v>
      </c>
      <c r="E32" s="82">
        <v>30796</v>
      </c>
      <c r="F32" s="11" t="s">
        <v>391</v>
      </c>
      <c r="G32" s="11">
        <v>75204</v>
      </c>
      <c r="H32" s="11" t="s">
        <v>391</v>
      </c>
      <c r="I32" s="46">
        <v>75204</v>
      </c>
    </row>
    <row r="33" spans="1:9">
      <c r="A33" s="63" t="s">
        <v>499</v>
      </c>
      <c r="B33" s="82">
        <v>583</v>
      </c>
      <c r="C33" s="45">
        <v>540</v>
      </c>
      <c r="D33" s="45" t="s">
        <v>391</v>
      </c>
      <c r="E33" s="82">
        <v>18481</v>
      </c>
      <c r="F33" s="11" t="s">
        <v>391</v>
      </c>
      <c r="G33" s="11">
        <v>9980</v>
      </c>
      <c r="H33" s="11" t="s">
        <v>391</v>
      </c>
      <c r="I33" s="46">
        <v>9980</v>
      </c>
    </row>
    <row r="34" spans="1:9">
      <c r="A34" s="63" t="s">
        <v>500</v>
      </c>
      <c r="B34" s="11">
        <v>488</v>
      </c>
      <c r="C34" s="11">
        <v>476</v>
      </c>
      <c r="D34" s="45" t="s">
        <v>391</v>
      </c>
      <c r="E34" s="11">
        <v>22716</v>
      </c>
      <c r="F34" s="11" t="s">
        <v>391</v>
      </c>
      <c r="G34" s="11">
        <v>10813</v>
      </c>
      <c r="H34" s="11" t="s">
        <v>391</v>
      </c>
      <c r="I34" s="12">
        <v>10813</v>
      </c>
    </row>
    <row r="35" spans="1:9">
      <c r="A35" s="63" t="s">
        <v>501</v>
      </c>
      <c r="B35" s="82">
        <v>18</v>
      </c>
      <c r="C35" s="45">
        <v>13</v>
      </c>
      <c r="D35" s="45">
        <v>58</v>
      </c>
      <c r="E35" s="82">
        <v>16231</v>
      </c>
      <c r="F35" s="11">
        <v>23</v>
      </c>
      <c r="G35" s="11">
        <v>211</v>
      </c>
      <c r="H35" s="11">
        <v>1</v>
      </c>
      <c r="I35" s="46">
        <v>212</v>
      </c>
    </row>
    <row r="36" spans="1:9">
      <c r="A36" s="63" t="s">
        <v>502</v>
      </c>
      <c r="B36" s="45">
        <v>7932</v>
      </c>
      <c r="C36" s="45">
        <v>7206</v>
      </c>
      <c r="D36" s="45" t="s">
        <v>391</v>
      </c>
      <c r="E36" s="11">
        <v>28662</v>
      </c>
      <c r="F36" s="11" t="s">
        <v>391</v>
      </c>
      <c r="G36" s="11">
        <v>206537</v>
      </c>
      <c r="H36" s="11" t="s">
        <v>391</v>
      </c>
      <c r="I36" s="46">
        <v>206537</v>
      </c>
    </row>
    <row r="37" spans="1:9">
      <c r="A37" s="63" t="s">
        <v>504</v>
      </c>
      <c r="B37" s="45">
        <v>1798</v>
      </c>
      <c r="C37" s="45">
        <v>1770</v>
      </c>
      <c r="D37" s="45" t="s">
        <v>391</v>
      </c>
      <c r="E37" s="11">
        <v>14862</v>
      </c>
      <c r="F37" s="11" t="s">
        <v>391</v>
      </c>
      <c r="G37" s="11">
        <v>26306</v>
      </c>
      <c r="H37" s="11" t="s">
        <v>391</v>
      </c>
      <c r="I37" s="46">
        <v>26306</v>
      </c>
    </row>
    <row r="38" spans="1:9">
      <c r="A38" s="63" t="s">
        <v>505</v>
      </c>
      <c r="B38" s="82">
        <v>3855</v>
      </c>
      <c r="C38" s="45">
        <v>3666</v>
      </c>
      <c r="D38" s="45" t="s">
        <v>391</v>
      </c>
      <c r="E38" s="82">
        <v>17222</v>
      </c>
      <c r="F38" s="11" t="s">
        <v>391</v>
      </c>
      <c r="G38" s="11">
        <v>63136</v>
      </c>
      <c r="H38" s="11" t="s">
        <v>391</v>
      </c>
      <c r="I38" s="46">
        <v>63136</v>
      </c>
    </row>
    <row r="39" spans="1:9">
      <c r="A39" s="73" t="s">
        <v>506</v>
      </c>
      <c r="B39" s="74">
        <v>17223</v>
      </c>
      <c r="C39" s="74">
        <v>16113</v>
      </c>
      <c r="D39" s="74">
        <v>58</v>
      </c>
      <c r="E39" s="78">
        <v>24340</v>
      </c>
      <c r="F39" s="78">
        <v>23</v>
      </c>
      <c r="G39" s="78">
        <v>392187</v>
      </c>
      <c r="H39" s="78">
        <v>1</v>
      </c>
      <c r="I39" s="75">
        <v>392188</v>
      </c>
    </row>
    <row r="40" spans="1:9">
      <c r="A40" s="63"/>
      <c r="B40" s="80"/>
      <c r="C40" s="80"/>
      <c r="D40" s="45"/>
      <c r="E40" s="80"/>
      <c r="F40" s="80"/>
      <c r="G40" s="80"/>
      <c r="H40" s="80"/>
      <c r="I40" s="12"/>
    </row>
    <row r="41" spans="1:9">
      <c r="A41" s="63" t="s">
        <v>507</v>
      </c>
      <c r="B41" s="45">
        <v>56</v>
      </c>
      <c r="C41" s="45">
        <v>56</v>
      </c>
      <c r="D41" s="45">
        <v>6085</v>
      </c>
      <c r="E41" s="11">
        <v>11000</v>
      </c>
      <c r="F41" s="11">
        <v>4</v>
      </c>
      <c r="G41" s="11">
        <v>607</v>
      </c>
      <c r="H41" s="11">
        <v>25</v>
      </c>
      <c r="I41" s="46">
        <v>632</v>
      </c>
    </row>
    <row r="42" spans="1:9">
      <c r="A42" s="63" t="s">
        <v>508</v>
      </c>
      <c r="B42" s="45">
        <v>33</v>
      </c>
      <c r="C42" s="45">
        <v>31</v>
      </c>
      <c r="D42" s="45">
        <v>9835</v>
      </c>
      <c r="E42" s="11">
        <v>8437</v>
      </c>
      <c r="F42" s="11">
        <v>7</v>
      </c>
      <c r="G42" s="11">
        <v>263</v>
      </c>
      <c r="H42" s="11">
        <v>68</v>
      </c>
      <c r="I42" s="46">
        <v>331</v>
      </c>
    </row>
    <row r="43" spans="1:9">
      <c r="A43" s="73" t="s">
        <v>509</v>
      </c>
      <c r="B43" s="74">
        <v>89</v>
      </c>
      <c r="C43" s="74">
        <v>87</v>
      </c>
      <c r="D43" s="74">
        <v>15920</v>
      </c>
      <c r="E43" s="78">
        <v>10087</v>
      </c>
      <c r="F43" s="78">
        <v>6</v>
      </c>
      <c r="G43" s="78">
        <v>870</v>
      </c>
      <c r="H43" s="78">
        <v>93</v>
      </c>
      <c r="I43" s="75">
        <v>963</v>
      </c>
    </row>
    <row r="44" spans="1:9">
      <c r="A44" s="63"/>
      <c r="B44" s="45"/>
      <c r="C44" s="45"/>
      <c r="D44" s="45"/>
      <c r="E44" s="11"/>
      <c r="F44" s="11"/>
      <c r="G44" s="11"/>
      <c r="H44" s="11"/>
      <c r="I44" s="46"/>
    </row>
    <row r="45" spans="1:9" ht="13.5" thickBot="1">
      <c r="A45" s="66" t="s">
        <v>510</v>
      </c>
      <c r="B45" s="52">
        <v>111467</v>
      </c>
      <c r="C45" s="52">
        <v>100065</v>
      </c>
      <c r="D45" s="52">
        <v>27928</v>
      </c>
      <c r="E45" s="175">
        <v>20171</v>
      </c>
      <c r="F45" s="175">
        <v>12</v>
      </c>
      <c r="G45" s="175">
        <v>2018422</v>
      </c>
      <c r="H45" s="175">
        <v>333</v>
      </c>
      <c r="I45" s="53">
        <v>2018755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Hoja255">
    <tabColor theme="0"/>
    <pageSetUpPr fitToPage="1"/>
  </sheetPr>
  <dimension ref="A1:L47"/>
  <sheetViews>
    <sheetView tabSelected="1" topLeftCell="B1" zoomScale="70" zoomScaleNormal="70" zoomScaleSheetLayoutView="75" workbookViewId="0">
      <selection activeCell="I37" sqref="I37"/>
    </sheetView>
  </sheetViews>
  <sheetFormatPr baseColWidth="10" defaultRowHeight="12.75"/>
  <cols>
    <col min="1" max="1" width="35.140625" style="34" customWidth="1"/>
    <col min="2" max="10" width="15.85546875" style="208" customWidth="1"/>
    <col min="11" max="16384" width="11.42578125" style="208"/>
  </cols>
  <sheetData>
    <row r="1" spans="1:12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3" spans="1:12" s="88" customFormat="1" ht="15" customHeight="1">
      <c r="A3" s="1684" t="s">
        <v>1447</v>
      </c>
      <c r="B3" s="1684"/>
      <c r="C3" s="1684"/>
      <c r="D3" s="1684"/>
      <c r="E3" s="1684"/>
      <c r="F3" s="1684"/>
      <c r="G3" s="1684"/>
      <c r="H3" s="1684"/>
      <c r="I3" s="1684"/>
      <c r="J3" s="1684"/>
      <c r="K3" s="125"/>
      <c r="L3" s="125"/>
    </row>
    <row r="4" spans="1:12" s="88" customFormat="1" ht="13.5" customHeight="1" thickBot="1">
      <c r="A4" s="27"/>
      <c r="B4" s="264"/>
      <c r="C4" s="264"/>
      <c r="D4" s="264"/>
      <c r="E4" s="264"/>
      <c r="F4" s="264"/>
      <c r="G4" s="264"/>
      <c r="H4" s="264"/>
      <c r="I4" s="264"/>
      <c r="J4" s="264"/>
    </row>
    <row r="5" spans="1:12" ht="21" customHeight="1">
      <c r="A5" s="732"/>
      <c r="B5" s="1722" t="s">
        <v>1149</v>
      </c>
      <c r="C5" s="1673"/>
      <c r="D5" s="1674"/>
      <c r="E5" s="1722" t="s">
        <v>1150</v>
      </c>
      <c r="F5" s="1673"/>
      <c r="G5" s="1674"/>
      <c r="H5" s="1722" t="s">
        <v>1151</v>
      </c>
      <c r="I5" s="1673"/>
      <c r="J5" s="1673"/>
      <c r="K5" s="34"/>
    </row>
    <row r="6" spans="1:12" ht="21" customHeight="1">
      <c r="A6" s="1140"/>
      <c r="B6" s="1804"/>
      <c r="C6" s="1805"/>
      <c r="D6" s="1806"/>
      <c r="E6" s="1804"/>
      <c r="F6" s="1805"/>
      <c r="G6" s="1806"/>
      <c r="H6" s="1804"/>
      <c r="I6" s="1805"/>
      <c r="J6" s="1805"/>
      <c r="K6" s="34"/>
    </row>
    <row r="7" spans="1:12" ht="21" customHeight="1">
      <c r="A7" s="1140" t="s">
        <v>549</v>
      </c>
      <c r="B7" s="1147" t="s">
        <v>371</v>
      </c>
      <c r="C7" s="1679" t="s">
        <v>1130</v>
      </c>
      <c r="D7" s="1679" t="s">
        <v>379</v>
      </c>
      <c r="E7" s="1147" t="s">
        <v>371</v>
      </c>
      <c r="F7" s="1679" t="s">
        <v>1130</v>
      </c>
      <c r="G7" s="1679" t="s">
        <v>379</v>
      </c>
      <c r="H7" s="1147" t="s">
        <v>371</v>
      </c>
      <c r="I7" s="1679" t="s">
        <v>1130</v>
      </c>
      <c r="J7" s="1832" t="s">
        <v>379</v>
      </c>
      <c r="K7" s="34"/>
    </row>
    <row r="8" spans="1:12" ht="21" customHeight="1">
      <c r="A8" s="1140" t="s">
        <v>529</v>
      </c>
      <c r="B8" s="1148" t="s">
        <v>1131</v>
      </c>
      <c r="C8" s="1792"/>
      <c r="D8" s="1792"/>
      <c r="E8" s="1148" t="s">
        <v>1131</v>
      </c>
      <c r="F8" s="1792"/>
      <c r="G8" s="1792"/>
      <c r="H8" s="1148" t="s">
        <v>1131</v>
      </c>
      <c r="I8" s="1792"/>
      <c r="J8" s="1682"/>
      <c r="K8" s="34"/>
    </row>
    <row r="9" spans="1:12" ht="21" customHeight="1">
      <c r="A9" s="685"/>
      <c r="B9" s="1148" t="s">
        <v>1132</v>
      </c>
      <c r="C9" s="1792"/>
      <c r="D9" s="1792"/>
      <c r="E9" s="1148" t="s">
        <v>1132</v>
      </c>
      <c r="F9" s="1792"/>
      <c r="G9" s="1792"/>
      <c r="H9" s="1148" t="s">
        <v>1132</v>
      </c>
      <c r="I9" s="1792"/>
      <c r="J9" s="1682"/>
      <c r="K9" s="34"/>
    </row>
    <row r="10" spans="1:12" ht="21" customHeight="1" thickBot="1">
      <c r="A10" s="685"/>
      <c r="B10" s="1148" t="s">
        <v>381</v>
      </c>
      <c r="C10" s="1792"/>
      <c r="D10" s="1792"/>
      <c r="E10" s="1148" t="s">
        <v>381</v>
      </c>
      <c r="F10" s="1792"/>
      <c r="G10" s="1792"/>
      <c r="H10" s="1148" t="s">
        <v>381</v>
      </c>
      <c r="I10" s="1792"/>
      <c r="J10" s="1682"/>
      <c r="K10" s="34"/>
    </row>
    <row r="11" spans="1:12" ht="21" customHeight="1">
      <c r="A11" s="72" t="s">
        <v>450</v>
      </c>
      <c r="B11" s="42" t="s">
        <v>391</v>
      </c>
      <c r="C11" s="42" t="s">
        <v>391</v>
      </c>
      <c r="D11" s="42" t="s">
        <v>391</v>
      </c>
      <c r="E11" s="42" t="s">
        <v>391</v>
      </c>
      <c r="F11" s="42" t="s">
        <v>391</v>
      </c>
      <c r="G11" s="42" t="s">
        <v>391</v>
      </c>
      <c r="H11" s="42" t="s">
        <v>391</v>
      </c>
      <c r="I11" s="42">
        <v>8455</v>
      </c>
      <c r="J11" s="43">
        <v>169</v>
      </c>
      <c r="K11" s="34"/>
    </row>
    <row r="12" spans="1:12">
      <c r="A12" s="63" t="s">
        <v>451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 t="s">
        <v>391</v>
      </c>
      <c r="H12" s="45" t="s">
        <v>391</v>
      </c>
      <c r="I12" s="45">
        <v>195</v>
      </c>
      <c r="J12" s="46">
        <v>4</v>
      </c>
      <c r="K12" s="34"/>
    </row>
    <row r="13" spans="1:12">
      <c r="A13" s="63" t="s">
        <v>452</v>
      </c>
      <c r="B13" s="45" t="s">
        <v>391</v>
      </c>
      <c r="C13" s="45" t="s">
        <v>391</v>
      </c>
      <c r="D13" s="45" t="s">
        <v>391</v>
      </c>
      <c r="E13" s="45" t="s">
        <v>391</v>
      </c>
      <c r="F13" s="45" t="s">
        <v>391</v>
      </c>
      <c r="G13" s="45" t="s">
        <v>391</v>
      </c>
      <c r="H13" s="45" t="s">
        <v>391</v>
      </c>
      <c r="I13" s="45">
        <v>624</v>
      </c>
      <c r="J13" s="46">
        <v>12</v>
      </c>
      <c r="K13" s="34"/>
    </row>
    <row r="14" spans="1:12">
      <c r="A14" s="63" t="s">
        <v>453</v>
      </c>
      <c r="B14" s="45" t="s">
        <v>391</v>
      </c>
      <c r="C14" s="45" t="s">
        <v>391</v>
      </c>
      <c r="D14" s="45" t="s">
        <v>391</v>
      </c>
      <c r="E14" s="45" t="s">
        <v>391</v>
      </c>
      <c r="F14" s="45" t="s">
        <v>391</v>
      </c>
      <c r="G14" s="45" t="s">
        <v>391</v>
      </c>
      <c r="H14" s="45" t="s">
        <v>391</v>
      </c>
      <c r="I14" s="45">
        <v>2676</v>
      </c>
      <c r="J14" s="46">
        <v>54</v>
      </c>
    </row>
    <row r="15" spans="1:12">
      <c r="A15" s="73" t="s">
        <v>454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4" t="s">
        <v>391</v>
      </c>
      <c r="H15" s="74" t="s">
        <v>391</v>
      </c>
      <c r="I15" s="74">
        <v>11950</v>
      </c>
      <c r="J15" s="75">
        <v>239</v>
      </c>
    </row>
    <row r="16" spans="1:1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1">
      <c r="A17" s="63" t="s">
        <v>467</v>
      </c>
      <c r="B17" s="45" t="s">
        <v>391</v>
      </c>
      <c r="C17" s="45" t="s">
        <v>391</v>
      </c>
      <c r="D17" s="45" t="s">
        <v>391</v>
      </c>
      <c r="E17" s="45" t="s">
        <v>391</v>
      </c>
      <c r="F17" s="45" t="s">
        <v>391</v>
      </c>
      <c r="G17" s="45" t="s">
        <v>391</v>
      </c>
      <c r="H17" s="45">
        <v>1</v>
      </c>
      <c r="I17" s="45" t="s">
        <v>391</v>
      </c>
      <c r="J17" s="46">
        <v>18</v>
      </c>
    </row>
    <row r="18" spans="1:11">
      <c r="A18" s="63" t="s">
        <v>470</v>
      </c>
      <c r="B18" s="45">
        <v>275</v>
      </c>
      <c r="C18" s="45" t="s">
        <v>391</v>
      </c>
      <c r="D18" s="45">
        <v>5016</v>
      </c>
      <c r="E18" s="45">
        <v>6188</v>
      </c>
      <c r="F18" s="45" t="s">
        <v>391</v>
      </c>
      <c r="G18" s="45">
        <v>112856</v>
      </c>
      <c r="H18" s="45">
        <v>412</v>
      </c>
      <c r="I18" s="45" t="s">
        <v>391</v>
      </c>
      <c r="J18" s="46">
        <v>7523</v>
      </c>
    </row>
    <row r="19" spans="1:11">
      <c r="A19" s="73" t="s">
        <v>471</v>
      </c>
      <c r="B19" s="74">
        <v>275</v>
      </c>
      <c r="C19" s="74" t="s">
        <v>391</v>
      </c>
      <c r="D19" s="74">
        <v>5016</v>
      </c>
      <c r="E19" s="74">
        <v>6188</v>
      </c>
      <c r="F19" s="74" t="s">
        <v>391</v>
      </c>
      <c r="G19" s="74">
        <v>112856</v>
      </c>
      <c r="H19" s="74">
        <v>413</v>
      </c>
      <c r="I19" s="74" t="s">
        <v>391</v>
      </c>
      <c r="J19" s="75">
        <v>7541</v>
      </c>
    </row>
    <row r="20" spans="1:11">
      <c r="A20" s="65"/>
      <c r="B20" s="45"/>
      <c r="C20" s="45"/>
      <c r="D20" s="45"/>
      <c r="E20" s="45"/>
      <c r="F20" s="45"/>
      <c r="G20" s="45"/>
      <c r="H20" s="45"/>
      <c r="I20" s="45"/>
      <c r="J20" s="46"/>
    </row>
    <row r="21" spans="1:11">
      <c r="A21" s="73" t="s">
        <v>472</v>
      </c>
      <c r="B21" s="74" t="s">
        <v>391</v>
      </c>
      <c r="C21" s="74" t="s">
        <v>391</v>
      </c>
      <c r="D21" s="74" t="s">
        <v>391</v>
      </c>
      <c r="E21" s="74">
        <v>168</v>
      </c>
      <c r="F21" s="74"/>
      <c r="G21" s="74">
        <v>756</v>
      </c>
      <c r="H21" s="74">
        <v>55</v>
      </c>
      <c r="I21" s="74">
        <v>1013</v>
      </c>
      <c r="J21" s="75">
        <v>295</v>
      </c>
    </row>
    <row r="22" spans="1:11">
      <c r="A22" s="63"/>
      <c r="B22" s="45"/>
      <c r="C22" s="45"/>
      <c r="D22" s="45"/>
      <c r="E22" s="45"/>
      <c r="F22" s="45"/>
      <c r="G22" s="45"/>
      <c r="H22" s="45"/>
      <c r="I22" s="45"/>
      <c r="J22" s="46"/>
    </row>
    <row r="23" spans="1:11">
      <c r="A23" s="63" t="s">
        <v>490</v>
      </c>
      <c r="B23" s="45">
        <v>324</v>
      </c>
      <c r="C23" s="45" t="s">
        <v>391</v>
      </c>
      <c r="D23" s="45">
        <v>4500</v>
      </c>
      <c r="E23" s="45">
        <v>2727</v>
      </c>
      <c r="F23" s="45" t="s">
        <v>391</v>
      </c>
      <c r="G23" s="45">
        <v>39853</v>
      </c>
      <c r="H23" s="45">
        <v>4059</v>
      </c>
      <c r="I23" s="45" t="s">
        <v>391</v>
      </c>
      <c r="J23" s="46">
        <v>69688</v>
      </c>
      <c r="K23" s="34"/>
    </row>
    <row r="24" spans="1:11">
      <c r="A24" s="63" t="s">
        <v>491</v>
      </c>
      <c r="B24" s="45">
        <v>118</v>
      </c>
      <c r="C24" s="45" t="s">
        <v>391</v>
      </c>
      <c r="D24" s="45">
        <v>1795</v>
      </c>
      <c r="E24" s="45">
        <v>27486</v>
      </c>
      <c r="F24" s="45" t="s">
        <v>391</v>
      </c>
      <c r="G24" s="45">
        <v>493576</v>
      </c>
      <c r="H24" s="45">
        <v>3301</v>
      </c>
      <c r="I24" s="45" t="s">
        <v>391</v>
      </c>
      <c r="J24" s="46">
        <v>54276</v>
      </c>
    </row>
    <row r="25" spans="1:11">
      <c r="A25" s="63" t="s">
        <v>492</v>
      </c>
      <c r="B25" s="45">
        <v>6638</v>
      </c>
      <c r="C25" s="45" t="s">
        <v>391</v>
      </c>
      <c r="D25" s="45">
        <v>90052</v>
      </c>
      <c r="E25" s="45">
        <v>23586</v>
      </c>
      <c r="F25" s="45" t="s">
        <v>391</v>
      </c>
      <c r="G25" s="45">
        <v>405079</v>
      </c>
      <c r="H25" s="45">
        <v>12227</v>
      </c>
      <c r="I25" s="45" t="s">
        <v>391</v>
      </c>
      <c r="J25" s="46">
        <v>226188</v>
      </c>
    </row>
    <row r="26" spans="1:11">
      <c r="A26" s="73" t="s">
        <v>493</v>
      </c>
      <c r="B26" s="74">
        <v>7080</v>
      </c>
      <c r="C26" s="74" t="s">
        <v>391</v>
      </c>
      <c r="D26" s="74">
        <v>96347</v>
      </c>
      <c r="E26" s="74">
        <v>53799</v>
      </c>
      <c r="F26" s="74" t="s">
        <v>391</v>
      </c>
      <c r="G26" s="74">
        <v>938508</v>
      </c>
      <c r="H26" s="74">
        <v>19587</v>
      </c>
      <c r="I26" s="74" t="s">
        <v>391</v>
      </c>
      <c r="J26" s="75">
        <v>350152</v>
      </c>
    </row>
    <row r="27" spans="1:11">
      <c r="A27" s="65"/>
      <c r="B27" s="45"/>
      <c r="C27" s="45"/>
      <c r="D27" s="45"/>
      <c r="E27" s="45"/>
      <c r="F27" s="45"/>
      <c r="G27" s="45"/>
      <c r="H27" s="45"/>
      <c r="I27" s="45"/>
      <c r="J27" s="46"/>
    </row>
    <row r="28" spans="1:11">
      <c r="A28" s="73" t="s">
        <v>494</v>
      </c>
      <c r="B28" s="74">
        <v>236</v>
      </c>
      <c r="C28" s="74" t="s">
        <v>391</v>
      </c>
      <c r="D28" s="74">
        <v>3304</v>
      </c>
      <c r="E28" s="74">
        <v>4434</v>
      </c>
      <c r="F28" s="74" t="s">
        <v>391</v>
      </c>
      <c r="G28" s="74">
        <v>76000</v>
      </c>
      <c r="H28" s="74">
        <v>1872</v>
      </c>
      <c r="I28" s="74" t="s">
        <v>391</v>
      </c>
      <c r="J28" s="75">
        <v>34500</v>
      </c>
    </row>
    <row r="29" spans="1:11">
      <c r="A29" s="63"/>
      <c r="B29" s="45"/>
      <c r="C29" s="45"/>
      <c r="D29" s="45"/>
      <c r="E29" s="45"/>
      <c r="F29" s="45"/>
      <c r="G29" s="45"/>
      <c r="H29" s="45"/>
      <c r="I29" s="45"/>
      <c r="J29" s="46"/>
    </row>
    <row r="30" spans="1:11">
      <c r="A30" s="63" t="s">
        <v>495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45" t="s">
        <v>391</v>
      </c>
      <c r="G30" s="45" t="s">
        <v>391</v>
      </c>
      <c r="H30" s="45">
        <v>5</v>
      </c>
      <c r="I30" s="45" t="s">
        <v>391</v>
      </c>
      <c r="J30" s="46">
        <v>45</v>
      </c>
    </row>
    <row r="31" spans="1:11">
      <c r="A31" s="73" t="s">
        <v>497</v>
      </c>
      <c r="B31" s="74" t="s">
        <v>391</v>
      </c>
      <c r="C31" s="74" t="s">
        <v>391</v>
      </c>
      <c r="D31" s="74" t="s">
        <v>391</v>
      </c>
      <c r="E31" s="74" t="s">
        <v>391</v>
      </c>
      <c r="F31" s="74" t="s">
        <v>391</v>
      </c>
      <c r="G31" s="74" t="s">
        <v>391</v>
      </c>
      <c r="H31" s="74">
        <v>5</v>
      </c>
      <c r="I31" s="74" t="s">
        <v>391</v>
      </c>
      <c r="J31" s="75">
        <v>45</v>
      </c>
    </row>
    <row r="32" spans="1:11">
      <c r="A32" s="63"/>
      <c r="B32" s="45"/>
      <c r="C32" s="45"/>
      <c r="D32" s="45"/>
      <c r="E32" s="45"/>
      <c r="F32" s="45"/>
      <c r="G32" s="45"/>
      <c r="H32" s="45"/>
      <c r="I32" s="45"/>
      <c r="J32" s="46"/>
    </row>
    <row r="33" spans="1:10">
      <c r="A33" s="63" t="s">
        <v>498</v>
      </c>
      <c r="B33" s="45">
        <v>51</v>
      </c>
      <c r="C33" s="45" t="s">
        <v>391</v>
      </c>
      <c r="D33" s="45">
        <v>1357</v>
      </c>
      <c r="E33" s="45">
        <v>1681</v>
      </c>
      <c r="F33" s="45" t="s">
        <v>391</v>
      </c>
      <c r="G33" s="45">
        <v>48094</v>
      </c>
      <c r="H33" s="45">
        <v>817</v>
      </c>
      <c r="I33" s="45" t="s">
        <v>391</v>
      </c>
      <c r="J33" s="46">
        <v>25753</v>
      </c>
    </row>
    <row r="34" spans="1:10">
      <c r="A34" s="63" t="s">
        <v>499</v>
      </c>
      <c r="B34" s="45">
        <v>130</v>
      </c>
      <c r="C34" s="45" t="s">
        <v>391</v>
      </c>
      <c r="D34" s="45">
        <v>1240</v>
      </c>
      <c r="E34" s="45">
        <v>213</v>
      </c>
      <c r="F34" s="45" t="s">
        <v>391</v>
      </c>
      <c r="G34" s="45">
        <v>3618</v>
      </c>
      <c r="H34" s="45">
        <v>240</v>
      </c>
      <c r="I34" s="45" t="s">
        <v>391</v>
      </c>
      <c r="J34" s="46">
        <v>5122</v>
      </c>
    </row>
    <row r="35" spans="1:10">
      <c r="A35" s="63" t="s">
        <v>500</v>
      </c>
      <c r="B35" s="45">
        <v>3</v>
      </c>
      <c r="C35" s="45" t="s">
        <v>391</v>
      </c>
      <c r="D35" s="45">
        <v>72</v>
      </c>
      <c r="E35" s="45">
        <v>309</v>
      </c>
      <c r="F35" s="45" t="s">
        <v>391</v>
      </c>
      <c r="G35" s="45">
        <v>6046</v>
      </c>
      <c r="H35" s="45">
        <v>176</v>
      </c>
      <c r="I35" s="45" t="s">
        <v>391</v>
      </c>
      <c r="J35" s="46">
        <v>4695</v>
      </c>
    </row>
    <row r="36" spans="1:10">
      <c r="A36" s="63" t="s">
        <v>501</v>
      </c>
      <c r="B36" s="45" t="s">
        <v>391</v>
      </c>
      <c r="C36" s="45" t="s">
        <v>391</v>
      </c>
      <c r="D36" s="45" t="s">
        <v>391</v>
      </c>
      <c r="E36" s="45">
        <v>15</v>
      </c>
      <c r="F36" s="45" t="s">
        <v>391</v>
      </c>
      <c r="G36" s="45">
        <v>162</v>
      </c>
      <c r="H36" s="45">
        <v>3</v>
      </c>
      <c r="I36" s="45">
        <v>58</v>
      </c>
      <c r="J36" s="46">
        <v>50</v>
      </c>
    </row>
    <row r="37" spans="1:10">
      <c r="A37" s="63" t="s">
        <v>502</v>
      </c>
      <c r="B37" s="45">
        <v>200</v>
      </c>
      <c r="C37" s="45" t="s">
        <v>391</v>
      </c>
      <c r="D37" s="45">
        <v>8267</v>
      </c>
      <c r="E37" s="45">
        <v>4382</v>
      </c>
      <c r="F37" s="45" t="s">
        <v>391</v>
      </c>
      <c r="G37" s="45">
        <v>104503</v>
      </c>
      <c r="H37" s="45">
        <v>3350</v>
      </c>
      <c r="I37" s="45" t="s">
        <v>391</v>
      </c>
      <c r="J37" s="46">
        <v>93767</v>
      </c>
    </row>
    <row r="38" spans="1:10">
      <c r="A38" s="63" t="s">
        <v>503</v>
      </c>
      <c r="B38" s="45" t="s">
        <v>391</v>
      </c>
      <c r="C38" s="45" t="s">
        <v>391</v>
      </c>
      <c r="D38" s="45" t="s">
        <v>391</v>
      </c>
      <c r="E38" s="45" t="s">
        <v>391</v>
      </c>
      <c r="F38" s="45" t="s">
        <v>391</v>
      </c>
      <c r="G38" s="45" t="s">
        <v>391</v>
      </c>
      <c r="H38" s="45" t="s">
        <v>391</v>
      </c>
      <c r="I38" s="45"/>
      <c r="J38" s="46" t="s">
        <v>391</v>
      </c>
    </row>
    <row r="39" spans="1:10">
      <c r="A39" s="63" t="s">
        <v>504</v>
      </c>
      <c r="B39" s="45">
        <v>54</v>
      </c>
      <c r="C39" s="45" t="s">
        <v>391</v>
      </c>
      <c r="D39" s="45">
        <v>753</v>
      </c>
      <c r="E39" s="45">
        <v>1618</v>
      </c>
      <c r="F39" s="45" t="s">
        <v>391</v>
      </c>
      <c r="G39" s="45">
        <v>23736</v>
      </c>
      <c r="H39" s="45">
        <v>126</v>
      </c>
      <c r="I39" s="45" t="s">
        <v>391</v>
      </c>
      <c r="J39" s="46">
        <v>1817</v>
      </c>
    </row>
    <row r="40" spans="1:10">
      <c r="A40" s="63" t="s">
        <v>505</v>
      </c>
      <c r="B40" s="45">
        <v>250</v>
      </c>
      <c r="C40" s="45" t="s">
        <v>391</v>
      </c>
      <c r="D40" s="45">
        <v>3769</v>
      </c>
      <c r="E40" s="45">
        <v>2350</v>
      </c>
      <c r="F40" s="45" t="s">
        <v>391</v>
      </c>
      <c r="G40" s="45">
        <v>46731</v>
      </c>
      <c r="H40" s="45">
        <v>1255</v>
      </c>
      <c r="I40" s="45" t="s">
        <v>391</v>
      </c>
      <c r="J40" s="46">
        <v>12635</v>
      </c>
    </row>
    <row r="41" spans="1:10">
      <c r="A41" s="73" t="s">
        <v>506</v>
      </c>
      <c r="B41" s="74">
        <v>688</v>
      </c>
      <c r="C41" s="74" t="s">
        <v>391</v>
      </c>
      <c r="D41" s="74">
        <v>15458</v>
      </c>
      <c r="E41" s="74">
        <v>10568</v>
      </c>
      <c r="F41" s="74" t="s">
        <v>391</v>
      </c>
      <c r="G41" s="74">
        <v>232890</v>
      </c>
      <c r="H41" s="74">
        <v>5967</v>
      </c>
      <c r="I41" s="74">
        <v>58</v>
      </c>
      <c r="J41" s="75">
        <v>143839</v>
      </c>
    </row>
    <row r="42" spans="1:10">
      <c r="A42" s="63"/>
      <c r="B42" s="45"/>
      <c r="C42" s="45"/>
      <c r="D42" s="45"/>
      <c r="E42" s="45"/>
      <c r="F42" s="45"/>
      <c r="G42" s="45"/>
      <c r="H42" s="45"/>
      <c r="I42" s="45"/>
      <c r="J42" s="46"/>
    </row>
    <row r="43" spans="1:10">
      <c r="A43" s="63" t="s">
        <v>507</v>
      </c>
      <c r="B43" s="45">
        <v>19</v>
      </c>
      <c r="C43" s="45">
        <v>1917</v>
      </c>
      <c r="D43" s="45">
        <v>213</v>
      </c>
      <c r="E43" s="45">
        <v>16</v>
      </c>
      <c r="F43" s="45">
        <v>1617</v>
      </c>
      <c r="G43" s="45">
        <v>179</v>
      </c>
      <c r="H43" s="45">
        <v>21</v>
      </c>
      <c r="I43" s="45">
        <v>2501</v>
      </c>
      <c r="J43" s="46">
        <v>240</v>
      </c>
    </row>
    <row r="44" spans="1:10">
      <c r="A44" s="63" t="s">
        <v>508</v>
      </c>
      <c r="B44" s="45">
        <v>15</v>
      </c>
      <c r="C44" s="45">
        <v>3880</v>
      </c>
      <c r="D44" s="45">
        <v>147</v>
      </c>
      <c r="E44" s="45">
        <v>7</v>
      </c>
      <c r="F44" s="45">
        <v>2042</v>
      </c>
      <c r="G44" s="45">
        <v>71</v>
      </c>
      <c r="H44" s="45">
        <v>11</v>
      </c>
      <c r="I44" s="45">
        <v>3913</v>
      </c>
      <c r="J44" s="46">
        <v>113</v>
      </c>
    </row>
    <row r="45" spans="1:10">
      <c r="A45" s="73" t="s">
        <v>509</v>
      </c>
      <c r="B45" s="74">
        <v>34</v>
      </c>
      <c r="C45" s="74">
        <v>5797</v>
      </c>
      <c r="D45" s="74">
        <v>360</v>
      </c>
      <c r="E45" s="74">
        <v>23</v>
      </c>
      <c r="F45" s="74">
        <v>3709</v>
      </c>
      <c r="G45" s="74">
        <v>250</v>
      </c>
      <c r="H45" s="74">
        <v>32</v>
      </c>
      <c r="I45" s="74">
        <v>6414</v>
      </c>
      <c r="J45" s="75">
        <v>353</v>
      </c>
    </row>
    <row r="46" spans="1:10">
      <c r="A46" s="65"/>
      <c r="B46" s="45"/>
      <c r="C46" s="45"/>
      <c r="D46" s="45"/>
      <c r="E46" s="45"/>
      <c r="F46" s="45"/>
      <c r="G46" s="45"/>
      <c r="H46" s="45"/>
      <c r="I46" s="45"/>
      <c r="J46" s="46"/>
    </row>
    <row r="47" spans="1:10" ht="13.5" thickBot="1">
      <c r="A47" s="66" t="s">
        <v>510</v>
      </c>
      <c r="B47" s="52">
        <v>8313</v>
      </c>
      <c r="C47" s="52">
        <v>5797</v>
      </c>
      <c r="D47" s="52">
        <v>120485</v>
      </c>
      <c r="E47" s="52">
        <v>75223</v>
      </c>
      <c r="F47" s="52">
        <v>3709</v>
      </c>
      <c r="G47" s="52">
        <v>1361305</v>
      </c>
      <c r="H47" s="52">
        <v>27931</v>
      </c>
      <c r="I47" s="52">
        <v>18422</v>
      </c>
      <c r="J47" s="53">
        <v>536964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Hoja256">
    <tabColor theme="0"/>
    <pageSetUpPr fitToPage="1"/>
  </sheetPr>
  <dimension ref="A1:H86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8.5703125" style="143" customWidth="1"/>
    <col min="2" max="8" width="20.42578125" style="143" customWidth="1"/>
    <col min="9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 customHeight="1">
      <c r="A3" s="1729" t="s">
        <v>1305</v>
      </c>
      <c r="B3" s="1729"/>
      <c r="C3" s="1729"/>
      <c r="D3" s="1729"/>
      <c r="E3" s="1729"/>
      <c r="F3" s="1729"/>
      <c r="G3" s="1729"/>
      <c r="H3" s="1729"/>
    </row>
    <row r="4" spans="1:8" s="3" customFormat="1" ht="15" customHeight="1">
      <c r="A4" s="1729" t="s">
        <v>1274</v>
      </c>
      <c r="B4" s="1729"/>
      <c r="C4" s="1729"/>
      <c r="D4" s="1729"/>
      <c r="E4" s="1729"/>
      <c r="F4" s="1729"/>
      <c r="G4" s="1729"/>
      <c r="H4" s="172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47" customFormat="1" ht="18" customHeight="1">
      <c r="A6" s="1809" t="s">
        <v>370</v>
      </c>
      <c r="B6" s="1046" t="s">
        <v>1103</v>
      </c>
      <c r="C6" s="734"/>
      <c r="D6" s="1901" t="s">
        <v>1117</v>
      </c>
      <c r="E6" s="1146" t="s">
        <v>378</v>
      </c>
      <c r="F6" s="1899" t="s">
        <v>1143</v>
      </c>
      <c r="G6" s="667" t="s">
        <v>512</v>
      </c>
      <c r="H6" s="1894" t="s">
        <v>1147</v>
      </c>
    </row>
    <row r="7" spans="1:8" s="1047" customFormat="1" ht="18" customHeight="1">
      <c r="A7" s="1810"/>
      <c r="B7" s="1048" t="s">
        <v>1118</v>
      </c>
      <c r="C7" s="738"/>
      <c r="D7" s="1857"/>
      <c r="E7" s="1148" t="s">
        <v>1119</v>
      </c>
      <c r="F7" s="1849"/>
      <c r="G7" s="724" t="s">
        <v>513</v>
      </c>
      <c r="H7" s="1895"/>
    </row>
    <row r="8" spans="1:8" s="1047" customFormat="1" ht="18" customHeight="1">
      <c r="A8" s="1810"/>
      <c r="B8" s="1149" t="s">
        <v>387</v>
      </c>
      <c r="C8" s="1149" t="s">
        <v>1078</v>
      </c>
      <c r="D8" s="1857"/>
      <c r="E8" s="1148" t="s">
        <v>1120</v>
      </c>
      <c r="F8" s="1849"/>
      <c r="G8" s="724" t="s">
        <v>516</v>
      </c>
      <c r="H8" s="1895"/>
    </row>
    <row r="9" spans="1:8" s="1047" customFormat="1" ht="18" customHeight="1" thickBot="1">
      <c r="A9" s="1811"/>
      <c r="B9" s="1151" t="s">
        <v>374</v>
      </c>
      <c r="C9" s="1151" t="s">
        <v>374</v>
      </c>
      <c r="D9" s="1902"/>
      <c r="E9" s="1150" t="s">
        <v>515</v>
      </c>
      <c r="F9" s="1777"/>
      <c r="G9" s="1151" t="s">
        <v>517</v>
      </c>
      <c r="H9" s="1896"/>
    </row>
    <row r="10" spans="1:8">
      <c r="A10" s="1617">
        <v>2005</v>
      </c>
      <c r="B10" s="1281">
        <v>45.170999999999999</v>
      </c>
      <c r="C10" s="1281">
        <v>42.814</v>
      </c>
      <c r="D10" s="1270">
        <v>178.447</v>
      </c>
      <c r="E10" s="1270">
        <v>220.68388844770402</v>
      </c>
      <c r="F10" s="1222">
        <v>944.83600000000001</v>
      </c>
      <c r="G10" s="1298">
        <v>25.89</v>
      </c>
      <c r="H10" s="1320">
        <v>244618.0404</v>
      </c>
    </row>
    <row r="11" spans="1:8">
      <c r="A11" s="1617">
        <v>2006</v>
      </c>
      <c r="B11" s="1281">
        <v>43.247</v>
      </c>
      <c r="C11" s="1281">
        <v>41.731999999999999</v>
      </c>
      <c r="D11" s="1270">
        <v>185.33099999999999</v>
      </c>
      <c r="E11" s="1270">
        <v>210.18259369308925</v>
      </c>
      <c r="F11" s="1222">
        <v>877.13400000000001</v>
      </c>
      <c r="G11" s="1298">
        <v>13.81</v>
      </c>
      <c r="H11" s="1320">
        <v>121132.20540000001</v>
      </c>
    </row>
    <row r="12" spans="1:8">
      <c r="A12" s="1619">
        <v>2007</v>
      </c>
      <c r="B12" s="1281">
        <v>41.996000000000002</v>
      </c>
      <c r="C12" s="1281">
        <v>40.213000000000001</v>
      </c>
      <c r="D12" s="1270">
        <v>177.66200000000001</v>
      </c>
      <c r="E12" s="1270">
        <v>126.00377987218064</v>
      </c>
      <c r="F12" s="1222">
        <v>506.69900000000001</v>
      </c>
      <c r="G12" s="1298">
        <v>27.67</v>
      </c>
      <c r="H12" s="1320">
        <v>140203.61330000003</v>
      </c>
    </row>
    <row r="13" spans="1:8">
      <c r="A13" s="1619">
        <v>2008</v>
      </c>
      <c r="B13" s="1281">
        <v>40.689</v>
      </c>
      <c r="C13" s="1281">
        <v>39.033999999999999</v>
      </c>
      <c r="D13" s="1270">
        <v>172.27799999999999</v>
      </c>
      <c r="E13" s="1270">
        <v>176.24020085054056</v>
      </c>
      <c r="F13" s="1222">
        <v>687.93600000000004</v>
      </c>
      <c r="G13" s="1298">
        <v>48.09</v>
      </c>
      <c r="H13" s="1320">
        <v>330828.42240000004</v>
      </c>
    </row>
    <row r="14" spans="1:8">
      <c r="A14" s="1619">
        <v>2009</v>
      </c>
      <c r="B14" s="1281">
        <v>39.371000000000002</v>
      </c>
      <c r="C14" s="1281">
        <v>37.6</v>
      </c>
      <c r="D14" s="1270">
        <v>173.727</v>
      </c>
      <c r="E14" s="1270">
        <v>148.45212765957444</v>
      </c>
      <c r="F14" s="1222">
        <v>558.17999999999995</v>
      </c>
      <c r="G14" s="1298">
        <v>19.87</v>
      </c>
      <c r="H14" s="1320">
        <v>110910.36599999999</v>
      </c>
    </row>
    <row r="15" spans="1:8">
      <c r="A15" s="1619">
        <v>2010</v>
      </c>
      <c r="B15" s="1281">
        <v>40.801000000000002</v>
      </c>
      <c r="C15" s="1281">
        <v>38.692999999999998</v>
      </c>
      <c r="D15" s="1270">
        <v>172.875</v>
      </c>
      <c r="E15" s="1270">
        <v>185.53898637996537</v>
      </c>
      <c r="F15" s="1222">
        <v>717.90599999999995</v>
      </c>
      <c r="G15" s="1298">
        <v>29.9</v>
      </c>
      <c r="H15" s="1320">
        <v>214653.89399999997</v>
      </c>
    </row>
    <row r="16" spans="1:8">
      <c r="A16" s="1619">
        <v>2011</v>
      </c>
      <c r="B16" s="1281">
        <v>39.570999999999998</v>
      </c>
      <c r="C16" s="1281">
        <v>37.325000000000003</v>
      </c>
      <c r="D16" s="1270">
        <v>169.255</v>
      </c>
      <c r="E16" s="1270">
        <v>197.23991962491624</v>
      </c>
      <c r="F16" s="1222">
        <v>736.19799999999998</v>
      </c>
      <c r="G16" s="1298">
        <v>16.440000000000001</v>
      </c>
      <c r="H16" s="1320">
        <v>121030.9512</v>
      </c>
    </row>
    <row r="17" spans="1:8">
      <c r="A17" s="1619">
        <v>2012</v>
      </c>
      <c r="B17" s="1281">
        <v>39.463000000000001</v>
      </c>
      <c r="C17" s="1281">
        <v>37.088999999999999</v>
      </c>
      <c r="D17" s="1270">
        <v>162.226</v>
      </c>
      <c r="E17" s="1270">
        <v>184.3144867750546</v>
      </c>
      <c r="F17" s="1222">
        <v>683.60400000000004</v>
      </c>
      <c r="G17" s="1298">
        <v>23.36</v>
      </c>
      <c r="H17" s="1320">
        <v>159689.89440000002</v>
      </c>
    </row>
    <row r="18" spans="1:8">
      <c r="A18" s="1619">
        <v>2013</v>
      </c>
      <c r="B18" s="1281">
        <v>38.319000000000003</v>
      </c>
      <c r="C18" s="1281">
        <v>36.860999999999997</v>
      </c>
      <c r="D18" s="1270">
        <v>157.45099999999999</v>
      </c>
      <c r="E18" s="1270">
        <v>222.04742139388514</v>
      </c>
      <c r="F18" s="1222">
        <v>818.48900000000003</v>
      </c>
      <c r="G18" s="1298">
        <v>33.049999999999997</v>
      </c>
      <c r="H18" s="1320">
        <v>270510.61449999997</v>
      </c>
    </row>
    <row r="19" spans="1:8">
      <c r="A19" s="1619">
        <v>2014</v>
      </c>
      <c r="B19" s="1467">
        <v>37.497999999999998</v>
      </c>
      <c r="C19" s="1467">
        <v>36.106000000000002</v>
      </c>
      <c r="D19" s="1458">
        <v>147.214</v>
      </c>
      <c r="E19" s="1458">
        <v>301.60194981443522</v>
      </c>
      <c r="F19" s="1379">
        <v>1088.9639999999999</v>
      </c>
      <c r="G19" s="1489">
        <v>34.340000000000003</v>
      </c>
      <c r="H19" s="1511">
        <v>373950.23760000005</v>
      </c>
    </row>
    <row r="20" spans="1:8" ht="13.5" thickBot="1">
      <c r="A20" s="1620">
        <v>2015</v>
      </c>
      <c r="B20" s="1281">
        <v>36.363</v>
      </c>
      <c r="C20" s="1281">
        <v>35.951999999999998</v>
      </c>
      <c r="D20" s="1270">
        <v>147.714</v>
      </c>
      <c r="E20" s="1270">
        <f>+F20/C20*10</f>
        <v>215.71706720071208</v>
      </c>
      <c r="F20" s="1222">
        <v>775.54600000000005</v>
      </c>
      <c r="G20" s="1598">
        <v>53.09</v>
      </c>
      <c r="H20" s="1594">
        <v>411737</v>
      </c>
    </row>
    <row r="21" spans="1:8">
      <c r="A21" s="1614" t="s">
        <v>1520</v>
      </c>
      <c r="B21" s="146"/>
      <c r="C21" s="146"/>
      <c r="D21" s="146"/>
      <c r="E21" s="146"/>
      <c r="F21" s="146"/>
      <c r="G21" s="146"/>
      <c r="H21" s="146"/>
    </row>
    <row r="22" spans="1:8">
      <c r="A22" s="208" t="s">
        <v>1153</v>
      </c>
      <c r="B22" s="208"/>
      <c r="C22" s="208"/>
      <c r="D22" s="208"/>
      <c r="E22" s="208"/>
      <c r="F22" s="208"/>
      <c r="G22" s="208"/>
      <c r="H22" s="208"/>
    </row>
    <row r="34" spans="8:8">
      <c r="H34" s="500"/>
    </row>
    <row r="86" spans="5:5">
      <c r="E86" s="500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6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Hoja257">
    <tabColor theme="0"/>
    <pageSetUpPr fitToPage="1"/>
  </sheetPr>
  <dimension ref="A1:I52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29" style="34" customWidth="1"/>
    <col min="2" max="7" width="18.7109375" style="34" customWidth="1"/>
    <col min="8" max="9" width="18.7109375" style="208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1154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5" customHeight="1">
      <c r="A4" s="1684" t="s">
        <v>1448</v>
      </c>
      <c r="B4" s="1684"/>
      <c r="C4" s="1684"/>
      <c r="D4" s="1684"/>
      <c r="E4" s="1684"/>
      <c r="F4" s="1684"/>
      <c r="G4" s="1684"/>
      <c r="H4" s="1684"/>
      <c r="I4" s="1684"/>
    </row>
    <row r="5" spans="1:9" s="88" customFormat="1" ht="14.25" customHeight="1" thickBot="1">
      <c r="A5" s="1881"/>
      <c r="B5" s="1881"/>
      <c r="C5" s="1881"/>
      <c r="D5" s="1881"/>
      <c r="E5" s="1881"/>
      <c r="F5" s="1881"/>
      <c r="G5" s="1881"/>
    </row>
    <row r="6" spans="1:9" ht="19.5" customHeight="1">
      <c r="A6" s="1156"/>
      <c r="B6" s="1898" t="s">
        <v>1071</v>
      </c>
      <c r="C6" s="1898"/>
      <c r="D6" s="1157" t="s">
        <v>1104</v>
      </c>
      <c r="E6" s="1898" t="s">
        <v>378</v>
      </c>
      <c r="F6" s="1898"/>
      <c r="G6" s="1900" t="s">
        <v>379</v>
      </c>
      <c r="H6" s="1900"/>
      <c r="I6" s="1670"/>
    </row>
    <row r="7" spans="1:9" ht="21" customHeight="1">
      <c r="A7" s="926" t="s">
        <v>549</v>
      </c>
      <c r="B7" s="1888" t="s">
        <v>1122</v>
      </c>
      <c r="C7" s="1888"/>
      <c r="D7" s="1153" t="s">
        <v>1075</v>
      </c>
      <c r="E7" s="1152" t="s">
        <v>1123</v>
      </c>
      <c r="F7" s="1152" t="s">
        <v>1124</v>
      </c>
      <c r="G7" s="1679" t="s">
        <v>1125</v>
      </c>
      <c r="H7" s="1679" t="s">
        <v>1106</v>
      </c>
      <c r="I7" s="1832" t="s">
        <v>1107</v>
      </c>
    </row>
    <row r="8" spans="1:9">
      <c r="A8" s="926" t="s">
        <v>529</v>
      </c>
      <c r="B8" s="1887" t="s">
        <v>387</v>
      </c>
      <c r="C8" s="1887" t="s">
        <v>1078</v>
      </c>
      <c r="D8" s="1888" t="s">
        <v>1079</v>
      </c>
      <c r="E8" s="1153" t="s">
        <v>1120</v>
      </c>
      <c r="F8" s="1153" t="s">
        <v>1075</v>
      </c>
      <c r="G8" s="1792"/>
      <c r="H8" s="1792"/>
      <c r="I8" s="1682"/>
    </row>
    <row r="9" spans="1:9" ht="13.5" thickBot="1">
      <c r="A9" s="1160"/>
      <c r="B9" s="1888"/>
      <c r="C9" s="1888"/>
      <c r="D9" s="1888"/>
      <c r="E9" s="1153" t="s">
        <v>382</v>
      </c>
      <c r="F9" s="1153" t="s">
        <v>1112</v>
      </c>
      <c r="G9" s="1792"/>
      <c r="H9" s="1792"/>
      <c r="I9" s="1682"/>
    </row>
    <row r="10" spans="1:9" ht="18.75" customHeight="1">
      <c r="A10" s="72" t="s">
        <v>450</v>
      </c>
      <c r="B10" s="42">
        <v>140</v>
      </c>
      <c r="C10" s="42">
        <v>140</v>
      </c>
      <c r="D10" s="42">
        <v>59184</v>
      </c>
      <c r="E10" s="122">
        <v>5700</v>
      </c>
      <c r="F10" s="122">
        <v>71</v>
      </c>
      <c r="G10" s="122">
        <v>798</v>
      </c>
      <c r="H10" s="122">
        <v>4202</v>
      </c>
      <c r="I10" s="43">
        <v>5000</v>
      </c>
    </row>
    <row r="11" spans="1:9">
      <c r="A11" s="63" t="s">
        <v>451</v>
      </c>
      <c r="B11" s="11">
        <v>5</v>
      </c>
      <c r="C11" s="11">
        <v>5</v>
      </c>
      <c r="D11" s="45">
        <v>1363</v>
      </c>
      <c r="E11" s="11">
        <v>5700</v>
      </c>
      <c r="F11" s="11">
        <v>71</v>
      </c>
      <c r="G11" s="11">
        <v>29</v>
      </c>
      <c r="H11" s="11">
        <v>96</v>
      </c>
      <c r="I11" s="12">
        <v>125</v>
      </c>
    </row>
    <row r="12" spans="1:9">
      <c r="A12" s="63" t="s">
        <v>452</v>
      </c>
      <c r="B12" s="45">
        <v>1</v>
      </c>
      <c r="C12" s="45">
        <v>1</v>
      </c>
      <c r="D12" s="45">
        <v>4371</v>
      </c>
      <c r="E12" s="11">
        <v>5700</v>
      </c>
      <c r="F12" s="11">
        <v>71</v>
      </c>
      <c r="G12" s="11">
        <v>6</v>
      </c>
      <c r="H12" s="11">
        <v>310</v>
      </c>
      <c r="I12" s="46">
        <v>316</v>
      </c>
    </row>
    <row r="13" spans="1:9">
      <c r="A13" s="63" t="s">
        <v>453</v>
      </c>
      <c r="B13" s="11">
        <v>74</v>
      </c>
      <c r="C13" s="11">
        <v>74</v>
      </c>
      <c r="D13" s="45">
        <v>18733</v>
      </c>
      <c r="E13" s="11">
        <v>5700</v>
      </c>
      <c r="F13" s="11">
        <v>71</v>
      </c>
      <c r="G13" s="11">
        <v>422</v>
      </c>
      <c r="H13" s="11">
        <v>1330</v>
      </c>
      <c r="I13" s="12">
        <v>1752</v>
      </c>
    </row>
    <row r="14" spans="1:9">
      <c r="A14" s="73" t="s">
        <v>454</v>
      </c>
      <c r="B14" s="74">
        <v>220</v>
      </c>
      <c r="C14" s="74">
        <v>220</v>
      </c>
      <c r="D14" s="74">
        <v>83651</v>
      </c>
      <c r="E14" s="78">
        <v>5700</v>
      </c>
      <c r="F14" s="78">
        <v>71</v>
      </c>
      <c r="G14" s="78">
        <v>1255</v>
      </c>
      <c r="H14" s="78">
        <v>5938</v>
      </c>
      <c r="I14" s="75">
        <v>7193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73" t="s">
        <v>455</v>
      </c>
      <c r="B16" s="74" t="s">
        <v>391</v>
      </c>
      <c r="C16" s="74" t="s">
        <v>391</v>
      </c>
      <c r="D16" s="74">
        <v>16500</v>
      </c>
      <c r="E16" s="78" t="s">
        <v>391</v>
      </c>
      <c r="F16" s="78">
        <v>5</v>
      </c>
      <c r="G16" s="78" t="s">
        <v>391</v>
      </c>
      <c r="H16" s="78">
        <v>82</v>
      </c>
      <c r="I16" s="75">
        <v>82</v>
      </c>
    </row>
    <row r="17" spans="1:9">
      <c r="A17" s="65"/>
      <c r="B17" s="70"/>
      <c r="C17" s="70"/>
      <c r="D17" s="70"/>
      <c r="E17" s="76"/>
      <c r="F17" s="76"/>
      <c r="G17" s="76"/>
      <c r="H17" s="76"/>
      <c r="I17" s="71"/>
    </row>
    <row r="18" spans="1:9">
      <c r="A18" s="73" t="s">
        <v>456</v>
      </c>
      <c r="B18" s="74">
        <v>20</v>
      </c>
      <c r="C18" s="74">
        <v>20</v>
      </c>
      <c r="D18" s="74" t="s">
        <v>391</v>
      </c>
      <c r="E18" s="78">
        <v>7200</v>
      </c>
      <c r="F18" s="78" t="s">
        <v>391</v>
      </c>
      <c r="G18" s="78">
        <v>144</v>
      </c>
      <c r="H18" s="78" t="s">
        <v>391</v>
      </c>
      <c r="I18" s="75">
        <v>144</v>
      </c>
    </row>
    <row r="19" spans="1:9">
      <c r="A19" s="65"/>
      <c r="B19" s="70"/>
      <c r="C19" s="70"/>
      <c r="D19" s="70"/>
      <c r="E19" s="76"/>
      <c r="F19" s="76"/>
      <c r="G19" s="76"/>
      <c r="H19" s="76"/>
      <c r="I19" s="71"/>
    </row>
    <row r="20" spans="1:9" s="943" customFormat="1">
      <c r="A20" s="905" t="s">
        <v>459</v>
      </c>
      <c r="B20" s="999">
        <v>1</v>
      </c>
      <c r="C20" s="999">
        <v>1</v>
      </c>
      <c r="D20" s="999">
        <v>510</v>
      </c>
      <c r="E20" s="1003">
        <v>2220</v>
      </c>
      <c r="F20" s="1003">
        <v>30</v>
      </c>
      <c r="G20" s="1003">
        <v>2</v>
      </c>
      <c r="H20" s="1003">
        <v>16</v>
      </c>
      <c r="I20" s="966">
        <v>18</v>
      </c>
    </row>
    <row r="21" spans="1:9" s="309" customFormat="1">
      <c r="A21" s="73" t="s">
        <v>460</v>
      </c>
      <c r="B21" s="74">
        <v>1</v>
      </c>
      <c r="C21" s="74">
        <v>1</v>
      </c>
      <c r="D21" s="74">
        <v>510</v>
      </c>
      <c r="E21" s="78">
        <v>2220</v>
      </c>
      <c r="F21" s="78">
        <v>30</v>
      </c>
      <c r="G21" s="78">
        <v>2</v>
      </c>
      <c r="H21" s="78">
        <v>16</v>
      </c>
      <c r="I21" s="75">
        <v>18</v>
      </c>
    </row>
    <row r="22" spans="1:9">
      <c r="A22" s="63"/>
      <c r="B22" s="45"/>
      <c r="C22" s="45"/>
      <c r="D22" s="45"/>
      <c r="E22" s="11"/>
      <c r="F22" s="11"/>
      <c r="G22" s="11"/>
      <c r="H22" s="11"/>
      <c r="I22" s="46"/>
    </row>
    <row r="23" spans="1:9">
      <c r="A23" s="63" t="s">
        <v>467</v>
      </c>
      <c r="B23" s="80">
        <v>1</v>
      </c>
      <c r="C23" s="80">
        <v>1</v>
      </c>
      <c r="D23" s="45" t="s">
        <v>391</v>
      </c>
      <c r="E23" s="80">
        <v>30000</v>
      </c>
      <c r="F23" s="80" t="s">
        <v>391</v>
      </c>
      <c r="G23" s="80">
        <v>30</v>
      </c>
      <c r="H23" s="80" t="s">
        <v>391</v>
      </c>
      <c r="I23" s="81">
        <v>30</v>
      </c>
    </row>
    <row r="24" spans="1:9">
      <c r="A24" s="63" t="s">
        <v>470</v>
      </c>
      <c r="B24" s="80">
        <v>5</v>
      </c>
      <c r="C24" s="80">
        <v>3</v>
      </c>
      <c r="D24" s="45" t="s">
        <v>391</v>
      </c>
      <c r="E24" s="80">
        <v>25000</v>
      </c>
      <c r="F24" s="80" t="s">
        <v>391</v>
      </c>
      <c r="G24" s="80">
        <v>75</v>
      </c>
      <c r="H24" s="80" t="s">
        <v>391</v>
      </c>
      <c r="I24" s="12">
        <v>75</v>
      </c>
    </row>
    <row r="25" spans="1:9">
      <c r="A25" s="73" t="s">
        <v>471</v>
      </c>
      <c r="B25" s="74">
        <v>6</v>
      </c>
      <c r="C25" s="74">
        <v>4</v>
      </c>
      <c r="D25" s="74" t="s">
        <v>391</v>
      </c>
      <c r="E25" s="78">
        <v>26250</v>
      </c>
      <c r="F25" s="78" t="s">
        <v>391</v>
      </c>
      <c r="G25" s="78">
        <v>105</v>
      </c>
      <c r="H25" s="78" t="s">
        <v>391</v>
      </c>
      <c r="I25" s="75">
        <v>105</v>
      </c>
    </row>
    <row r="26" spans="1:9">
      <c r="A26" s="65"/>
      <c r="B26" s="70"/>
      <c r="C26" s="70"/>
      <c r="D26" s="70"/>
      <c r="E26" s="76"/>
      <c r="F26" s="76"/>
      <c r="G26" s="76"/>
      <c r="H26" s="76"/>
      <c r="I26" s="71"/>
    </row>
    <row r="27" spans="1:9">
      <c r="A27" s="73" t="s">
        <v>472</v>
      </c>
      <c r="B27" s="74">
        <v>185</v>
      </c>
      <c r="C27" s="74">
        <v>113</v>
      </c>
      <c r="D27" s="74" t="s">
        <v>391</v>
      </c>
      <c r="E27" s="78">
        <v>17450</v>
      </c>
      <c r="F27" s="78" t="s">
        <v>391</v>
      </c>
      <c r="G27" s="78">
        <v>1972</v>
      </c>
      <c r="H27" s="78" t="s">
        <v>391</v>
      </c>
      <c r="I27" s="75">
        <v>1972</v>
      </c>
    </row>
    <row r="28" spans="1:9">
      <c r="A28" s="63"/>
      <c r="B28" s="45"/>
      <c r="C28" s="45"/>
      <c r="D28" s="45"/>
      <c r="E28" s="11"/>
      <c r="F28" s="11"/>
      <c r="G28" s="11"/>
      <c r="H28" s="11"/>
      <c r="I28" s="46"/>
    </row>
    <row r="29" spans="1:9">
      <c r="A29" s="63" t="s">
        <v>536</v>
      </c>
      <c r="B29" s="11" t="s">
        <v>391</v>
      </c>
      <c r="C29" s="11" t="s">
        <v>391</v>
      </c>
      <c r="D29" s="45">
        <v>175</v>
      </c>
      <c r="E29" s="11" t="s">
        <v>391</v>
      </c>
      <c r="F29" s="11">
        <v>11</v>
      </c>
      <c r="G29" s="11" t="s">
        <v>391</v>
      </c>
      <c r="H29" s="11">
        <v>2</v>
      </c>
      <c r="I29" s="12">
        <v>2</v>
      </c>
    </row>
    <row r="30" spans="1:9">
      <c r="A30" s="73" t="s">
        <v>482</v>
      </c>
      <c r="B30" s="74" t="s">
        <v>391</v>
      </c>
      <c r="C30" s="74" t="s">
        <v>391</v>
      </c>
      <c r="D30" s="74">
        <v>175</v>
      </c>
      <c r="E30" s="78" t="s">
        <v>391</v>
      </c>
      <c r="F30" s="78">
        <v>11</v>
      </c>
      <c r="G30" s="78" t="s">
        <v>391</v>
      </c>
      <c r="H30" s="78">
        <v>2</v>
      </c>
      <c r="I30" s="75">
        <v>2</v>
      </c>
    </row>
    <row r="31" spans="1:9">
      <c r="A31" s="65"/>
      <c r="B31" s="70"/>
      <c r="C31" s="70"/>
      <c r="D31" s="70"/>
      <c r="E31" s="76"/>
      <c r="F31" s="76"/>
      <c r="G31" s="76"/>
      <c r="H31" s="76"/>
      <c r="I31" s="71"/>
    </row>
    <row r="32" spans="1:9">
      <c r="A32" s="63" t="s">
        <v>490</v>
      </c>
      <c r="B32" s="80">
        <v>9903</v>
      </c>
      <c r="C32" s="80">
        <v>8778</v>
      </c>
      <c r="D32" s="45" t="s">
        <v>391</v>
      </c>
      <c r="E32" s="80">
        <v>26961</v>
      </c>
      <c r="F32" s="80" t="s">
        <v>391</v>
      </c>
      <c r="G32" s="80">
        <v>236665</v>
      </c>
      <c r="H32" s="80" t="s">
        <v>391</v>
      </c>
      <c r="I32" s="12">
        <v>236665</v>
      </c>
    </row>
    <row r="33" spans="1:9">
      <c r="A33" s="63" t="s">
        <v>491</v>
      </c>
      <c r="B33" s="80">
        <v>23</v>
      </c>
      <c r="C33" s="80">
        <v>20</v>
      </c>
      <c r="D33" s="45" t="s">
        <v>391</v>
      </c>
      <c r="E33" s="80">
        <v>29500</v>
      </c>
      <c r="F33" s="80" t="s">
        <v>391</v>
      </c>
      <c r="G33" s="80">
        <v>590</v>
      </c>
      <c r="H33" s="80" t="s">
        <v>391</v>
      </c>
      <c r="I33" s="12">
        <v>590</v>
      </c>
    </row>
    <row r="34" spans="1:9">
      <c r="A34" s="63" t="s">
        <v>492</v>
      </c>
      <c r="B34" s="82">
        <v>32</v>
      </c>
      <c r="C34" s="82">
        <v>29</v>
      </c>
      <c r="D34" s="45" t="s">
        <v>391</v>
      </c>
      <c r="E34" s="82">
        <v>28103</v>
      </c>
      <c r="F34" s="45" t="s">
        <v>391</v>
      </c>
      <c r="G34" s="82">
        <v>815</v>
      </c>
      <c r="H34" s="45" t="s">
        <v>391</v>
      </c>
      <c r="I34" s="124">
        <v>815</v>
      </c>
    </row>
    <row r="35" spans="1:9">
      <c r="A35" s="73" t="s">
        <v>493</v>
      </c>
      <c r="B35" s="74">
        <v>9958</v>
      </c>
      <c r="C35" s="74">
        <v>8827</v>
      </c>
      <c r="D35" s="74" t="s">
        <v>391</v>
      </c>
      <c r="E35" s="78">
        <v>26971</v>
      </c>
      <c r="F35" s="78" t="s">
        <v>391</v>
      </c>
      <c r="G35" s="78">
        <v>238070</v>
      </c>
      <c r="H35" s="78" t="s">
        <v>391</v>
      </c>
      <c r="I35" s="75">
        <v>238070</v>
      </c>
    </row>
    <row r="36" spans="1:9">
      <c r="A36" s="65"/>
      <c r="B36" s="70"/>
      <c r="C36" s="70"/>
      <c r="D36" s="70"/>
      <c r="E36" s="76"/>
      <c r="F36" s="76"/>
      <c r="G36" s="76"/>
      <c r="H36" s="76"/>
      <c r="I36" s="71"/>
    </row>
    <row r="37" spans="1:9">
      <c r="A37" s="73" t="s">
        <v>494</v>
      </c>
      <c r="B37" s="74">
        <v>21662</v>
      </c>
      <c r="C37" s="74">
        <v>20645</v>
      </c>
      <c r="D37" s="74" t="s">
        <v>391</v>
      </c>
      <c r="E37" s="78">
        <v>20174</v>
      </c>
      <c r="F37" s="78" t="s">
        <v>391</v>
      </c>
      <c r="G37" s="78">
        <v>416501</v>
      </c>
      <c r="H37" s="78" t="s">
        <v>391</v>
      </c>
      <c r="I37" s="75">
        <v>416501</v>
      </c>
    </row>
    <row r="38" spans="1:9">
      <c r="A38" s="63"/>
      <c r="B38" s="45"/>
      <c r="C38" s="45"/>
      <c r="D38" s="45"/>
      <c r="E38" s="11"/>
      <c r="F38" s="11"/>
      <c r="G38" s="11"/>
      <c r="H38" s="11"/>
      <c r="I38" s="46"/>
    </row>
    <row r="39" spans="1:9">
      <c r="A39" s="63" t="s">
        <v>498</v>
      </c>
      <c r="B39" s="82">
        <v>1320</v>
      </c>
      <c r="C39" s="45">
        <v>1279</v>
      </c>
      <c r="D39" s="45" t="s">
        <v>391</v>
      </c>
      <c r="E39" s="82">
        <v>25496</v>
      </c>
      <c r="F39" s="11" t="s">
        <v>391</v>
      </c>
      <c r="G39" s="11">
        <v>32610</v>
      </c>
      <c r="H39" s="11" t="s">
        <v>391</v>
      </c>
      <c r="I39" s="46">
        <v>32610</v>
      </c>
    </row>
    <row r="40" spans="1:9">
      <c r="A40" s="63" t="s">
        <v>499</v>
      </c>
      <c r="B40" s="82">
        <v>17</v>
      </c>
      <c r="C40" s="45">
        <v>17</v>
      </c>
      <c r="D40" s="45" t="s">
        <v>391</v>
      </c>
      <c r="E40" s="82">
        <v>18464</v>
      </c>
      <c r="F40" s="11" t="s">
        <v>391</v>
      </c>
      <c r="G40" s="11">
        <v>314</v>
      </c>
      <c r="H40" s="11" t="s">
        <v>391</v>
      </c>
      <c r="I40" s="46">
        <v>314</v>
      </c>
    </row>
    <row r="41" spans="1:9">
      <c r="A41" s="63" t="s">
        <v>500</v>
      </c>
      <c r="B41" s="11">
        <v>13</v>
      </c>
      <c r="C41" s="11">
        <v>12</v>
      </c>
      <c r="D41" s="45" t="s">
        <v>391</v>
      </c>
      <c r="E41" s="11">
        <v>15750</v>
      </c>
      <c r="F41" s="11" t="s">
        <v>391</v>
      </c>
      <c r="G41" s="11">
        <v>189</v>
      </c>
      <c r="H41" s="11" t="s">
        <v>391</v>
      </c>
      <c r="I41" s="12">
        <v>189</v>
      </c>
    </row>
    <row r="42" spans="1:9">
      <c r="A42" s="63" t="s">
        <v>501</v>
      </c>
      <c r="B42" s="82">
        <v>105</v>
      </c>
      <c r="C42" s="45">
        <v>93</v>
      </c>
      <c r="D42" s="45">
        <v>68</v>
      </c>
      <c r="E42" s="82">
        <v>5312</v>
      </c>
      <c r="F42" s="11">
        <v>20</v>
      </c>
      <c r="G42" s="11">
        <v>495</v>
      </c>
      <c r="H42" s="11">
        <v>1</v>
      </c>
      <c r="I42" s="46">
        <v>496</v>
      </c>
    </row>
    <row r="43" spans="1:9">
      <c r="A43" s="63" t="s">
        <v>502</v>
      </c>
      <c r="B43" s="45">
        <v>65</v>
      </c>
      <c r="C43" s="45">
        <v>10</v>
      </c>
      <c r="D43" s="45" t="s">
        <v>391</v>
      </c>
      <c r="E43" s="11">
        <v>15800</v>
      </c>
      <c r="F43" s="11" t="s">
        <v>391</v>
      </c>
      <c r="G43" s="11">
        <v>158</v>
      </c>
      <c r="H43" s="11" t="s">
        <v>391</v>
      </c>
      <c r="I43" s="46">
        <v>158</v>
      </c>
    </row>
    <row r="44" spans="1:9">
      <c r="A44" s="63" t="s">
        <v>504</v>
      </c>
      <c r="B44" s="45">
        <v>4478</v>
      </c>
      <c r="C44" s="45">
        <v>4398</v>
      </c>
      <c r="D44" s="45" t="s">
        <v>391</v>
      </c>
      <c r="E44" s="11">
        <v>16556</v>
      </c>
      <c r="F44" s="11" t="s">
        <v>391</v>
      </c>
      <c r="G44" s="11">
        <v>72815</v>
      </c>
      <c r="H44" s="11" t="s">
        <v>391</v>
      </c>
      <c r="I44" s="46">
        <v>72815</v>
      </c>
    </row>
    <row r="45" spans="1:9">
      <c r="A45" s="63" t="s">
        <v>505</v>
      </c>
      <c r="B45" s="82">
        <v>75</v>
      </c>
      <c r="C45" s="45">
        <v>75</v>
      </c>
      <c r="D45" s="45" t="s">
        <v>391</v>
      </c>
      <c r="E45" s="45">
        <v>23093</v>
      </c>
      <c r="F45" s="11" t="s">
        <v>391</v>
      </c>
      <c r="G45" s="11">
        <v>1732</v>
      </c>
      <c r="H45" s="11" t="s">
        <v>391</v>
      </c>
      <c r="I45" s="46">
        <v>1732</v>
      </c>
    </row>
    <row r="46" spans="1:9">
      <c r="A46" s="73" t="s">
        <v>506</v>
      </c>
      <c r="B46" s="74">
        <v>6073</v>
      </c>
      <c r="C46" s="74">
        <v>5884</v>
      </c>
      <c r="D46" s="74">
        <v>68</v>
      </c>
      <c r="E46" s="78">
        <v>18407</v>
      </c>
      <c r="F46" s="78">
        <v>20</v>
      </c>
      <c r="G46" s="78">
        <v>108313</v>
      </c>
      <c r="H46" s="78">
        <v>1</v>
      </c>
      <c r="I46" s="75">
        <v>108314</v>
      </c>
    </row>
    <row r="47" spans="1:9">
      <c r="A47" s="63"/>
      <c r="B47" s="82"/>
      <c r="C47" s="45"/>
      <c r="D47" s="45"/>
      <c r="E47" s="45"/>
      <c r="F47" s="11"/>
      <c r="G47" s="11"/>
      <c r="H47" s="11"/>
      <c r="I47" s="46"/>
    </row>
    <row r="48" spans="1:9">
      <c r="A48" s="63" t="s">
        <v>507</v>
      </c>
      <c r="B48" s="45">
        <v>179</v>
      </c>
      <c r="C48" s="45">
        <v>179</v>
      </c>
      <c r="D48" s="45">
        <v>20410</v>
      </c>
      <c r="E48" s="11">
        <v>12983</v>
      </c>
      <c r="F48" s="11">
        <v>10</v>
      </c>
      <c r="G48" s="11">
        <v>2317</v>
      </c>
      <c r="H48" s="11">
        <v>204</v>
      </c>
      <c r="I48" s="46">
        <v>2521</v>
      </c>
    </row>
    <row r="49" spans="1:9">
      <c r="A49" s="63" t="s">
        <v>508</v>
      </c>
      <c r="B49" s="45">
        <v>59</v>
      </c>
      <c r="C49" s="45">
        <v>59</v>
      </c>
      <c r="D49" s="45">
        <v>26400</v>
      </c>
      <c r="E49" s="11">
        <v>8437</v>
      </c>
      <c r="F49" s="11">
        <v>5</v>
      </c>
      <c r="G49" s="11">
        <v>492</v>
      </c>
      <c r="H49" s="11">
        <v>132</v>
      </c>
      <c r="I49" s="46">
        <v>624</v>
      </c>
    </row>
    <row r="50" spans="1:9">
      <c r="A50" s="73" t="s">
        <v>509</v>
      </c>
      <c r="B50" s="74">
        <v>238</v>
      </c>
      <c r="C50" s="74">
        <v>238</v>
      </c>
      <c r="D50" s="74">
        <v>46810</v>
      </c>
      <c r="E50" s="78">
        <v>11856</v>
      </c>
      <c r="F50" s="78">
        <v>7</v>
      </c>
      <c r="G50" s="78">
        <v>2809</v>
      </c>
      <c r="H50" s="78">
        <v>336</v>
      </c>
      <c r="I50" s="75">
        <v>3145</v>
      </c>
    </row>
    <row r="51" spans="1:9">
      <c r="A51" s="63"/>
      <c r="B51" s="45"/>
      <c r="C51" s="45"/>
      <c r="D51" s="45"/>
      <c r="E51" s="11"/>
      <c r="F51" s="11"/>
      <c r="G51" s="11"/>
      <c r="H51" s="11"/>
      <c r="I51" s="46"/>
    </row>
    <row r="52" spans="1:9" ht="13.5" thickBot="1">
      <c r="A52" s="66" t="s">
        <v>510</v>
      </c>
      <c r="B52" s="52">
        <v>38363</v>
      </c>
      <c r="C52" s="52">
        <v>35952</v>
      </c>
      <c r="D52" s="52">
        <v>147714</v>
      </c>
      <c r="E52" s="175">
        <v>21394</v>
      </c>
      <c r="F52" s="175">
        <v>43</v>
      </c>
      <c r="G52" s="175">
        <v>769170</v>
      </c>
      <c r="H52" s="175">
        <v>6376</v>
      </c>
      <c r="I52" s="53">
        <v>775546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04">
    <tabColor theme="0"/>
    <pageSetUpPr fitToPage="1"/>
  </sheetPr>
  <dimension ref="A1:I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5703125" style="34" customWidth="1"/>
    <col min="2" max="2" width="13.140625" style="34" customWidth="1"/>
    <col min="3" max="3" width="17.7109375" style="34" customWidth="1"/>
    <col min="4" max="5" width="13.140625" style="34" customWidth="1"/>
    <col min="6" max="6" width="17.7109375" style="34" customWidth="1"/>
    <col min="7" max="7" width="17.85546875" style="34" customWidth="1"/>
    <col min="8" max="8" width="13.140625" style="34" customWidth="1"/>
    <col min="9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</row>
    <row r="2" spans="1:9" s="25" customFormat="1" ht="12.75" customHeight="1"/>
    <row r="3" spans="1:9" s="25" customFormat="1" ht="30" customHeight="1">
      <c r="A3" s="1667" t="s">
        <v>1338</v>
      </c>
      <c r="B3" s="1667"/>
      <c r="C3" s="1667"/>
      <c r="D3" s="1667"/>
      <c r="E3" s="1667"/>
      <c r="F3" s="1667"/>
      <c r="G3" s="1667"/>
      <c r="H3" s="125"/>
      <c r="I3" s="125"/>
    </row>
    <row r="4" spans="1:9" s="25" customFormat="1" ht="13.5" customHeight="1" thickBot="1">
      <c r="A4" s="5"/>
      <c r="B4" s="6"/>
      <c r="C4" s="6"/>
      <c r="D4" s="6"/>
      <c r="E4" s="6"/>
      <c r="F4" s="6"/>
      <c r="G4" s="6"/>
    </row>
    <row r="5" spans="1:9" ht="39.75" customHeight="1">
      <c r="A5" s="126" t="s">
        <v>526</v>
      </c>
      <c r="B5" s="733" t="s">
        <v>371</v>
      </c>
      <c r="C5" s="30"/>
      <c r="D5" s="31"/>
      <c r="E5" s="733" t="s">
        <v>378</v>
      </c>
      <c r="F5" s="31"/>
      <c r="G5" s="183" t="s">
        <v>372</v>
      </c>
    </row>
    <row r="6" spans="1:9" ht="24.75" customHeight="1">
      <c r="A6" s="671" t="s">
        <v>528</v>
      </c>
      <c r="B6" s="751" t="s">
        <v>381</v>
      </c>
      <c r="C6" s="36"/>
      <c r="D6" s="37"/>
      <c r="E6" s="751" t="s">
        <v>382</v>
      </c>
      <c r="F6" s="37"/>
      <c r="G6" s="756" t="s">
        <v>523</v>
      </c>
    </row>
    <row r="7" spans="1:9" ht="39.75" customHeight="1" thickBot="1">
      <c r="A7" s="769" t="s">
        <v>529</v>
      </c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235" t="s">
        <v>524</v>
      </c>
    </row>
    <row r="8" spans="1:9" ht="27" customHeight="1">
      <c r="A8" s="72" t="s">
        <v>450</v>
      </c>
      <c r="B8" s="42">
        <v>8574</v>
      </c>
      <c r="C8" s="42">
        <v>175</v>
      </c>
      <c r="D8" s="42">
        <v>8749</v>
      </c>
      <c r="E8" s="122">
        <v>7740</v>
      </c>
      <c r="F8" s="122">
        <v>7740</v>
      </c>
      <c r="G8" s="43">
        <v>67717</v>
      </c>
      <c r="H8" s="123"/>
      <c r="I8" s="123"/>
    </row>
    <row r="9" spans="1:9">
      <c r="A9" s="63" t="s">
        <v>451</v>
      </c>
      <c r="B9" s="45">
        <v>2171</v>
      </c>
      <c r="C9" s="45">
        <v>44</v>
      </c>
      <c r="D9" s="45">
        <v>2215</v>
      </c>
      <c r="E9" s="11">
        <v>7330</v>
      </c>
      <c r="F9" s="11">
        <v>7330</v>
      </c>
      <c r="G9" s="46">
        <v>16236</v>
      </c>
      <c r="H9" s="123"/>
      <c r="I9" s="123"/>
    </row>
    <row r="10" spans="1:9">
      <c r="A10" s="63" t="s">
        <v>452</v>
      </c>
      <c r="B10" s="45">
        <v>1969</v>
      </c>
      <c r="C10" s="45">
        <v>40</v>
      </c>
      <c r="D10" s="45">
        <v>2009</v>
      </c>
      <c r="E10" s="11">
        <v>7730</v>
      </c>
      <c r="F10" s="11">
        <v>7730</v>
      </c>
      <c r="G10" s="46">
        <v>15530</v>
      </c>
      <c r="H10" s="123"/>
      <c r="I10" s="123"/>
    </row>
    <row r="11" spans="1:9">
      <c r="A11" s="63" t="s">
        <v>453</v>
      </c>
      <c r="B11" s="45">
        <v>5887</v>
      </c>
      <c r="C11" s="45">
        <v>120</v>
      </c>
      <c r="D11" s="45">
        <v>6007</v>
      </c>
      <c r="E11" s="11">
        <v>8240</v>
      </c>
      <c r="F11" s="11">
        <v>8240</v>
      </c>
      <c r="G11" s="46">
        <v>49498</v>
      </c>
      <c r="H11" s="123"/>
      <c r="I11" s="123"/>
    </row>
    <row r="12" spans="1:9">
      <c r="A12" s="73" t="s">
        <v>454</v>
      </c>
      <c r="B12" s="74">
        <v>18601</v>
      </c>
      <c r="C12" s="74">
        <v>379</v>
      </c>
      <c r="D12" s="74">
        <v>18980</v>
      </c>
      <c r="E12" s="78">
        <v>7849</v>
      </c>
      <c r="F12" s="78">
        <v>7850</v>
      </c>
      <c r="G12" s="75">
        <v>148981</v>
      </c>
      <c r="H12" s="123"/>
      <c r="I12" s="123"/>
    </row>
    <row r="13" spans="1:9">
      <c r="A13" s="65"/>
      <c r="B13" s="70"/>
      <c r="C13" s="70"/>
      <c r="D13" s="70"/>
      <c r="E13" s="76"/>
      <c r="F13" s="76"/>
      <c r="G13" s="71"/>
      <c r="H13" s="123"/>
      <c r="I13" s="123"/>
    </row>
    <row r="14" spans="1:9">
      <c r="A14" s="73" t="s">
        <v>455</v>
      </c>
      <c r="B14" s="74">
        <v>400</v>
      </c>
      <c r="C14" s="74" t="s">
        <v>391</v>
      </c>
      <c r="D14" s="74">
        <v>400</v>
      </c>
      <c r="E14" s="78">
        <v>2100</v>
      </c>
      <c r="F14" s="78" t="s">
        <v>391</v>
      </c>
      <c r="G14" s="75">
        <v>840</v>
      </c>
      <c r="H14" s="123"/>
      <c r="I14" s="123"/>
    </row>
    <row r="15" spans="1:9">
      <c r="A15" s="65"/>
      <c r="B15" s="70"/>
      <c r="C15" s="70"/>
      <c r="D15" s="70"/>
      <c r="E15" s="76"/>
      <c r="F15" s="76"/>
      <c r="G15" s="71"/>
      <c r="H15" s="123"/>
      <c r="I15" s="123"/>
    </row>
    <row r="16" spans="1:9">
      <c r="A16" s="73" t="s">
        <v>456</v>
      </c>
      <c r="B16" s="74">
        <v>133</v>
      </c>
      <c r="C16" s="74" t="s">
        <v>391</v>
      </c>
      <c r="D16" s="74">
        <v>133</v>
      </c>
      <c r="E16" s="78">
        <v>2600</v>
      </c>
      <c r="F16" s="78" t="s">
        <v>391</v>
      </c>
      <c r="G16" s="75">
        <v>346</v>
      </c>
      <c r="H16" s="123"/>
      <c r="I16" s="123"/>
    </row>
    <row r="17" spans="1:9">
      <c r="A17" s="63"/>
      <c r="B17" s="45"/>
      <c r="C17" s="45"/>
      <c r="D17" s="45"/>
      <c r="E17" s="11"/>
      <c r="F17" s="11"/>
      <c r="G17" s="46"/>
      <c r="H17" s="123"/>
      <c r="I17" s="123"/>
    </row>
    <row r="18" spans="1:9">
      <c r="A18" s="63" t="s">
        <v>535</v>
      </c>
      <c r="B18" s="45">
        <v>5</v>
      </c>
      <c r="C18" s="82">
        <v>4</v>
      </c>
      <c r="D18" s="45">
        <v>9</v>
      </c>
      <c r="E18" s="11">
        <v>3200</v>
      </c>
      <c r="F18" s="82">
        <v>5250</v>
      </c>
      <c r="G18" s="46">
        <v>37</v>
      </c>
      <c r="H18" s="123"/>
      <c r="I18" s="123"/>
    </row>
    <row r="19" spans="1:9">
      <c r="A19" s="63" t="s">
        <v>458</v>
      </c>
      <c r="B19" s="45">
        <v>197</v>
      </c>
      <c r="C19" s="82" t="s">
        <v>391</v>
      </c>
      <c r="D19" s="45">
        <v>197</v>
      </c>
      <c r="E19" s="11">
        <v>4200</v>
      </c>
      <c r="F19" s="82" t="s">
        <v>391</v>
      </c>
      <c r="G19" s="46">
        <v>827</v>
      </c>
      <c r="H19" s="123"/>
      <c r="I19" s="123"/>
    </row>
    <row r="20" spans="1:9">
      <c r="A20" s="63" t="s">
        <v>459</v>
      </c>
      <c r="B20" s="45">
        <v>108</v>
      </c>
      <c r="C20" s="82">
        <v>5</v>
      </c>
      <c r="D20" s="45">
        <v>113</v>
      </c>
      <c r="E20" s="11">
        <v>4050</v>
      </c>
      <c r="F20" s="82">
        <v>5500</v>
      </c>
      <c r="G20" s="46">
        <v>465</v>
      </c>
      <c r="H20" s="123"/>
      <c r="I20" s="123"/>
    </row>
    <row r="21" spans="1:9">
      <c r="A21" s="73" t="s">
        <v>586</v>
      </c>
      <c r="B21" s="74">
        <v>310</v>
      </c>
      <c r="C21" s="74">
        <v>9</v>
      </c>
      <c r="D21" s="74">
        <v>319</v>
      </c>
      <c r="E21" s="78">
        <v>4132</v>
      </c>
      <c r="F21" s="78">
        <v>5389</v>
      </c>
      <c r="G21" s="75">
        <v>1329</v>
      </c>
      <c r="H21" s="123"/>
      <c r="I21" s="123"/>
    </row>
    <row r="22" spans="1:9">
      <c r="A22" s="65"/>
      <c r="B22" s="70"/>
      <c r="C22" s="70"/>
      <c r="D22" s="70"/>
      <c r="E22" s="76"/>
      <c r="F22" s="76"/>
      <c r="G22" s="71"/>
      <c r="H22" s="123"/>
      <c r="I22" s="123"/>
    </row>
    <row r="23" spans="1:9">
      <c r="A23" s="73" t="s">
        <v>461</v>
      </c>
      <c r="B23" s="74">
        <v>2</v>
      </c>
      <c r="C23" s="74">
        <v>18233</v>
      </c>
      <c r="D23" s="74">
        <v>18235</v>
      </c>
      <c r="E23" s="78">
        <v>5000</v>
      </c>
      <c r="F23" s="78">
        <v>10837</v>
      </c>
      <c r="G23" s="75">
        <v>197606</v>
      </c>
      <c r="H23" s="123"/>
      <c r="I23" s="123"/>
    </row>
    <row r="24" spans="1:9">
      <c r="A24" s="65"/>
      <c r="B24" s="70"/>
      <c r="C24" s="70"/>
      <c r="D24" s="70"/>
      <c r="E24" s="76"/>
      <c r="F24" s="76"/>
      <c r="G24" s="71"/>
      <c r="H24" s="123"/>
      <c r="I24" s="123"/>
    </row>
    <row r="25" spans="1:9">
      <c r="A25" s="73" t="s">
        <v>462</v>
      </c>
      <c r="B25" s="74" t="s">
        <v>391</v>
      </c>
      <c r="C25" s="74">
        <v>633</v>
      </c>
      <c r="D25" s="74">
        <v>633</v>
      </c>
      <c r="E25" s="78" t="s">
        <v>391</v>
      </c>
      <c r="F25" s="78">
        <v>9948</v>
      </c>
      <c r="G25" s="75">
        <v>6297</v>
      </c>
      <c r="H25" s="123"/>
      <c r="I25" s="123"/>
    </row>
    <row r="26" spans="1:9">
      <c r="A26" s="63"/>
      <c r="B26" s="45"/>
      <c r="C26" s="45"/>
      <c r="D26" s="45"/>
      <c r="E26" s="11"/>
      <c r="F26" s="11"/>
      <c r="G26" s="46"/>
      <c r="H26" s="123"/>
      <c r="I26" s="123"/>
    </row>
    <row r="27" spans="1:9">
      <c r="A27" s="63" t="s">
        <v>463</v>
      </c>
      <c r="B27" s="45">
        <v>175</v>
      </c>
      <c r="C27" s="45">
        <v>51004</v>
      </c>
      <c r="D27" s="45">
        <v>51179</v>
      </c>
      <c r="E27" s="45">
        <v>6500</v>
      </c>
      <c r="F27" s="11">
        <v>12617</v>
      </c>
      <c r="G27" s="46">
        <v>644655</v>
      </c>
      <c r="H27" s="123"/>
      <c r="I27" s="123"/>
    </row>
    <row r="28" spans="1:9">
      <c r="A28" s="63" t="s">
        <v>464</v>
      </c>
      <c r="B28" s="45">
        <v>151</v>
      </c>
      <c r="C28" s="45">
        <v>3323</v>
      </c>
      <c r="D28" s="45">
        <v>3474</v>
      </c>
      <c r="E28" s="11">
        <v>1594</v>
      </c>
      <c r="F28" s="11">
        <v>11360</v>
      </c>
      <c r="G28" s="46">
        <v>37990</v>
      </c>
      <c r="H28" s="123"/>
      <c r="I28" s="123"/>
    </row>
    <row r="29" spans="1:9">
      <c r="A29" s="63" t="s">
        <v>465</v>
      </c>
      <c r="B29" s="45">
        <v>86</v>
      </c>
      <c r="C29" s="45">
        <v>22945</v>
      </c>
      <c r="D29" s="45">
        <v>23031</v>
      </c>
      <c r="E29" s="11">
        <v>2998</v>
      </c>
      <c r="F29" s="11">
        <v>10330</v>
      </c>
      <c r="G29" s="46">
        <v>237280</v>
      </c>
      <c r="H29" s="123"/>
      <c r="I29" s="123"/>
    </row>
    <row r="30" spans="1:9">
      <c r="A30" s="73" t="s">
        <v>579</v>
      </c>
      <c r="B30" s="74">
        <v>412</v>
      </c>
      <c r="C30" s="74">
        <v>77272</v>
      </c>
      <c r="D30" s="74">
        <v>77684</v>
      </c>
      <c r="E30" s="78">
        <v>3971</v>
      </c>
      <c r="F30" s="78">
        <v>11884</v>
      </c>
      <c r="G30" s="75">
        <v>919925</v>
      </c>
      <c r="H30" s="123"/>
      <c r="I30" s="123"/>
    </row>
    <row r="31" spans="1:9">
      <c r="A31" s="63"/>
      <c r="B31" s="45"/>
      <c r="C31" s="45"/>
      <c r="D31" s="45"/>
      <c r="E31" s="11"/>
      <c r="F31" s="11"/>
      <c r="G31" s="46"/>
      <c r="H31" s="123"/>
      <c r="I31" s="123"/>
    </row>
    <row r="32" spans="1:9">
      <c r="A32" s="63" t="s">
        <v>467</v>
      </c>
      <c r="B32" s="80">
        <v>51</v>
      </c>
      <c r="C32" s="80">
        <v>39</v>
      </c>
      <c r="D32" s="45">
        <v>90</v>
      </c>
      <c r="E32" s="80">
        <v>3931</v>
      </c>
      <c r="F32" s="80">
        <v>7192</v>
      </c>
      <c r="G32" s="12">
        <v>481</v>
      </c>
      <c r="H32" s="123"/>
      <c r="I32" s="123"/>
    </row>
    <row r="33" spans="1:9">
      <c r="A33" s="63" t="s">
        <v>468</v>
      </c>
      <c r="B33" s="80">
        <v>1182</v>
      </c>
      <c r="C33" s="80">
        <v>6543</v>
      </c>
      <c r="D33" s="45">
        <v>7725</v>
      </c>
      <c r="E33" s="80">
        <v>7122</v>
      </c>
      <c r="F33" s="80">
        <v>11656</v>
      </c>
      <c r="G33" s="12">
        <v>84683</v>
      </c>
      <c r="H33" s="123"/>
      <c r="I33" s="123"/>
    </row>
    <row r="34" spans="1:9">
      <c r="A34" s="63" t="s">
        <v>469</v>
      </c>
      <c r="B34" s="80">
        <v>128</v>
      </c>
      <c r="C34" s="80">
        <v>33158</v>
      </c>
      <c r="D34" s="45">
        <v>33286</v>
      </c>
      <c r="E34" s="80">
        <v>4807</v>
      </c>
      <c r="F34" s="80">
        <v>8307</v>
      </c>
      <c r="G34" s="12">
        <v>276059</v>
      </c>
      <c r="H34" s="123"/>
      <c r="I34" s="123"/>
    </row>
    <row r="35" spans="1:9">
      <c r="A35" s="63" t="s">
        <v>470</v>
      </c>
      <c r="B35" s="80" t="s">
        <v>391</v>
      </c>
      <c r="C35" s="80">
        <v>122</v>
      </c>
      <c r="D35" s="45">
        <v>122</v>
      </c>
      <c r="E35" s="80" t="s">
        <v>391</v>
      </c>
      <c r="F35" s="80">
        <v>9000</v>
      </c>
      <c r="G35" s="12">
        <v>1098</v>
      </c>
      <c r="H35" s="123"/>
      <c r="I35" s="123"/>
    </row>
    <row r="36" spans="1:9">
      <c r="A36" s="73" t="s">
        <v>471</v>
      </c>
      <c r="B36" s="74">
        <v>1361</v>
      </c>
      <c r="C36" s="74">
        <v>39862</v>
      </c>
      <c r="D36" s="74">
        <v>41223</v>
      </c>
      <c r="E36" s="78">
        <v>6785</v>
      </c>
      <c r="F36" s="78">
        <v>8858</v>
      </c>
      <c r="G36" s="75">
        <v>362321</v>
      </c>
      <c r="H36" s="123"/>
      <c r="I36" s="123"/>
    </row>
    <row r="37" spans="1:9">
      <c r="A37" s="65"/>
      <c r="B37" s="70"/>
      <c r="C37" s="70"/>
      <c r="D37" s="70"/>
      <c r="E37" s="76"/>
      <c r="F37" s="76"/>
      <c r="G37" s="71"/>
      <c r="H37" s="123"/>
      <c r="I37" s="123"/>
    </row>
    <row r="38" spans="1:9">
      <c r="A38" s="73" t="s">
        <v>472</v>
      </c>
      <c r="B38" s="74" t="s">
        <v>391</v>
      </c>
      <c r="C38" s="74">
        <v>182</v>
      </c>
      <c r="D38" s="74">
        <v>182</v>
      </c>
      <c r="E38" s="78" t="s">
        <v>391</v>
      </c>
      <c r="F38" s="78">
        <v>5500</v>
      </c>
      <c r="G38" s="75">
        <v>1000</v>
      </c>
      <c r="H38" s="123"/>
      <c r="I38" s="123"/>
    </row>
    <row r="39" spans="1:9">
      <c r="A39" s="63"/>
      <c r="B39" s="45"/>
      <c r="C39" s="45"/>
      <c r="D39" s="45"/>
      <c r="E39" s="11"/>
      <c r="F39" s="11"/>
      <c r="G39" s="46"/>
      <c r="H39" s="123"/>
      <c r="I39" s="123"/>
    </row>
    <row r="40" spans="1:9">
      <c r="A40" s="63" t="s">
        <v>536</v>
      </c>
      <c r="B40" s="11" t="s">
        <v>391</v>
      </c>
      <c r="C40" s="11">
        <v>1771</v>
      </c>
      <c r="D40" s="45">
        <v>1771</v>
      </c>
      <c r="E40" s="11" t="s">
        <v>391</v>
      </c>
      <c r="F40" s="11">
        <v>12250</v>
      </c>
      <c r="G40" s="12">
        <v>21695</v>
      </c>
      <c r="H40" s="123"/>
      <c r="I40" s="123"/>
    </row>
    <row r="41" spans="1:9">
      <c r="A41" s="63" t="s">
        <v>474</v>
      </c>
      <c r="B41" s="82" t="s">
        <v>391</v>
      </c>
      <c r="C41" s="45">
        <v>1046</v>
      </c>
      <c r="D41" s="45">
        <v>1046</v>
      </c>
      <c r="E41" s="82" t="s">
        <v>391</v>
      </c>
      <c r="F41" s="11">
        <v>10500</v>
      </c>
      <c r="G41" s="46">
        <v>10983</v>
      </c>
      <c r="H41" s="123"/>
      <c r="I41" s="123"/>
    </row>
    <row r="42" spans="1:9">
      <c r="A42" s="63" t="s">
        <v>475</v>
      </c>
      <c r="B42" s="11" t="s">
        <v>391</v>
      </c>
      <c r="C42" s="11">
        <v>64546</v>
      </c>
      <c r="D42" s="45">
        <v>64546</v>
      </c>
      <c r="E42" s="11" t="s">
        <v>391</v>
      </c>
      <c r="F42" s="11">
        <v>11900</v>
      </c>
      <c r="G42" s="12">
        <v>768133</v>
      </c>
      <c r="H42" s="123"/>
      <c r="I42" s="123"/>
    </row>
    <row r="43" spans="1:9">
      <c r="A43" s="63" t="s">
        <v>476</v>
      </c>
      <c r="B43" s="82" t="s">
        <v>391</v>
      </c>
      <c r="C43" s="11">
        <v>4045</v>
      </c>
      <c r="D43" s="45">
        <v>4045</v>
      </c>
      <c r="E43" s="82" t="s">
        <v>391</v>
      </c>
      <c r="F43" s="11">
        <v>10000</v>
      </c>
      <c r="G43" s="12">
        <v>40450</v>
      </c>
      <c r="H43" s="123"/>
      <c r="I43" s="123"/>
    </row>
    <row r="44" spans="1:9">
      <c r="A44" s="63" t="s">
        <v>477</v>
      </c>
      <c r="B44" s="82" t="s">
        <v>391</v>
      </c>
      <c r="C44" s="11">
        <v>18230</v>
      </c>
      <c r="D44" s="45">
        <v>18230</v>
      </c>
      <c r="E44" s="82" t="s">
        <v>391</v>
      </c>
      <c r="F44" s="11">
        <v>12250</v>
      </c>
      <c r="G44" s="12">
        <v>223318</v>
      </c>
      <c r="H44" s="123"/>
      <c r="I44" s="123"/>
    </row>
    <row r="45" spans="1:9">
      <c r="A45" s="63" t="s">
        <v>478</v>
      </c>
      <c r="B45" s="11" t="s">
        <v>391</v>
      </c>
      <c r="C45" s="11">
        <v>103</v>
      </c>
      <c r="D45" s="45">
        <v>103</v>
      </c>
      <c r="E45" s="11" t="s">
        <v>391</v>
      </c>
      <c r="F45" s="11">
        <v>10000</v>
      </c>
      <c r="G45" s="12">
        <v>1030</v>
      </c>
      <c r="H45" s="123"/>
      <c r="I45" s="123"/>
    </row>
    <row r="46" spans="1:9">
      <c r="A46" s="63" t="s">
        <v>479</v>
      </c>
      <c r="B46" s="11" t="s">
        <v>391</v>
      </c>
      <c r="C46" s="11">
        <v>198</v>
      </c>
      <c r="D46" s="45">
        <v>198</v>
      </c>
      <c r="E46" s="11" t="s">
        <v>391</v>
      </c>
      <c r="F46" s="11">
        <v>12000</v>
      </c>
      <c r="G46" s="12">
        <v>2376</v>
      </c>
      <c r="H46" s="123"/>
      <c r="I46" s="123"/>
    </row>
    <row r="47" spans="1:9">
      <c r="A47" s="63" t="s">
        <v>480</v>
      </c>
      <c r="B47" s="45" t="s">
        <v>391</v>
      </c>
      <c r="C47" s="11">
        <v>9079</v>
      </c>
      <c r="D47" s="45">
        <v>9079</v>
      </c>
      <c r="E47" s="45" t="s">
        <v>391</v>
      </c>
      <c r="F47" s="11">
        <v>12000</v>
      </c>
      <c r="G47" s="12">
        <v>108948</v>
      </c>
      <c r="H47" s="123"/>
      <c r="I47" s="123"/>
    </row>
    <row r="48" spans="1:9">
      <c r="A48" s="63" t="s">
        <v>481</v>
      </c>
      <c r="B48" s="11" t="s">
        <v>391</v>
      </c>
      <c r="C48" s="11">
        <v>18510</v>
      </c>
      <c r="D48" s="45">
        <v>18510</v>
      </c>
      <c r="E48" s="11" t="s">
        <v>391</v>
      </c>
      <c r="F48" s="11">
        <v>13000</v>
      </c>
      <c r="G48" s="12">
        <v>240630</v>
      </c>
      <c r="H48" s="123"/>
      <c r="I48" s="123"/>
    </row>
    <row r="49" spans="1:9">
      <c r="A49" s="73" t="s">
        <v>587</v>
      </c>
      <c r="B49" s="74" t="s">
        <v>391</v>
      </c>
      <c r="C49" s="74">
        <v>117528</v>
      </c>
      <c r="D49" s="74">
        <v>117528</v>
      </c>
      <c r="E49" s="78" t="s">
        <v>391</v>
      </c>
      <c r="F49" s="78">
        <v>12061</v>
      </c>
      <c r="G49" s="75">
        <v>1417563</v>
      </c>
      <c r="H49" s="123"/>
      <c r="I49" s="123"/>
    </row>
    <row r="50" spans="1:9">
      <c r="A50" s="65"/>
      <c r="B50" s="70"/>
      <c r="C50" s="70"/>
      <c r="D50" s="70"/>
      <c r="E50" s="76"/>
      <c r="F50" s="76"/>
      <c r="G50" s="71"/>
      <c r="H50" s="123"/>
      <c r="I50" s="123"/>
    </row>
    <row r="51" spans="1:9">
      <c r="A51" s="73" t="s">
        <v>483</v>
      </c>
      <c r="B51" s="74" t="s">
        <v>391</v>
      </c>
      <c r="C51" s="74">
        <v>6161</v>
      </c>
      <c r="D51" s="74">
        <v>6161</v>
      </c>
      <c r="E51" s="78" t="s">
        <v>391</v>
      </c>
      <c r="F51" s="78">
        <v>12515</v>
      </c>
      <c r="G51" s="75">
        <v>77105</v>
      </c>
      <c r="H51" s="123"/>
      <c r="I51" s="123"/>
    </row>
    <row r="52" spans="1:9">
      <c r="A52" s="63"/>
      <c r="B52" s="45"/>
      <c r="C52" s="45"/>
      <c r="D52" s="45"/>
      <c r="E52" s="11"/>
      <c r="F52" s="11"/>
      <c r="G52" s="46"/>
      <c r="H52" s="123"/>
      <c r="I52" s="123"/>
    </row>
    <row r="53" spans="1:9">
      <c r="A53" s="63" t="s">
        <v>484</v>
      </c>
      <c r="B53" s="45" t="s">
        <v>391</v>
      </c>
      <c r="C53" s="45">
        <v>11000</v>
      </c>
      <c r="D53" s="45">
        <v>11000</v>
      </c>
      <c r="E53" s="11" t="s">
        <v>391</v>
      </c>
      <c r="F53" s="11">
        <v>13300</v>
      </c>
      <c r="G53" s="46">
        <v>146300</v>
      </c>
      <c r="H53" s="123"/>
      <c r="I53" s="123"/>
    </row>
    <row r="54" spans="1:9">
      <c r="A54" s="63" t="s">
        <v>485</v>
      </c>
      <c r="B54" s="45">
        <v>154</v>
      </c>
      <c r="C54" s="45">
        <v>5700</v>
      </c>
      <c r="D54" s="45">
        <v>5854</v>
      </c>
      <c r="E54" s="11">
        <v>900</v>
      </c>
      <c r="F54" s="11">
        <v>11273</v>
      </c>
      <c r="G54" s="46">
        <v>64395</v>
      </c>
      <c r="H54" s="123"/>
      <c r="I54" s="123"/>
    </row>
    <row r="55" spans="1:9">
      <c r="A55" s="63" t="s">
        <v>486</v>
      </c>
      <c r="B55" s="45">
        <v>27</v>
      </c>
      <c r="C55" s="45">
        <v>1105</v>
      </c>
      <c r="D55" s="45">
        <v>1132</v>
      </c>
      <c r="E55" s="11">
        <v>6500</v>
      </c>
      <c r="F55" s="11">
        <v>12200</v>
      </c>
      <c r="G55" s="46">
        <v>13657</v>
      </c>
      <c r="H55" s="123"/>
      <c r="I55" s="123"/>
    </row>
    <row r="56" spans="1:9">
      <c r="A56" s="63" t="s">
        <v>487</v>
      </c>
      <c r="B56" s="82">
        <v>48</v>
      </c>
      <c r="C56" s="45">
        <v>3133</v>
      </c>
      <c r="D56" s="45">
        <v>3181</v>
      </c>
      <c r="E56" s="82">
        <v>5000</v>
      </c>
      <c r="F56" s="11">
        <v>12000</v>
      </c>
      <c r="G56" s="46">
        <v>37836</v>
      </c>
      <c r="H56" s="123"/>
      <c r="I56" s="123"/>
    </row>
    <row r="57" spans="1:9">
      <c r="A57" s="63" t="s">
        <v>488</v>
      </c>
      <c r="B57" s="45">
        <v>181</v>
      </c>
      <c r="C57" s="45">
        <v>8082</v>
      </c>
      <c r="D57" s="45">
        <v>8263</v>
      </c>
      <c r="E57" s="11">
        <v>1100</v>
      </c>
      <c r="F57" s="11">
        <v>9800</v>
      </c>
      <c r="G57" s="46">
        <v>79403</v>
      </c>
      <c r="H57" s="123"/>
      <c r="I57" s="123"/>
    </row>
    <row r="58" spans="1:9">
      <c r="A58" s="73" t="s">
        <v>537</v>
      </c>
      <c r="B58" s="74">
        <v>410</v>
      </c>
      <c r="C58" s="74">
        <v>29020</v>
      </c>
      <c r="D58" s="74">
        <v>29430</v>
      </c>
      <c r="E58" s="78">
        <v>1837</v>
      </c>
      <c r="F58" s="78">
        <v>11745</v>
      </c>
      <c r="G58" s="75">
        <v>341591</v>
      </c>
      <c r="H58" s="123"/>
      <c r="I58" s="123"/>
    </row>
    <row r="59" spans="1:9">
      <c r="A59" s="63"/>
      <c r="B59" s="45"/>
      <c r="C59" s="45"/>
      <c r="D59" s="45"/>
      <c r="E59" s="11"/>
      <c r="F59" s="11"/>
      <c r="G59" s="46"/>
      <c r="H59" s="123"/>
      <c r="I59" s="123"/>
    </row>
    <row r="60" spans="1:9">
      <c r="A60" s="63" t="s">
        <v>490</v>
      </c>
      <c r="B60" s="11" t="s">
        <v>391</v>
      </c>
      <c r="C60" s="11">
        <v>384</v>
      </c>
      <c r="D60" s="45">
        <v>384</v>
      </c>
      <c r="E60" s="11" t="s">
        <v>391</v>
      </c>
      <c r="F60" s="11">
        <v>10500</v>
      </c>
      <c r="G60" s="12">
        <v>4032</v>
      </c>
      <c r="H60" s="123"/>
      <c r="I60" s="123"/>
    </row>
    <row r="61" spans="1:9">
      <c r="A61" s="63" t="s">
        <v>491</v>
      </c>
      <c r="B61" s="11">
        <v>43</v>
      </c>
      <c r="C61" s="11">
        <v>51</v>
      </c>
      <c r="D61" s="45">
        <v>94</v>
      </c>
      <c r="E61" s="11">
        <v>2600</v>
      </c>
      <c r="F61" s="11">
        <v>5750</v>
      </c>
      <c r="G61" s="12">
        <v>405</v>
      </c>
      <c r="H61" s="123"/>
      <c r="I61" s="123"/>
    </row>
    <row r="62" spans="1:9">
      <c r="A62" s="63" t="s">
        <v>492</v>
      </c>
      <c r="B62" s="11" t="s">
        <v>391</v>
      </c>
      <c r="C62" s="11">
        <v>312</v>
      </c>
      <c r="D62" s="45">
        <v>312</v>
      </c>
      <c r="E62" s="11" t="s">
        <v>391</v>
      </c>
      <c r="F62" s="11">
        <v>10870</v>
      </c>
      <c r="G62" s="12">
        <v>3391</v>
      </c>
      <c r="H62" s="123"/>
      <c r="I62" s="123"/>
    </row>
    <row r="63" spans="1:9">
      <c r="A63" s="73" t="s">
        <v>493</v>
      </c>
      <c r="B63" s="74">
        <v>43</v>
      </c>
      <c r="C63" s="74">
        <v>747</v>
      </c>
      <c r="D63" s="74">
        <v>790</v>
      </c>
      <c r="E63" s="78">
        <v>2600</v>
      </c>
      <c r="F63" s="78">
        <v>10330</v>
      </c>
      <c r="G63" s="75">
        <v>7828</v>
      </c>
      <c r="H63" s="123"/>
      <c r="I63" s="123"/>
    </row>
    <row r="64" spans="1:9">
      <c r="A64" s="65"/>
      <c r="B64" s="70"/>
      <c r="C64" s="70"/>
      <c r="D64" s="70"/>
      <c r="E64" s="76"/>
      <c r="F64" s="76"/>
      <c r="G64" s="71"/>
      <c r="H64" s="123"/>
      <c r="I64" s="123"/>
    </row>
    <row r="65" spans="1:9">
      <c r="A65" s="73" t="s">
        <v>494</v>
      </c>
      <c r="B65" s="74" t="s">
        <v>391</v>
      </c>
      <c r="C65" s="74">
        <v>350</v>
      </c>
      <c r="D65" s="74">
        <v>350</v>
      </c>
      <c r="E65" s="78" t="s">
        <v>391</v>
      </c>
      <c r="F65" s="78">
        <v>9615</v>
      </c>
      <c r="G65" s="75">
        <v>3365</v>
      </c>
      <c r="H65" s="123"/>
      <c r="I65" s="123"/>
    </row>
    <row r="66" spans="1:9">
      <c r="A66" s="63"/>
      <c r="B66" s="45"/>
      <c r="C66" s="45"/>
      <c r="D66" s="45"/>
      <c r="E66" s="11"/>
      <c r="F66" s="11"/>
      <c r="G66" s="46"/>
      <c r="H66" s="123"/>
      <c r="I66" s="123"/>
    </row>
    <row r="67" spans="1:9">
      <c r="A67" s="63" t="s">
        <v>495</v>
      </c>
      <c r="B67" s="45" t="s">
        <v>391</v>
      </c>
      <c r="C67" s="11">
        <v>35347</v>
      </c>
      <c r="D67" s="45">
        <v>35347</v>
      </c>
      <c r="E67" s="45" t="s">
        <v>391</v>
      </c>
      <c r="F67" s="11">
        <v>12628</v>
      </c>
      <c r="G67" s="12">
        <v>446362</v>
      </c>
      <c r="H67" s="123"/>
      <c r="I67" s="123"/>
    </row>
    <row r="68" spans="1:9">
      <c r="A68" s="63" t="s">
        <v>496</v>
      </c>
      <c r="B68" s="45" t="s">
        <v>391</v>
      </c>
      <c r="C68" s="11">
        <v>20508</v>
      </c>
      <c r="D68" s="45">
        <v>20508</v>
      </c>
      <c r="E68" s="45" t="s">
        <v>391</v>
      </c>
      <c r="F68" s="11">
        <v>13048</v>
      </c>
      <c r="G68" s="12">
        <v>267588</v>
      </c>
      <c r="H68" s="123"/>
      <c r="I68" s="123"/>
    </row>
    <row r="69" spans="1:9">
      <c r="A69" s="73" t="s">
        <v>497</v>
      </c>
      <c r="B69" s="74" t="s">
        <v>391</v>
      </c>
      <c r="C69" s="74">
        <v>55855</v>
      </c>
      <c r="D69" s="74">
        <v>55855</v>
      </c>
      <c r="E69" s="78" t="s">
        <v>391</v>
      </c>
      <c r="F69" s="78">
        <v>12782</v>
      </c>
      <c r="G69" s="75">
        <v>713950</v>
      </c>
      <c r="H69" s="123"/>
      <c r="I69" s="123"/>
    </row>
    <row r="70" spans="1:9">
      <c r="A70" s="63"/>
      <c r="B70" s="45"/>
      <c r="C70" s="45"/>
      <c r="D70" s="45"/>
      <c r="E70" s="11"/>
      <c r="F70" s="11"/>
      <c r="G70" s="46"/>
      <c r="H70" s="123"/>
      <c r="I70" s="123"/>
    </row>
    <row r="71" spans="1:9">
      <c r="A71" s="63" t="s">
        <v>498</v>
      </c>
      <c r="B71" s="45">
        <v>2</v>
      </c>
      <c r="C71" s="45">
        <v>8</v>
      </c>
      <c r="D71" s="45">
        <v>10</v>
      </c>
      <c r="E71" s="11" t="s">
        <v>391</v>
      </c>
      <c r="F71" s="11">
        <v>3500</v>
      </c>
      <c r="G71" s="46">
        <v>28</v>
      </c>
      <c r="H71" s="123"/>
      <c r="I71" s="123"/>
    </row>
    <row r="72" spans="1:9">
      <c r="A72" s="63" t="s">
        <v>499</v>
      </c>
      <c r="B72" s="45">
        <v>161</v>
      </c>
      <c r="C72" s="45">
        <v>3077</v>
      </c>
      <c r="D72" s="45">
        <v>3238</v>
      </c>
      <c r="E72" s="11">
        <v>5000</v>
      </c>
      <c r="F72" s="11">
        <v>11698</v>
      </c>
      <c r="G72" s="46">
        <v>36800</v>
      </c>
      <c r="H72" s="123"/>
      <c r="I72" s="123"/>
    </row>
    <row r="73" spans="1:9">
      <c r="A73" s="63" t="s">
        <v>500</v>
      </c>
      <c r="B73" s="11">
        <v>44</v>
      </c>
      <c r="C73" s="11">
        <v>5359</v>
      </c>
      <c r="D73" s="45">
        <v>5403</v>
      </c>
      <c r="E73" s="11">
        <v>7500</v>
      </c>
      <c r="F73" s="11">
        <v>11000</v>
      </c>
      <c r="G73" s="12">
        <v>59279</v>
      </c>
      <c r="H73" s="123"/>
      <c r="I73" s="123"/>
    </row>
    <row r="74" spans="1:9">
      <c r="A74" s="63" t="s">
        <v>501</v>
      </c>
      <c r="B74" s="45" t="s">
        <v>391</v>
      </c>
      <c r="C74" s="45">
        <v>2946</v>
      </c>
      <c r="D74" s="45">
        <v>2946</v>
      </c>
      <c r="E74" s="45" t="s">
        <v>391</v>
      </c>
      <c r="F74" s="11">
        <v>10899</v>
      </c>
      <c r="G74" s="46">
        <v>32107</v>
      </c>
      <c r="H74" s="123"/>
      <c r="I74" s="123"/>
    </row>
    <row r="75" spans="1:9">
      <c r="A75" s="63" t="s">
        <v>502</v>
      </c>
      <c r="B75" s="45" t="s">
        <v>391</v>
      </c>
      <c r="C75" s="45">
        <v>231</v>
      </c>
      <c r="D75" s="45">
        <v>231</v>
      </c>
      <c r="E75" s="11" t="s">
        <v>391</v>
      </c>
      <c r="F75" s="11">
        <v>10500</v>
      </c>
      <c r="G75" s="46">
        <v>2426</v>
      </c>
      <c r="H75" s="123"/>
      <c r="I75" s="123"/>
    </row>
    <row r="76" spans="1:9">
      <c r="A76" s="63" t="s">
        <v>503</v>
      </c>
      <c r="B76" s="45">
        <v>16</v>
      </c>
      <c r="C76" s="45">
        <v>1396</v>
      </c>
      <c r="D76" s="45">
        <v>1412</v>
      </c>
      <c r="E76" s="11">
        <v>8000</v>
      </c>
      <c r="F76" s="11">
        <v>12100</v>
      </c>
      <c r="G76" s="46">
        <v>17000</v>
      </c>
      <c r="H76" s="123"/>
      <c r="I76" s="123"/>
    </row>
    <row r="77" spans="1:9">
      <c r="A77" s="63" t="s">
        <v>504</v>
      </c>
      <c r="B77" s="45">
        <v>7</v>
      </c>
      <c r="C77" s="45">
        <v>339</v>
      </c>
      <c r="D77" s="45">
        <v>346</v>
      </c>
      <c r="E77" s="11">
        <v>2900</v>
      </c>
      <c r="F77" s="11">
        <v>6500</v>
      </c>
      <c r="G77" s="46">
        <v>2224</v>
      </c>
      <c r="H77" s="123"/>
      <c r="I77" s="123"/>
    </row>
    <row r="78" spans="1:9">
      <c r="A78" s="63" t="s">
        <v>505</v>
      </c>
      <c r="B78" s="11">
        <v>256</v>
      </c>
      <c r="C78" s="11">
        <v>15620</v>
      </c>
      <c r="D78" s="45">
        <v>15876</v>
      </c>
      <c r="E78" s="11">
        <v>9000</v>
      </c>
      <c r="F78" s="11">
        <v>13446</v>
      </c>
      <c r="G78" s="12">
        <v>212331</v>
      </c>
      <c r="H78" s="123"/>
      <c r="I78" s="123"/>
    </row>
    <row r="79" spans="1:9">
      <c r="A79" s="73" t="s">
        <v>580</v>
      </c>
      <c r="B79" s="74">
        <v>486</v>
      </c>
      <c r="C79" s="74">
        <v>28976</v>
      </c>
      <c r="D79" s="74">
        <v>29462</v>
      </c>
      <c r="E79" s="78">
        <v>7381</v>
      </c>
      <c r="F79" s="78">
        <v>12377</v>
      </c>
      <c r="G79" s="75">
        <v>362195</v>
      </c>
      <c r="H79" s="123"/>
      <c r="I79" s="123"/>
    </row>
    <row r="80" spans="1:9">
      <c r="A80" s="63"/>
      <c r="B80" s="45"/>
      <c r="C80" s="45"/>
      <c r="D80" s="45"/>
      <c r="E80" s="11"/>
      <c r="F80" s="11"/>
      <c r="G80" s="46"/>
      <c r="H80" s="123"/>
      <c r="I80" s="123"/>
    </row>
    <row r="81" spans="1:9">
      <c r="A81" s="63" t="s">
        <v>507</v>
      </c>
      <c r="B81" s="45">
        <v>180</v>
      </c>
      <c r="C81" s="45">
        <v>239</v>
      </c>
      <c r="D81" s="45">
        <v>419</v>
      </c>
      <c r="E81" s="11">
        <v>1410</v>
      </c>
      <c r="F81" s="11">
        <v>3396</v>
      </c>
      <c r="G81" s="46">
        <v>1064</v>
      </c>
      <c r="H81" s="123"/>
      <c r="I81" s="123"/>
    </row>
    <row r="82" spans="1:9">
      <c r="A82" s="63" t="s">
        <v>508</v>
      </c>
      <c r="B82" s="45">
        <v>192</v>
      </c>
      <c r="C82" s="45">
        <v>281</v>
      </c>
      <c r="D82" s="45">
        <v>473</v>
      </c>
      <c r="E82" s="11">
        <v>1400</v>
      </c>
      <c r="F82" s="11">
        <v>3000</v>
      </c>
      <c r="G82" s="46">
        <v>1110</v>
      </c>
      <c r="H82" s="123"/>
      <c r="I82" s="123"/>
    </row>
    <row r="83" spans="1:9">
      <c r="A83" s="73" t="s">
        <v>509</v>
      </c>
      <c r="B83" s="74">
        <v>372</v>
      </c>
      <c r="C83" s="74">
        <v>520</v>
      </c>
      <c r="D83" s="74">
        <v>892</v>
      </c>
      <c r="E83" s="78">
        <v>1405</v>
      </c>
      <c r="F83" s="78">
        <v>3182</v>
      </c>
      <c r="G83" s="75">
        <v>2174</v>
      </c>
      <c r="H83" s="123"/>
      <c r="I83" s="123"/>
    </row>
    <row r="84" spans="1:9">
      <c r="A84" s="63"/>
      <c r="B84" s="45"/>
      <c r="C84" s="45"/>
      <c r="D84" s="45"/>
      <c r="E84" s="11"/>
      <c r="F84" s="11"/>
      <c r="G84" s="46"/>
      <c r="H84" s="123"/>
      <c r="I84" s="123"/>
    </row>
    <row r="85" spans="1:9" ht="13.5" thickBot="1">
      <c r="A85" s="66" t="s">
        <v>510</v>
      </c>
      <c r="B85" s="52">
        <v>22530</v>
      </c>
      <c r="C85" s="52">
        <v>375727</v>
      </c>
      <c r="D85" s="52">
        <v>398257</v>
      </c>
      <c r="E85" s="175">
        <v>7294</v>
      </c>
      <c r="F85" s="175">
        <v>11711</v>
      </c>
      <c r="G85" s="53">
        <v>4564416</v>
      </c>
      <c r="H85" s="123"/>
      <c r="I85" s="123"/>
    </row>
  </sheetData>
  <mergeCells count="2">
    <mergeCell ref="A1:G1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Hoja258">
    <tabColor theme="0"/>
    <pageSetUpPr fitToPage="1"/>
  </sheetPr>
  <dimension ref="A1:L54"/>
  <sheetViews>
    <sheetView tabSelected="1" topLeftCell="B1" zoomScale="70" zoomScaleNormal="70" zoomScaleSheetLayoutView="75" workbookViewId="0">
      <selection activeCell="I37" sqref="I37"/>
    </sheetView>
  </sheetViews>
  <sheetFormatPr baseColWidth="10" defaultRowHeight="12.75"/>
  <cols>
    <col min="1" max="1" width="34.5703125" style="34" customWidth="1"/>
    <col min="2" max="10" width="16.7109375" style="34" customWidth="1"/>
    <col min="11" max="16384" width="11.42578125" style="208"/>
  </cols>
  <sheetData>
    <row r="1" spans="1:12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3" spans="1:12" s="88" customFormat="1" ht="15" customHeight="1">
      <c r="A3" s="1684" t="s">
        <v>1449</v>
      </c>
      <c r="B3" s="1684"/>
      <c r="C3" s="1684"/>
      <c r="D3" s="1684"/>
      <c r="E3" s="1684"/>
      <c r="F3" s="1684"/>
      <c r="G3" s="1684"/>
      <c r="H3" s="1684"/>
      <c r="I3" s="1684"/>
      <c r="J3" s="1684"/>
      <c r="K3" s="125"/>
      <c r="L3" s="125"/>
    </row>
    <row r="4" spans="1:12" s="88" customFormat="1" ht="13.5" customHeight="1" thickBot="1">
      <c r="A4" s="27"/>
      <c r="B4" s="264"/>
      <c r="C4" s="264"/>
      <c r="D4" s="264"/>
      <c r="E4" s="264"/>
      <c r="F4" s="264"/>
      <c r="G4" s="264"/>
      <c r="H4" s="264"/>
      <c r="I4" s="264"/>
      <c r="J4" s="264"/>
    </row>
    <row r="5" spans="1:12" s="681" customFormat="1" ht="15.75" customHeight="1">
      <c r="A5" s="732"/>
      <c r="B5" s="1722" t="s">
        <v>1139</v>
      </c>
      <c r="C5" s="1673"/>
      <c r="D5" s="1674"/>
      <c r="E5" s="1722" t="s">
        <v>1155</v>
      </c>
      <c r="F5" s="1673"/>
      <c r="G5" s="1674"/>
      <c r="H5" s="1722" t="s">
        <v>1156</v>
      </c>
      <c r="I5" s="1673"/>
      <c r="J5" s="1673"/>
      <c r="K5" s="747"/>
    </row>
    <row r="6" spans="1:12" s="681" customFormat="1" ht="15.75" customHeight="1">
      <c r="A6" s="1140"/>
      <c r="B6" s="1804"/>
      <c r="C6" s="1805"/>
      <c r="D6" s="1806"/>
      <c r="E6" s="1804"/>
      <c r="F6" s="1805"/>
      <c r="G6" s="1806"/>
      <c r="H6" s="1804"/>
      <c r="I6" s="1805"/>
      <c r="J6" s="1805"/>
      <c r="K6" s="747"/>
    </row>
    <row r="7" spans="1:12" s="681" customFormat="1" ht="21" customHeight="1">
      <c r="A7" s="1140" t="s">
        <v>549</v>
      </c>
      <c r="B7" s="1147" t="s">
        <v>371</v>
      </c>
      <c r="C7" s="1679" t="s">
        <v>1130</v>
      </c>
      <c r="D7" s="1679" t="s">
        <v>379</v>
      </c>
      <c r="E7" s="1147" t="s">
        <v>371</v>
      </c>
      <c r="F7" s="1679" t="s">
        <v>1130</v>
      </c>
      <c r="G7" s="1679" t="s">
        <v>379</v>
      </c>
      <c r="H7" s="1147" t="s">
        <v>371</v>
      </c>
      <c r="I7" s="1679" t="s">
        <v>1130</v>
      </c>
      <c r="J7" s="1832" t="s">
        <v>379</v>
      </c>
      <c r="K7" s="747"/>
    </row>
    <row r="8" spans="1:12" s="681" customFormat="1" ht="17.25" customHeight="1">
      <c r="A8" s="1140" t="s">
        <v>529</v>
      </c>
      <c r="B8" s="1148" t="s">
        <v>1131</v>
      </c>
      <c r="C8" s="1792"/>
      <c r="D8" s="1792"/>
      <c r="E8" s="1148" t="s">
        <v>1131</v>
      </c>
      <c r="F8" s="1792"/>
      <c r="G8" s="1792"/>
      <c r="H8" s="1148" t="s">
        <v>1131</v>
      </c>
      <c r="I8" s="1792"/>
      <c r="J8" s="1682"/>
      <c r="K8" s="747"/>
    </row>
    <row r="9" spans="1:12" s="681" customFormat="1" ht="21" customHeight="1">
      <c r="A9" s="685"/>
      <c r="B9" s="1148" t="s">
        <v>1132</v>
      </c>
      <c r="C9" s="1792"/>
      <c r="D9" s="1792"/>
      <c r="E9" s="1148" t="s">
        <v>1132</v>
      </c>
      <c r="F9" s="1792"/>
      <c r="G9" s="1792"/>
      <c r="H9" s="1148" t="s">
        <v>1132</v>
      </c>
      <c r="I9" s="1792"/>
      <c r="J9" s="1682"/>
      <c r="K9" s="747"/>
    </row>
    <row r="10" spans="1:12" s="681" customFormat="1" ht="15.75" customHeight="1" thickBot="1">
      <c r="A10" s="685"/>
      <c r="B10" s="1148" t="s">
        <v>381</v>
      </c>
      <c r="C10" s="1792"/>
      <c r="D10" s="1792"/>
      <c r="E10" s="1148" t="s">
        <v>381</v>
      </c>
      <c r="F10" s="1792"/>
      <c r="G10" s="1792"/>
      <c r="H10" s="1148" t="s">
        <v>381</v>
      </c>
      <c r="I10" s="1792"/>
      <c r="J10" s="1682"/>
      <c r="K10" s="747"/>
    </row>
    <row r="11" spans="1:12" ht="22.5" customHeight="1">
      <c r="A11" s="146" t="s">
        <v>450</v>
      </c>
      <c r="B11" s="42" t="s">
        <v>391</v>
      </c>
      <c r="C11" s="42" t="s">
        <v>391</v>
      </c>
      <c r="D11" s="42" t="s">
        <v>391</v>
      </c>
      <c r="E11" s="42" t="s">
        <v>391</v>
      </c>
      <c r="F11" s="42" t="s">
        <v>391</v>
      </c>
      <c r="G11" s="42" t="s">
        <v>391</v>
      </c>
      <c r="H11" s="42">
        <v>140</v>
      </c>
      <c r="I11" s="42">
        <v>59184</v>
      </c>
      <c r="J11" s="43">
        <v>5000</v>
      </c>
      <c r="K11" s="34"/>
    </row>
    <row r="12" spans="1:12">
      <c r="A12" s="34" t="s">
        <v>451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 t="s">
        <v>391</v>
      </c>
      <c r="H12" s="45">
        <v>5</v>
      </c>
      <c r="I12" s="45">
        <v>1363</v>
      </c>
      <c r="J12" s="46">
        <v>125</v>
      </c>
      <c r="K12" s="34"/>
    </row>
    <row r="13" spans="1:12">
      <c r="A13" s="34" t="s">
        <v>452</v>
      </c>
      <c r="B13" s="45" t="s">
        <v>391</v>
      </c>
      <c r="C13" s="45" t="s">
        <v>391</v>
      </c>
      <c r="D13" s="45" t="s">
        <v>391</v>
      </c>
      <c r="E13" s="45" t="s">
        <v>391</v>
      </c>
      <c r="F13" s="45" t="s">
        <v>391</v>
      </c>
      <c r="G13" s="45" t="s">
        <v>391</v>
      </c>
      <c r="H13" s="45">
        <v>1</v>
      </c>
      <c r="I13" s="45">
        <v>4371</v>
      </c>
      <c r="J13" s="46">
        <v>316</v>
      </c>
      <c r="K13" s="34"/>
    </row>
    <row r="14" spans="1:12">
      <c r="A14" s="34" t="s">
        <v>453</v>
      </c>
      <c r="B14" s="45" t="s">
        <v>391</v>
      </c>
      <c r="C14" s="45" t="s">
        <v>391</v>
      </c>
      <c r="D14" s="45" t="s">
        <v>391</v>
      </c>
      <c r="E14" s="45" t="s">
        <v>391</v>
      </c>
      <c r="F14" s="45" t="s">
        <v>391</v>
      </c>
      <c r="G14" s="45" t="s">
        <v>391</v>
      </c>
      <c r="H14" s="45">
        <v>74</v>
      </c>
      <c r="I14" s="45">
        <v>18733</v>
      </c>
      <c r="J14" s="46">
        <v>1752</v>
      </c>
    </row>
    <row r="15" spans="1:12">
      <c r="A15" s="501" t="s">
        <v>454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4" t="s">
        <v>391</v>
      </c>
      <c r="H15" s="74">
        <v>220</v>
      </c>
      <c r="I15" s="74">
        <v>83651</v>
      </c>
      <c r="J15" s="75">
        <v>7193</v>
      </c>
    </row>
    <row r="16" spans="1:12">
      <c r="A16" s="44"/>
      <c r="B16" s="45"/>
      <c r="C16" s="45"/>
      <c r="D16" s="45"/>
      <c r="E16" s="45"/>
      <c r="F16" s="45"/>
      <c r="G16" s="45"/>
      <c r="H16" s="45"/>
      <c r="I16" s="45"/>
      <c r="J16" s="46"/>
    </row>
    <row r="17" spans="1:10">
      <c r="A17" s="501" t="s">
        <v>455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4" t="s">
        <v>391</v>
      </c>
      <c r="G17" s="74" t="s">
        <v>391</v>
      </c>
      <c r="H17" s="74" t="s">
        <v>391</v>
      </c>
      <c r="I17" s="74">
        <v>16000</v>
      </c>
      <c r="J17" s="75">
        <v>82</v>
      </c>
    </row>
    <row r="18" spans="1:10">
      <c r="A18" s="44"/>
      <c r="B18" s="45"/>
      <c r="C18" s="45"/>
      <c r="D18" s="45"/>
      <c r="E18" s="45"/>
      <c r="F18" s="45"/>
      <c r="G18" s="45"/>
      <c r="H18" s="45"/>
      <c r="I18" s="45"/>
      <c r="J18" s="46"/>
    </row>
    <row r="19" spans="1:10">
      <c r="A19" s="501" t="s">
        <v>456</v>
      </c>
      <c r="B19" s="74" t="s">
        <v>391</v>
      </c>
      <c r="C19" s="74" t="s">
        <v>391</v>
      </c>
      <c r="D19" s="74" t="s">
        <v>391</v>
      </c>
      <c r="E19" s="74" t="s">
        <v>391</v>
      </c>
      <c r="F19" s="74" t="s">
        <v>391</v>
      </c>
      <c r="G19" s="74" t="s">
        <v>391</v>
      </c>
      <c r="H19" s="74">
        <v>20</v>
      </c>
      <c r="I19" s="74" t="s">
        <v>391</v>
      </c>
      <c r="J19" s="75">
        <v>144</v>
      </c>
    </row>
    <row r="20" spans="1:10">
      <c r="B20" s="45"/>
      <c r="C20" s="45"/>
      <c r="D20" s="45"/>
      <c r="E20" s="45"/>
      <c r="F20" s="45"/>
      <c r="G20" s="45"/>
      <c r="H20" s="45"/>
      <c r="I20" s="45"/>
      <c r="J20" s="46"/>
    </row>
    <row r="21" spans="1:10">
      <c r="A21" s="1010" t="s">
        <v>459</v>
      </c>
      <c r="B21" s="45" t="s">
        <v>391</v>
      </c>
      <c r="C21" s="45" t="s">
        <v>391</v>
      </c>
      <c r="D21" s="45" t="s">
        <v>391</v>
      </c>
      <c r="E21" s="45" t="s">
        <v>391</v>
      </c>
      <c r="F21" s="45" t="s">
        <v>391</v>
      </c>
      <c r="G21" s="45" t="s">
        <v>391</v>
      </c>
      <c r="H21" s="45">
        <v>1</v>
      </c>
      <c r="I21" s="45">
        <v>510</v>
      </c>
      <c r="J21" s="46">
        <v>18</v>
      </c>
    </row>
    <row r="22" spans="1:10">
      <c r="A22" s="501" t="s">
        <v>1303</v>
      </c>
      <c r="B22" s="74" t="s">
        <v>391</v>
      </c>
      <c r="C22" s="74" t="s">
        <v>391</v>
      </c>
      <c r="D22" s="74" t="s">
        <v>391</v>
      </c>
      <c r="E22" s="74" t="s">
        <v>391</v>
      </c>
      <c r="F22" s="74" t="s">
        <v>391</v>
      </c>
      <c r="G22" s="74" t="s">
        <v>391</v>
      </c>
      <c r="H22" s="74">
        <v>1</v>
      </c>
      <c r="I22" s="74">
        <v>510</v>
      </c>
      <c r="J22" s="75">
        <v>18</v>
      </c>
    </row>
    <row r="23" spans="1:10">
      <c r="B23" s="45"/>
      <c r="C23" s="45"/>
      <c r="D23" s="45"/>
      <c r="E23" s="45"/>
      <c r="F23" s="45"/>
      <c r="G23" s="45"/>
      <c r="H23" s="45"/>
      <c r="I23" s="45"/>
      <c r="J23" s="46"/>
    </row>
    <row r="24" spans="1:10">
      <c r="A24" s="34" t="s">
        <v>467</v>
      </c>
      <c r="B24" s="45" t="s">
        <v>391</v>
      </c>
      <c r="C24" s="45" t="s">
        <v>391</v>
      </c>
      <c r="D24" s="45" t="s">
        <v>391</v>
      </c>
      <c r="E24" s="45" t="s">
        <v>391</v>
      </c>
      <c r="F24" s="45" t="s">
        <v>391</v>
      </c>
      <c r="G24" s="45" t="s">
        <v>391</v>
      </c>
      <c r="H24" s="45">
        <v>1</v>
      </c>
      <c r="I24" s="45" t="s">
        <v>391</v>
      </c>
      <c r="J24" s="46">
        <v>30</v>
      </c>
    </row>
    <row r="25" spans="1:10">
      <c r="A25" s="34" t="s">
        <v>470</v>
      </c>
      <c r="B25" s="45">
        <v>3</v>
      </c>
      <c r="C25" s="45" t="s">
        <v>391</v>
      </c>
      <c r="D25" s="45">
        <v>50</v>
      </c>
      <c r="E25" s="45">
        <v>2</v>
      </c>
      <c r="F25" s="45" t="s">
        <v>391</v>
      </c>
      <c r="G25" s="45">
        <v>25</v>
      </c>
      <c r="H25" s="45" t="s">
        <v>391</v>
      </c>
      <c r="I25" s="45" t="s">
        <v>391</v>
      </c>
      <c r="J25" s="46" t="s">
        <v>391</v>
      </c>
    </row>
    <row r="26" spans="1:10">
      <c r="A26" s="501" t="s">
        <v>471</v>
      </c>
      <c r="B26" s="74">
        <v>3</v>
      </c>
      <c r="C26" s="74" t="s">
        <v>391</v>
      </c>
      <c r="D26" s="74">
        <v>50</v>
      </c>
      <c r="E26" s="74">
        <v>2</v>
      </c>
      <c r="F26" s="74" t="s">
        <v>391</v>
      </c>
      <c r="G26" s="74">
        <v>25</v>
      </c>
      <c r="H26" s="74">
        <v>1</v>
      </c>
      <c r="I26" s="74" t="s">
        <v>391</v>
      </c>
      <c r="J26" s="75">
        <v>30</v>
      </c>
    </row>
    <row r="27" spans="1:10">
      <c r="A27" s="44"/>
      <c r="B27" s="45"/>
      <c r="C27" s="45"/>
      <c r="D27" s="45"/>
      <c r="E27" s="45"/>
      <c r="F27" s="45"/>
      <c r="G27" s="45"/>
      <c r="H27" s="45"/>
      <c r="I27" s="45"/>
      <c r="J27" s="46"/>
    </row>
    <row r="28" spans="1:10">
      <c r="A28" s="501" t="s">
        <v>472</v>
      </c>
      <c r="B28" s="74">
        <v>111</v>
      </c>
      <c r="C28" s="74"/>
      <c r="D28" s="74">
        <v>977</v>
      </c>
      <c r="E28" s="74">
        <v>18</v>
      </c>
      <c r="F28" s="74"/>
      <c r="G28" s="74">
        <v>157</v>
      </c>
      <c r="H28" s="74">
        <v>56</v>
      </c>
      <c r="I28" s="74"/>
      <c r="J28" s="75">
        <v>838</v>
      </c>
    </row>
    <row r="29" spans="1:10">
      <c r="B29" s="45"/>
      <c r="C29" s="45"/>
      <c r="D29" s="45"/>
      <c r="E29" s="45"/>
      <c r="F29" s="45"/>
      <c r="G29" s="45"/>
      <c r="H29" s="45"/>
      <c r="I29" s="45"/>
      <c r="J29" s="46"/>
    </row>
    <row r="30" spans="1:10">
      <c r="A30" s="34" t="s">
        <v>536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45" t="s">
        <v>391</v>
      </c>
      <c r="G30" s="45" t="s">
        <v>391</v>
      </c>
      <c r="H30" s="45" t="s">
        <v>391</v>
      </c>
      <c r="I30" s="45">
        <v>175</v>
      </c>
      <c r="J30" s="46">
        <v>2</v>
      </c>
    </row>
    <row r="31" spans="1:10">
      <c r="A31" s="501" t="s">
        <v>482</v>
      </c>
      <c r="B31" s="74" t="s">
        <v>391</v>
      </c>
      <c r="C31" s="74" t="s">
        <v>391</v>
      </c>
      <c r="D31" s="74" t="s">
        <v>391</v>
      </c>
      <c r="E31" s="74" t="s">
        <v>391</v>
      </c>
      <c r="F31" s="74" t="s">
        <v>391</v>
      </c>
      <c r="G31" s="74" t="s">
        <v>391</v>
      </c>
      <c r="H31" s="74" t="s">
        <v>391</v>
      </c>
      <c r="I31" s="74">
        <v>175</v>
      </c>
      <c r="J31" s="75">
        <v>2</v>
      </c>
    </row>
    <row r="32" spans="1:10">
      <c r="A32" s="44"/>
      <c r="B32" s="45"/>
      <c r="C32" s="45"/>
      <c r="D32" s="45"/>
      <c r="E32" s="45"/>
      <c r="F32" s="45"/>
      <c r="G32" s="45"/>
      <c r="H32" s="45"/>
      <c r="I32" s="45"/>
      <c r="J32" s="46"/>
    </row>
    <row r="33" spans="1:10">
      <c r="A33" s="34" t="s">
        <v>490</v>
      </c>
      <c r="B33" s="45">
        <v>4006</v>
      </c>
      <c r="C33" s="45" t="s">
        <v>391</v>
      </c>
      <c r="D33" s="45">
        <v>57416</v>
      </c>
      <c r="E33" s="45">
        <v>5897</v>
      </c>
      <c r="F33" s="45" t="s">
        <v>391</v>
      </c>
      <c r="G33" s="45">
        <v>179249</v>
      </c>
      <c r="H33" s="45" t="s">
        <v>391</v>
      </c>
      <c r="I33" s="45" t="s">
        <v>391</v>
      </c>
      <c r="J33" s="46" t="s">
        <v>391</v>
      </c>
    </row>
    <row r="34" spans="1:10">
      <c r="A34" s="34" t="s">
        <v>491</v>
      </c>
      <c r="B34" s="45">
        <v>3</v>
      </c>
      <c r="C34" s="45" t="s">
        <v>391</v>
      </c>
      <c r="D34" s="45">
        <v>50</v>
      </c>
      <c r="E34" s="45">
        <v>20</v>
      </c>
      <c r="F34" s="45" t="s">
        <v>391</v>
      </c>
      <c r="G34" s="45">
        <v>540</v>
      </c>
      <c r="H34" s="45" t="s">
        <v>391</v>
      </c>
      <c r="I34" s="45" t="s">
        <v>391</v>
      </c>
      <c r="J34" s="46" t="s">
        <v>391</v>
      </c>
    </row>
    <row r="35" spans="1:10">
      <c r="A35" s="34" t="s">
        <v>492</v>
      </c>
      <c r="B35" s="45">
        <v>10</v>
      </c>
      <c r="C35" s="45" t="s">
        <v>391</v>
      </c>
      <c r="D35" s="45">
        <v>99</v>
      </c>
      <c r="E35" s="45">
        <v>22</v>
      </c>
      <c r="F35" s="45" t="s">
        <v>391</v>
      </c>
      <c r="G35" s="45">
        <v>716</v>
      </c>
      <c r="H35" s="45" t="s">
        <v>391</v>
      </c>
      <c r="I35" s="45" t="s">
        <v>391</v>
      </c>
      <c r="J35" s="46" t="s">
        <v>391</v>
      </c>
    </row>
    <row r="36" spans="1:10">
      <c r="A36" s="501" t="s">
        <v>493</v>
      </c>
      <c r="B36" s="74">
        <v>4019</v>
      </c>
      <c r="C36" s="74" t="s">
        <v>391</v>
      </c>
      <c r="D36" s="74">
        <v>57565</v>
      </c>
      <c r="E36" s="74">
        <v>5939</v>
      </c>
      <c r="F36" s="74" t="s">
        <v>391</v>
      </c>
      <c r="G36" s="74">
        <v>180505</v>
      </c>
      <c r="H36" s="74" t="s">
        <v>391</v>
      </c>
      <c r="I36" s="74" t="s">
        <v>391</v>
      </c>
      <c r="J36" s="75" t="s">
        <v>391</v>
      </c>
    </row>
    <row r="37" spans="1:10">
      <c r="A37" s="44"/>
      <c r="B37" s="45"/>
      <c r="C37" s="45"/>
      <c r="D37" s="45"/>
      <c r="E37" s="45"/>
      <c r="F37" s="45"/>
      <c r="G37" s="45"/>
      <c r="H37" s="45"/>
      <c r="I37" s="45"/>
      <c r="J37" s="46"/>
    </row>
    <row r="38" spans="1:10">
      <c r="A38" s="501" t="s">
        <v>494</v>
      </c>
      <c r="B38" s="74">
        <v>5855</v>
      </c>
      <c r="C38" s="74" t="s">
        <v>391</v>
      </c>
      <c r="D38" s="74">
        <v>70162</v>
      </c>
      <c r="E38" s="74">
        <v>15716</v>
      </c>
      <c r="F38" s="74" t="s">
        <v>391</v>
      </c>
      <c r="G38" s="74">
        <v>344683</v>
      </c>
      <c r="H38" s="74">
        <v>91</v>
      </c>
      <c r="I38" s="74">
        <v>18200</v>
      </c>
      <c r="J38" s="75">
        <v>1656</v>
      </c>
    </row>
    <row r="39" spans="1:10">
      <c r="B39" s="45"/>
      <c r="C39" s="45"/>
      <c r="D39" s="45"/>
      <c r="E39" s="45"/>
      <c r="F39" s="45"/>
      <c r="G39" s="45"/>
      <c r="H39" s="45"/>
      <c r="I39" s="45"/>
      <c r="J39" s="46"/>
    </row>
    <row r="40" spans="1:10">
      <c r="A40" s="34" t="s">
        <v>498</v>
      </c>
      <c r="B40" s="45">
        <v>726</v>
      </c>
      <c r="C40" s="45" t="s">
        <v>391</v>
      </c>
      <c r="D40" s="45">
        <v>13634</v>
      </c>
      <c r="E40" s="45">
        <v>550</v>
      </c>
      <c r="F40" s="45" t="s">
        <v>391</v>
      </c>
      <c r="G40" s="45">
        <v>17888</v>
      </c>
      <c r="H40" s="45">
        <v>44</v>
      </c>
      <c r="I40" s="45" t="s">
        <v>391</v>
      </c>
      <c r="J40" s="46">
        <v>1108</v>
      </c>
    </row>
    <row r="41" spans="1:10">
      <c r="A41" s="34" t="s">
        <v>499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45" t="s">
        <v>391</v>
      </c>
      <c r="G41" s="45" t="s">
        <v>391</v>
      </c>
      <c r="H41" s="45">
        <v>17</v>
      </c>
      <c r="I41" s="45" t="s">
        <v>391</v>
      </c>
      <c r="J41" s="46">
        <v>314</v>
      </c>
    </row>
    <row r="42" spans="1:10">
      <c r="A42" s="34" t="s">
        <v>500</v>
      </c>
      <c r="B42" s="45">
        <v>4</v>
      </c>
      <c r="C42" s="45" t="s">
        <v>391</v>
      </c>
      <c r="D42" s="45">
        <v>32</v>
      </c>
      <c r="E42" s="45">
        <v>8</v>
      </c>
      <c r="F42" s="45" t="s">
        <v>391</v>
      </c>
      <c r="G42" s="45">
        <v>142</v>
      </c>
      <c r="H42" s="45">
        <v>1</v>
      </c>
      <c r="I42" s="45" t="s">
        <v>391</v>
      </c>
      <c r="J42" s="46">
        <v>16</v>
      </c>
    </row>
    <row r="43" spans="1:10">
      <c r="A43" s="34" t="s">
        <v>501</v>
      </c>
      <c r="B43" s="45">
        <v>27</v>
      </c>
      <c r="C43" s="45" t="s">
        <v>391</v>
      </c>
      <c r="D43" s="45">
        <v>144</v>
      </c>
      <c r="E43" s="45">
        <v>48</v>
      </c>
      <c r="F43" s="45" t="s">
        <v>391</v>
      </c>
      <c r="G43" s="45">
        <v>191</v>
      </c>
      <c r="H43" s="45"/>
      <c r="I43" s="45">
        <v>68</v>
      </c>
      <c r="J43" s="46">
        <v>161</v>
      </c>
    </row>
    <row r="44" spans="1:10">
      <c r="A44" s="34" t="s">
        <v>502</v>
      </c>
      <c r="B44" s="45">
        <v>65</v>
      </c>
      <c r="C44" s="45" t="s">
        <v>391</v>
      </c>
      <c r="D44" s="45">
        <v>158</v>
      </c>
      <c r="E44" s="45" t="s">
        <v>391</v>
      </c>
      <c r="F44" s="45" t="s">
        <v>391</v>
      </c>
      <c r="G44" s="45" t="s">
        <v>391</v>
      </c>
      <c r="H44" s="45">
        <v>30</v>
      </c>
      <c r="I44" s="45" t="s">
        <v>391</v>
      </c>
      <c r="J44" s="46" t="s">
        <v>391</v>
      </c>
    </row>
    <row r="45" spans="1:10">
      <c r="A45" s="34" t="s">
        <v>503</v>
      </c>
      <c r="B45" s="45" t="s">
        <v>391</v>
      </c>
      <c r="C45" s="45" t="s">
        <v>391</v>
      </c>
      <c r="D45" s="45" t="s">
        <v>391</v>
      </c>
      <c r="E45" s="45" t="s">
        <v>391</v>
      </c>
      <c r="F45" s="45" t="s">
        <v>391</v>
      </c>
      <c r="G45" s="45" t="s">
        <v>391</v>
      </c>
      <c r="H45" s="45"/>
      <c r="I45" s="45"/>
      <c r="J45" s="46"/>
    </row>
    <row r="46" spans="1:10">
      <c r="A46" s="34" t="s">
        <v>504</v>
      </c>
      <c r="B46" s="45">
        <v>2786</v>
      </c>
      <c r="C46" s="45" t="s">
        <v>391</v>
      </c>
      <c r="D46" s="45">
        <v>43440</v>
      </c>
      <c r="E46" s="45">
        <v>1671</v>
      </c>
      <c r="F46" s="45" t="s">
        <v>391</v>
      </c>
      <c r="G46" s="45">
        <v>29243</v>
      </c>
      <c r="H46" s="45">
        <v>21</v>
      </c>
      <c r="I46" s="45" t="s">
        <v>391</v>
      </c>
      <c r="J46" s="46">
        <v>132</v>
      </c>
    </row>
    <row r="47" spans="1:10">
      <c r="A47" s="34" t="s">
        <v>505</v>
      </c>
      <c r="B47" s="45" t="s">
        <v>391</v>
      </c>
      <c r="C47" s="45" t="s">
        <v>391</v>
      </c>
      <c r="D47" s="45" t="s">
        <v>391</v>
      </c>
      <c r="E47" s="45" t="s">
        <v>391</v>
      </c>
      <c r="F47" s="45" t="s">
        <v>391</v>
      </c>
      <c r="G47" s="45" t="s">
        <v>391</v>
      </c>
      <c r="H47" s="45">
        <v>75</v>
      </c>
      <c r="I47" s="45" t="s">
        <v>391</v>
      </c>
      <c r="J47" s="46">
        <v>1732</v>
      </c>
    </row>
    <row r="48" spans="1:10">
      <c r="A48" s="501" t="s">
        <v>506</v>
      </c>
      <c r="B48" s="74">
        <v>3608</v>
      </c>
      <c r="C48" s="74" t="s">
        <v>391</v>
      </c>
      <c r="D48" s="74">
        <v>57408</v>
      </c>
      <c r="E48" s="74">
        <v>2277</v>
      </c>
      <c r="F48" s="74" t="s">
        <v>391</v>
      </c>
      <c r="G48" s="74">
        <v>573058</v>
      </c>
      <c r="H48" s="74">
        <v>188</v>
      </c>
      <c r="I48" s="74">
        <v>68</v>
      </c>
      <c r="J48" s="75">
        <v>3443</v>
      </c>
    </row>
    <row r="49" spans="1:10">
      <c r="B49" s="45"/>
      <c r="C49" s="45"/>
      <c r="D49" s="45"/>
      <c r="E49" s="45"/>
      <c r="F49" s="45"/>
      <c r="G49" s="45"/>
      <c r="H49" s="45"/>
      <c r="I49" s="45"/>
      <c r="J49" s="46"/>
    </row>
    <row r="50" spans="1:10">
      <c r="A50" s="34" t="s">
        <v>507</v>
      </c>
      <c r="B50" s="45">
        <v>4</v>
      </c>
      <c r="C50" s="45">
        <v>459</v>
      </c>
      <c r="D50" s="45">
        <v>55</v>
      </c>
      <c r="E50" s="45">
        <v>11</v>
      </c>
      <c r="F50" s="45">
        <v>1149</v>
      </c>
      <c r="G50" s="45">
        <v>154</v>
      </c>
      <c r="H50" s="45">
        <v>164</v>
      </c>
      <c r="I50" s="45">
        <v>18802</v>
      </c>
      <c r="J50" s="46">
        <v>2312</v>
      </c>
    </row>
    <row r="51" spans="1:10">
      <c r="A51" s="34" t="s">
        <v>508</v>
      </c>
      <c r="B51" s="45">
        <v>27</v>
      </c>
      <c r="C51" s="45">
        <v>11983</v>
      </c>
      <c r="D51" s="45">
        <v>284</v>
      </c>
      <c r="E51" s="45">
        <v>5</v>
      </c>
      <c r="F51" s="45">
        <v>5165</v>
      </c>
      <c r="G51" s="45">
        <v>70</v>
      </c>
      <c r="H51" s="45">
        <v>27</v>
      </c>
      <c r="I51" s="45">
        <v>9252</v>
      </c>
      <c r="J51" s="46">
        <v>270</v>
      </c>
    </row>
    <row r="52" spans="1:10">
      <c r="A52" s="501" t="s">
        <v>509</v>
      </c>
      <c r="B52" s="74">
        <v>31</v>
      </c>
      <c r="C52" s="74">
        <v>12442</v>
      </c>
      <c r="D52" s="74">
        <v>339</v>
      </c>
      <c r="E52" s="74">
        <v>16</v>
      </c>
      <c r="F52" s="74">
        <v>6314</v>
      </c>
      <c r="G52" s="74">
        <v>224</v>
      </c>
      <c r="H52" s="74">
        <v>191</v>
      </c>
      <c r="I52" s="74">
        <v>28054</v>
      </c>
      <c r="J52" s="75">
        <v>2582</v>
      </c>
    </row>
    <row r="53" spans="1:10">
      <c r="A53" s="44"/>
      <c r="B53" s="45"/>
      <c r="C53" s="45"/>
      <c r="D53" s="45"/>
      <c r="E53" s="45"/>
      <c r="F53" s="45"/>
      <c r="G53" s="45"/>
      <c r="H53" s="45"/>
      <c r="I53" s="45"/>
      <c r="J53" s="46"/>
    </row>
    <row r="54" spans="1:10" ht="13.5" thickBot="1">
      <c r="A54" s="51" t="s">
        <v>510</v>
      </c>
      <c r="B54" s="52">
        <v>13627</v>
      </c>
      <c r="C54" s="52">
        <v>12442</v>
      </c>
      <c r="D54" s="52">
        <v>186501</v>
      </c>
      <c r="E54" s="52">
        <v>23968</v>
      </c>
      <c r="F54" s="52">
        <v>6314</v>
      </c>
      <c r="G54" s="52">
        <v>573058</v>
      </c>
      <c r="H54" s="52">
        <v>768</v>
      </c>
      <c r="I54" s="52">
        <v>128958</v>
      </c>
      <c r="J54" s="53">
        <v>15988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Hoja259">
    <tabColor theme="0"/>
    <pageSetUpPr fitToPage="1"/>
  </sheetPr>
  <dimension ref="B1:I84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143"/>
    <col min="2" max="7" width="18.85546875" style="143" customWidth="1"/>
    <col min="8" max="8" width="18.85546875" style="145" customWidth="1"/>
    <col min="9" max="9" width="18.85546875" style="143" customWidth="1"/>
    <col min="10" max="10" width="6" style="143" customWidth="1"/>
    <col min="11" max="16384" width="11.42578125" style="143"/>
  </cols>
  <sheetData>
    <row r="1" spans="2:9" s="2" customFormat="1" ht="18">
      <c r="B1" s="1903" t="s">
        <v>367</v>
      </c>
      <c r="C1" s="1903"/>
      <c r="D1" s="1903"/>
      <c r="E1" s="1903"/>
      <c r="F1" s="1903"/>
      <c r="G1" s="1903"/>
      <c r="H1" s="1903"/>
      <c r="I1" s="1903"/>
    </row>
    <row r="3" spans="2:9" s="3" customFormat="1" ht="15" customHeight="1">
      <c r="B3" s="1904" t="s">
        <v>1306</v>
      </c>
      <c r="C3" s="1904"/>
      <c r="D3" s="1904"/>
      <c r="E3" s="1904"/>
      <c r="F3" s="1904"/>
      <c r="G3" s="1904"/>
      <c r="H3" s="1904"/>
      <c r="I3" s="1904"/>
    </row>
    <row r="4" spans="2:9" s="3" customFormat="1" ht="15" customHeight="1">
      <c r="B4" s="1904" t="s">
        <v>1146</v>
      </c>
      <c r="C4" s="1904"/>
      <c r="D4" s="1904"/>
      <c r="E4" s="1904"/>
      <c r="F4" s="1904"/>
      <c r="G4" s="1904"/>
      <c r="H4" s="1904"/>
      <c r="I4" s="1904"/>
    </row>
    <row r="5" spans="2:9" s="3" customFormat="1" ht="13.5" customHeight="1" thickBot="1">
      <c r="B5" s="5"/>
      <c r="C5" s="6"/>
      <c r="D5" s="6"/>
      <c r="E5" s="6"/>
      <c r="F5" s="6"/>
      <c r="G5" s="6"/>
      <c r="H5" s="502"/>
      <c r="I5" s="6"/>
    </row>
    <row r="6" spans="2:9" s="1047" customFormat="1">
      <c r="B6" s="1809" t="s">
        <v>370</v>
      </c>
      <c r="C6" s="1046" t="s">
        <v>1103</v>
      </c>
      <c r="D6" s="734"/>
      <c r="E6" s="1791" t="s">
        <v>1130</v>
      </c>
      <c r="F6" s="1146" t="s">
        <v>378</v>
      </c>
      <c r="G6" s="1899" t="s">
        <v>379</v>
      </c>
      <c r="H6" s="1161" t="s">
        <v>512</v>
      </c>
      <c r="I6" s="1894" t="s">
        <v>1147</v>
      </c>
    </row>
    <row r="7" spans="2:9" s="1047" customFormat="1" ht="18.75" customHeight="1">
      <c r="B7" s="1810"/>
      <c r="C7" s="1048" t="s">
        <v>1118</v>
      </c>
      <c r="D7" s="738"/>
      <c r="E7" s="1792"/>
      <c r="F7" s="1148" t="s">
        <v>1119</v>
      </c>
      <c r="G7" s="1849"/>
      <c r="H7" s="1162" t="s">
        <v>513</v>
      </c>
      <c r="I7" s="1895"/>
    </row>
    <row r="8" spans="2:9" s="1047" customFormat="1" ht="18" customHeight="1">
      <c r="B8" s="1810"/>
      <c r="C8" s="1149" t="s">
        <v>387</v>
      </c>
      <c r="D8" s="1149" t="s">
        <v>1078</v>
      </c>
      <c r="E8" s="1792"/>
      <c r="F8" s="1148" t="s">
        <v>1120</v>
      </c>
      <c r="G8" s="1849"/>
      <c r="H8" s="1162" t="s">
        <v>516</v>
      </c>
      <c r="I8" s="1895"/>
    </row>
    <row r="9" spans="2:9" s="1047" customFormat="1" ht="13.5" thickBot="1">
      <c r="B9" s="1811"/>
      <c r="C9" s="1151" t="s">
        <v>381</v>
      </c>
      <c r="D9" s="1151" t="s">
        <v>381</v>
      </c>
      <c r="E9" s="1680"/>
      <c r="F9" s="1150" t="s">
        <v>515</v>
      </c>
      <c r="G9" s="1777"/>
      <c r="H9" s="1163" t="s">
        <v>517</v>
      </c>
      <c r="I9" s="1896"/>
    </row>
    <row r="10" spans="2:9">
      <c r="B10" s="1617">
        <v>2005</v>
      </c>
      <c r="C10" s="11">
        <v>1168</v>
      </c>
      <c r="D10" s="11">
        <v>826</v>
      </c>
      <c r="E10" s="11">
        <v>5120</v>
      </c>
      <c r="F10" s="11">
        <v>396.21065375302663</v>
      </c>
      <c r="G10" s="11">
        <v>32727</v>
      </c>
      <c r="H10" s="388">
        <v>19.78</v>
      </c>
      <c r="I10" s="15">
        <v>6473.4006000000008</v>
      </c>
    </row>
    <row r="11" spans="2:9">
      <c r="B11" s="1617">
        <v>2006</v>
      </c>
      <c r="C11" s="11">
        <v>1235</v>
      </c>
      <c r="D11" s="11">
        <v>993</v>
      </c>
      <c r="E11" s="11">
        <v>5700</v>
      </c>
      <c r="F11" s="11">
        <v>427.6636455186304</v>
      </c>
      <c r="G11" s="11">
        <v>42467</v>
      </c>
      <c r="H11" s="388">
        <v>17.899999999999999</v>
      </c>
      <c r="I11" s="15">
        <v>7601.5929999999989</v>
      </c>
    </row>
    <row r="12" spans="2:9">
      <c r="B12" s="1619">
        <v>2007</v>
      </c>
      <c r="C12" s="11">
        <v>1232</v>
      </c>
      <c r="D12" s="11">
        <v>928</v>
      </c>
      <c r="E12" s="11">
        <v>5593</v>
      </c>
      <c r="F12" s="11">
        <v>443.10344827586209</v>
      </c>
      <c r="G12" s="11">
        <v>41120</v>
      </c>
      <c r="H12" s="388">
        <v>21.4</v>
      </c>
      <c r="I12" s="15">
        <v>8799.68</v>
      </c>
    </row>
    <row r="13" spans="2:9">
      <c r="B13" s="1619">
        <v>2008</v>
      </c>
      <c r="C13" s="11">
        <v>1640</v>
      </c>
      <c r="D13" s="11">
        <v>1156</v>
      </c>
      <c r="E13" s="11">
        <v>5235</v>
      </c>
      <c r="F13" s="11">
        <v>377.5</v>
      </c>
      <c r="G13" s="11">
        <v>43639</v>
      </c>
      <c r="H13" s="388">
        <v>15.89</v>
      </c>
      <c r="I13" s="15">
        <v>6934.2371000000012</v>
      </c>
    </row>
    <row r="14" spans="2:9">
      <c r="B14" s="1619">
        <v>2009</v>
      </c>
      <c r="C14" s="11">
        <v>1699</v>
      </c>
      <c r="D14" s="11">
        <v>1240</v>
      </c>
      <c r="E14" s="11">
        <v>5488</v>
      </c>
      <c r="F14" s="11">
        <v>325.31451612903226</v>
      </c>
      <c r="G14" s="11">
        <v>40339</v>
      </c>
      <c r="H14" s="388">
        <v>17.84</v>
      </c>
      <c r="I14" s="15">
        <v>7196.4776000000002</v>
      </c>
    </row>
    <row r="15" spans="2:9">
      <c r="B15" s="1619">
        <v>2010</v>
      </c>
      <c r="C15" s="11">
        <v>1851</v>
      </c>
      <c r="D15" s="11">
        <v>1490</v>
      </c>
      <c r="E15" s="11">
        <v>5487</v>
      </c>
      <c r="F15" s="11">
        <v>314.255033557047</v>
      </c>
      <c r="G15" s="11">
        <v>46824</v>
      </c>
      <c r="H15" s="388">
        <v>15.87</v>
      </c>
      <c r="I15" s="15">
        <v>7430.9687999999996</v>
      </c>
    </row>
    <row r="16" spans="2:9">
      <c r="B16" s="1619">
        <v>2011</v>
      </c>
      <c r="C16" s="11">
        <v>1882</v>
      </c>
      <c r="D16" s="11">
        <v>1588</v>
      </c>
      <c r="E16" s="11">
        <v>5220</v>
      </c>
      <c r="F16" s="11">
        <v>303.72166246851384</v>
      </c>
      <c r="G16" s="11">
        <v>48231</v>
      </c>
      <c r="H16" s="388">
        <v>14.9</v>
      </c>
      <c r="I16" s="15">
        <v>7186.4189999999999</v>
      </c>
    </row>
    <row r="17" spans="2:9">
      <c r="B17" s="1619">
        <v>2012</v>
      </c>
      <c r="C17" s="11">
        <v>1869</v>
      </c>
      <c r="D17" s="11">
        <v>1648</v>
      </c>
      <c r="E17" s="11">
        <v>5431</v>
      </c>
      <c r="F17" s="11">
        <v>343.65291262135918</v>
      </c>
      <c r="G17" s="11">
        <v>56634</v>
      </c>
      <c r="H17" s="388">
        <v>15.273</v>
      </c>
      <c r="I17" s="15">
        <v>8649.7108200000002</v>
      </c>
    </row>
    <row r="18" spans="2:9">
      <c r="B18" s="1619">
        <v>2013</v>
      </c>
      <c r="C18" s="11">
        <v>1781</v>
      </c>
      <c r="D18" s="11">
        <v>1592</v>
      </c>
      <c r="E18" s="11">
        <v>4801</v>
      </c>
      <c r="F18" s="11">
        <v>369.15829145728645</v>
      </c>
      <c r="G18" s="11">
        <v>58770</v>
      </c>
      <c r="H18" s="503">
        <v>18.22</v>
      </c>
      <c r="I18" s="15">
        <v>10707.893999999998</v>
      </c>
    </row>
    <row r="19" spans="2:9">
      <c r="B19" s="1619">
        <v>2014</v>
      </c>
      <c r="C19" s="1370">
        <v>1864</v>
      </c>
      <c r="D19" s="1370">
        <v>1753</v>
      </c>
      <c r="E19" s="1370">
        <v>3100</v>
      </c>
      <c r="F19" s="1370">
        <v>391.01540216771247</v>
      </c>
      <c r="G19" s="1370">
        <v>68545</v>
      </c>
      <c r="H19" s="1512">
        <v>17.670000000000002</v>
      </c>
      <c r="I19" s="1377">
        <v>12111.901500000002</v>
      </c>
    </row>
    <row r="20" spans="2:9" ht="13.5" thickBot="1">
      <c r="B20" s="1620">
        <v>2015</v>
      </c>
      <c r="C20" s="11">
        <v>1976</v>
      </c>
      <c r="D20" s="11">
        <v>1855</v>
      </c>
      <c r="E20" s="11">
        <v>3100</v>
      </c>
      <c r="F20" s="11">
        <f>G20/D20*10</f>
        <v>401.455525606469</v>
      </c>
      <c r="G20" s="11">
        <v>74470</v>
      </c>
      <c r="H20" s="1580">
        <v>20.82</v>
      </c>
      <c r="I20" s="1558">
        <v>15505</v>
      </c>
    </row>
    <row r="21" spans="2:9">
      <c r="B21" s="1614" t="s">
        <v>1520</v>
      </c>
      <c r="C21" s="146"/>
      <c r="D21" s="146"/>
      <c r="E21" s="146"/>
      <c r="F21" s="146"/>
      <c r="G21" s="146"/>
      <c r="H21" s="504"/>
      <c r="I21" s="146"/>
    </row>
    <row r="84" spans="6:6">
      <c r="F84" s="500"/>
    </row>
  </sheetData>
  <mergeCells count="7">
    <mergeCell ref="B1:I1"/>
    <mergeCell ref="B3:I3"/>
    <mergeCell ref="B4:I4"/>
    <mergeCell ref="B6:B9"/>
    <mergeCell ref="E6:E9"/>
    <mergeCell ref="G6:G9"/>
    <mergeCell ref="I6:I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Hoja260">
    <tabColor theme="0"/>
    <pageSetUpPr fitToPage="1"/>
  </sheetPr>
  <dimension ref="A1:I31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28515625" style="34" customWidth="1"/>
    <col min="2" max="7" width="17" style="34" customWidth="1"/>
    <col min="8" max="8" width="17" style="208" customWidth="1"/>
    <col min="9" max="9" width="11.85546875" style="208" bestFit="1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1450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4.25" customHeight="1" thickBot="1">
      <c r="A4" s="1881"/>
      <c r="B4" s="1881"/>
      <c r="C4" s="1881"/>
      <c r="D4" s="1881"/>
      <c r="E4" s="1881"/>
      <c r="F4" s="1881"/>
      <c r="G4" s="1881"/>
    </row>
    <row r="5" spans="1:9" ht="24.75" customHeight="1">
      <c r="A5" s="1156"/>
      <c r="B5" s="1898" t="s">
        <v>1071</v>
      </c>
      <c r="C5" s="1898"/>
      <c r="D5" s="1157" t="s">
        <v>1104</v>
      </c>
      <c r="E5" s="1898" t="s">
        <v>378</v>
      </c>
      <c r="F5" s="1898"/>
      <c r="G5" s="1900" t="s">
        <v>379</v>
      </c>
      <c r="H5" s="1900"/>
      <c r="I5" s="1670"/>
    </row>
    <row r="6" spans="1:9" ht="18" customHeight="1">
      <c r="A6" s="926" t="s">
        <v>549</v>
      </c>
      <c r="B6" s="1888" t="s">
        <v>1122</v>
      </c>
      <c r="C6" s="1888"/>
      <c r="D6" s="1153" t="s">
        <v>1075</v>
      </c>
      <c r="E6" s="1152" t="s">
        <v>1123</v>
      </c>
      <c r="F6" s="1152" t="s">
        <v>1124</v>
      </c>
      <c r="G6" s="1679" t="s">
        <v>1125</v>
      </c>
      <c r="H6" s="1679" t="s">
        <v>1106</v>
      </c>
      <c r="I6" s="1832" t="s">
        <v>1107</v>
      </c>
    </row>
    <row r="7" spans="1:9" ht="18.75" customHeight="1">
      <c r="A7" s="926" t="s">
        <v>529</v>
      </c>
      <c r="B7" s="1887" t="s">
        <v>387</v>
      </c>
      <c r="C7" s="1887" t="s">
        <v>1078</v>
      </c>
      <c r="D7" s="1888" t="s">
        <v>1079</v>
      </c>
      <c r="E7" s="1153" t="s">
        <v>1120</v>
      </c>
      <c r="F7" s="1153" t="s">
        <v>1075</v>
      </c>
      <c r="G7" s="1792"/>
      <c r="H7" s="1792"/>
      <c r="I7" s="1682"/>
    </row>
    <row r="8" spans="1:9" ht="18.75" customHeight="1" thickBot="1">
      <c r="A8" s="1160"/>
      <c r="B8" s="1888"/>
      <c r="C8" s="1888"/>
      <c r="D8" s="1888"/>
      <c r="E8" s="1153" t="s">
        <v>382</v>
      </c>
      <c r="F8" s="1153" t="s">
        <v>1112</v>
      </c>
      <c r="G8" s="1792"/>
      <c r="H8" s="1792"/>
      <c r="I8" s="1682"/>
    </row>
    <row r="9" spans="1:9">
      <c r="A9" s="190" t="s">
        <v>472</v>
      </c>
      <c r="B9" s="288">
        <v>7</v>
      </c>
      <c r="C9" s="192">
        <v>7</v>
      </c>
      <c r="D9" s="191" t="s">
        <v>391</v>
      </c>
      <c r="E9" s="288">
        <v>9500</v>
      </c>
      <c r="F9" s="192" t="s">
        <v>391</v>
      </c>
      <c r="G9" s="192">
        <v>67</v>
      </c>
      <c r="H9" s="192" t="s">
        <v>391</v>
      </c>
      <c r="I9" s="226">
        <v>67</v>
      </c>
    </row>
    <row r="10" spans="1:9">
      <c r="A10" s="63"/>
      <c r="B10" s="45"/>
      <c r="C10" s="45"/>
      <c r="D10" s="45"/>
      <c r="E10" s="11"/>
      <c r="F10" s="11"/>
      <c r="G10" s="11"/>
      <c r="H10" s="11"/>
      <c r="I10" s="46"/>
    </row>
    <row r="11" spans="1:9">
      <c r="A11" s="63" t="s">
        <v>490</v>
      </c>
      <c r="B11" s="80">
        <v>224</v>
      </c>
      <c r="C11" s="80">
        <v>156</v>
      </c>
      <c r="D11" s="45" t="s">
        <v>391</v>
      </c>
      <c r="E11" s="80">
        <v>41865</v>
      </c>
      <c r="F11" s="80" t="s">
        <v>391</v>
      </c>
      <c r="G11" s="80">
        <v>6531</v>
      </c>
      <c r="H11" s="80" t="s">
        <v>391</v>
      </c>
      <c r="I11" s="12">
        <v>6531</v>
      </c>
    </row>
    <row r="12" spans="1:9">
      <c r="A12" s="63" t="s">
        <v>491</v>
      </c>
      <c r="B12" s="80">
        <v>12</v>
      </c>
      <c r="C12" s="80">
        <v>12</v>
      </c>
      <c r="D12" s="45" t="s">
        <v>391</v>
      </c>
      <c r="E12" s="80">
        <v>27083</v>
      </c>
      <c r="F12" s="80" t="s">
        <v>391</v>
      </c>
      <c r="G12" s="80">
        <v>325</v>
      </c>
      <c r="H12" s="80" t="s">
        <v>391</v>
      </c>
      <c r="I12" s="12">
        <v>325</v>
      </c>
    </row>
    <row r="13" spans="1:9">
      <c r="A13" s="63" t="s">
        <v>492</v>
      </c>
      <c r="B13" s="82">
        <v>386</v>
      </c>
      <c r="C13" s="82">
        <v>349</v>
      </c>
      <c r="D13" s="45" t="s">
        <v>391</v>
      </c>
      <c r="E13" s="82">
        <v>37436</v>
      </c>
      <c r="F13" s="45" t="s">
        <v>391</v>
      </c>
      <c r="G13" s="82">
        <v>13065</v>
      </c>
      <c r="H13" s="45" t="s">
        <v>391</v>
      </c>
      <c r="I13" s="124">
        <v>13065</v>
      </c>
    </row>
    <row r="14" spans="1:9">
      <c r="A14" s="73" t="s">
        <v>493</v>
      </c>
      <c r="B14" s="74">
        <v>622</v>
      </c>
      <c r="C14" s="74">
        <v>517</v>
      </c>
      <c r="D14" s="74" t="s">
        <v>391</v>
      </c>
      <c r="E14" s="78">
        <v>38532</v>
      </c>
      <c r="F14" s="78" t="s">
        <v>391</v>
      </c>
      <c r="G14" s="78">
        <v>19921</v>
      </c>
      <c r="H14" s="78" t="s">
        <v>391</v>
      </c>
      <c r="I14" s="75">
        <v>19921</v>
      </c>
    </row>
    <row r="15" spans="1:9">
      <c r="A15" s="65"/>
      <c r="B15" s="70"/>
      <c r="C15" s="70"/>
      <c r="D15" s="70"/>
      <c r="E15" s="76"/>
      <c r="F15" s="76"/>
      <c r="G15" s="76"/>
      <c r="H15" s="76"/>
      <c r="I15" s="71"/>
    </row>
    <row r="16" spans="1:9">
      <c r="A16" s="73" t="s">
        <v>494</v>
      </c>
      <c r="B16" s="74">
        <v>748</v>
      </c>
      <c r="C16" s="74">
        <v>737</v>
      </c>
      <c r="D16" s="74" t="s">
        <v>391</v>
      </c>
      <c r="E16" s="78">
        <v>47000</v>
      </c>
      <c r="F16" s="78" t="s">
        <v>391</v>
      </c>
      <c r="G16" s="78">
        <v>34639</v>
      </c>
      <c r="H16" s="78" t="s">
        <v>391</v>
      </c>
      <c r="I16" s="75">
        <v>34639</v>
      </c>
    </row>
    <row r="17" spans="1:9">
      <c r="A17" s="63"/>
      <c r="B17" s="45"/>
      <c r="C17" s="45"/>
      <c r="D17" s="45"/>
      <c r="E17" s="11"/>
      <c r="F17" s="11"/>
      <c r="G17" s="11"/>
      <c r="H17" s="11"/>
      <c r="I17" s="46"/>
    </row>
    <row r="18" spans="1:9">
      <c r="A18" s="63" t="s">
        <v>498</v>
      </c>
      <c r="B18" s="82">
        <v>32</v>
      </c>
      <c r="C18" s="45">
        <v>31</v>
      </c>
      <c r="D18" s="45" t="s">
        <v>391</v>
      </c>
      <c r="E18" s="82">
        <v>34871</v>
      </c>
      <c r="F18" s="11" t="s">
        <v>391</v>
      </c>
      <c r="G18" s="11">
        <v>1081</v>
      </c>
      <c r="H18" s="11" t="s">
        <v>391</v>
      </c>
      <c r="I18" s="46">
        <v>1081</v>
      </c>
    </row>
    <row r="19" spans="1:9">
      <c r="A19" s="63" t="s">
        <v>499</v>
      </c>
      <c r="B19" s="82">
        <v>116</v>
      </c>
      <c r="C19" s="45">
        <v>116</v>
      </c>
      <c r="D19" s="45" t="s">
        <v>391</v>
      </c>
      <c r="E19" s="82">
        <v>34397</v>
      </c>
      <c r="F19" s="11" t="s">
        <v>391</v>
      </c>
      <c r="G19" s="11">
        <v>3990</v>
      </c>
      <c r="H19" s="11" t="s">
        <v>391</v>
      </c>
      <c r="I19" s="46">
        <v>3990</v>
      </c>
    </row>
    <row r="20" spans="1:9">
      <c r="A20" s="63" t="s">
        <v>500</v>
      </c>
      <c r="B20" s="11">
        <v>43</v>
      </c>
      <c r="C20" s="11">
        <v>40</v>
      </c>
      <c r="D20" s="45" t="s">
        <v>391</v>
      </c>
      <c r="E20" s="11">
        <v>48125</v>
      </c>
      <c r="F20" s="11" t="s">
        <v>391</v>
      </c>
      <c r="G20" s="11">
        <v>1925</v>
      </c>
      <c r="H20" s="11" t="s">
        <v>391</v>
      </c>
      <c r="I20" s="12">
        <v>1925</v>
      </c>
    </row>
    <row r="21" spans="1:9">
      <c r="A21" s="905" t="s">
        <v>501</v>
      </c>
      <c r="B21" s="11">
        <v>2</v>
      </c>
      <c r="C21" s="11">
        <v>2</v>
      </c>
      <c r="D21" s="45" t="s">
        <v>391</v>
      </c>
      <c r="E21" s="11">
        <v>13500</v>
      </c>
      <c r="F21" s="11" t="s">
        <v>391</v>
      </c>
      <c r="G21" s="11">
        <v>27</v>
      </c>
      <c r="H21" s="11" t="s">
        <v>391</v>
      </c>
      <c r="I21" s="12">
        <v>27</v>
      </c>
    </row>
    <row r="22" spans="1:9">
      <c r="A22" s="63" t="s">
        <v>502</v>
      </c>
      <c r="B22" s="45">
        <v>83</v>
      </c>
      <c r="C22" s="45">
        <v>83</v>
      </c>
      <c r="D22" s="45" t="s">
        <v>391</v>
      </c>
      <c r="E22" s="11">
        <v>28350</v>
      </c>
      <c r="F22" s="11" t="s">
        <v>391</v>
      </c>
      <c r="G22" s="11">
        <v>2353</v>
      </c>
      <c r="H22" s="11" t="s">
        <v>391</v>
      </c>
      <c r="I22" s="46">
        <v>2353</v>
      </c>
    </row>
    <row r="23" spans="1:9">
      <c r="A23" s="63" t="s">
        <v>504</v>
      </c>
      <c r="B23" s="45">
        <v>43</v>
      </c>
      <c r="C23" s="45">
        <v>42</v>
      </c>
      <c r="D23" s="45" t="s">
        <v>391</v>
      </c>
      <c r="E23" s="11">
        <v>25000</v>
      </c>
      <c r="F23" s="11" t="s">
        <v>391</v>
      </c>
      <c r="G23" s="11">
        <v>1050</v>
      </c>
      <c r="H23" s="11" t="s">
        <v>391</v>
      </c>
      <c r="I23" s="46">
        <v>1050</v>
      </c>
    </row>
    <row r="24" spans="1:9">
      <c r="A24" s="63" t="s">
        <v>505</v>
      </c>
      <c r="B24" s="82">
        <v>276</v>
      </c>
      <c r="C24" s="45">
        <v>276</v>
      </c>
      <c r="D24" s="45" t="s">
        <v>391</v>
      </c>
      <c r="E24" s="82">
        <v>33815</v>
      </c>
      <c r="F24" s="11" t="s">
        <v>391</v>
      </c>
      <c r="G24" s="11">
        <v>9333</v>
      </c>
      <c r="H24" s="11" t="s">
        <v>391</v>
      </c>
      <c r="I24" s="46">
        <v>9333</v>
      </c>
    </row>
    <row r="25" spans="1:9">
      <c r="A25" s="73" t="s">
        <v>506</v>
      </c>
      <c r="B25" s="74">
        <v>595</v>
      </c>
      <c r="C25" s="74">
        <v>590</v>
      </c>
      <c r="D25" s="74" t="s">
        <v>391</v>
      </c>
      <c r="E25" s="78">
        <v>33490</v>
      </c>
      <c r="F25" s="78" t="s">
        <v>391</v>
      </c>
      <c r="G25" s="78">
        <v>19759</v>
      </c>
      <c r="H25" s="78" t="s">
        <v>391</v>
      </c>
      <c r="I25" s="75">
        <v>19759</v>
      </c>
    </row>
    <row r="26" spans="1:9">
      <c r="A26" s="63"/>
      <c r="B26" s="45"/>
      <c r="C26" s="45"/>
      <c r="D26" s="45"/>
      <c r="E26" s="11"/>
      <c r="F26" s="11"/>
      <c r="G26" s="11"/>
      <c r="H26" s="11"/>
      <c r="I26" s="46"/>
    </row>
    <row r="27" spans="1:9">
      <c r="A27" s="63" t="s">
        <v>507</v>
      </c>
      <c r="B27" s="45">
        <v>4</v>
      </c>
      <c r="C27" s="45">
        <v>4</v>
      </c>
      <c r="D27" s="45">
        <v>2100</v>
      </c>
      <c r="E27" s="11">
        <v>15000</v>
      </c>
      <c r="F27" s="11">
        <v>10</v>
      </c>
      <c r="G27" s="11">
        <v>53</v>
      </c>
      <c r="H27" s="11">
        <v>21</v>
      </c>
      <c r="I27" s="46">
        <v>74</v>
      </c>
    </row>
    <row r="28" spans="1:9">
      <c r="A28" s="63" t="s">
        <v>508</v>
      </c>
      <c r="B28" s="45" t="s">
        <v>391</v>
      </c>
      <c r="C28" s="45" t="s">
        <v>391</v>
      </c>
      <c r="D28" s="45">
        <v>1000</v>
      </c>
      <c r="E28" s="45" t="s">
        <v>391</v>
      </c>
      <c r="F28" s="11">
        <v>7</v>
      </c>
      <c r="G28" s="11" t="s">
        <v>391</v>
      </c>
      <c r="H28" s="11">
        <v>10</v>
      </c>
      <c r="I28" s="46">
        <v>10</v>
      </c>
    </row>
    <row r="29" spans="1:9">
      <c r="A29" s="73" t="s">
        <v>509</v>
      </c>
      <c r="B29" s="74">
        <v>4</v>
      </c>
      <c r="C29" s="74">
        <v>4</v>
      </c>
      <c r="D29" s="74">
        <v>3100</v>
      </c>
      <c r="E29" s="78">
        <v>15000</v>
      </c>
      <c r="F29" s="78">
        <v>9</v>
      </c>
      <c r="G29" s="78">
        <v>56</v>
      </c>
      <c r="H29" s="78">
        <v>28</v>
      </c>
      <c r="I29" s="75">
        <v>84</v>
      </c>
    </row>
    <row r="30" spans="1:9">
      <c r="A30" s="63"/>
      <c r="B30" s="45"/>
      <c r="C30" s="45"/>
      <c r="D30" s="45"/>
      <c r="E30" s="11"/>
      <c r="F30" s="11"/>
      <c r="G30" s="11"/>
      <c r="H30" s="11"/>
      <c r="I30" s="46"/>
    </row>
    <row r="31" spans="1:9" ht="13.5" thickBot="1">
      <c r="A31" s="66" t="s">
        <v>510</v>
      </c>
      <c r="B31" s="52">
        <v>1976</v>
      </c>
      <c r="C31" s="52">
        <v>1855</v>
      </c>
      <c r="D31" s="52">
        <v>3100</v>
      </c>
      <c r="E31" s="175">
        <v>40132</v>
      </c>
      <c r="F31" s="175">
        <v>9</v>
      </c>
      <c r="G31" s="175">
        <v>74442</v>
      </c>
      <c r="H31" s="175">
        <v>28</v>
      </c>
      <c r="I31" s="53">
        <v>74470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Hoja261">
    <tabColor theme="0"/>
    <pageSetUpPr fitToPage="1"/>
  </sheetPr>
  <dimension ref="A1:J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22.140625" style="143" customWidth="1"/>
    <col min="7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</row>
    <row r="3" spans="1:10" s="3" customFormat="1" ht="15" customHeight="1">
      <c r="A3" s="1729" t="s">
        <v>1157</v>
      </c>
      <c r="B3" s="1729"/>
      <c r="C3" s="1729"/>
      <c r="D3" s="1729"/>
      <c r="E3" s="1729"/>
      <c r="F3" s="1729"/>
      <c r="G3" s="219"/>
      <c r="H3" s="219"/>
      <c r="I3" s="219"/>
      <c r="J3" s="219"/>
    </row>
    <row r="4" spans="1:10" s="3" customFormat="1" ht="15" customHeight="1">
      <c r="A4" s="1729" t="s">
        <v>1158</v>
      </c>
      <c r="B4" s="1729"/>
      <c r="C4" s="1729"/>
      <c r="D4" s="1729"/>
      <c r="E4" s="1729"/>
      <c r="F4" s="1729"/>
      <c r="G4" s="255"/>
      <c r="H4" s="255"/>
      <c r="I4" s="255"/>
      <c r="J4" s="255"/>
    </row>
    <row r="5" spans="1:10" s="3" customFormat="1" ht="14.25" customHeight="1" thickBot="1">
      <c r="A5" s="5"/>
      <c r="B5" s="6"/>
      <c r="C5" s="6"/>
      <c r="D5" s="6"/>
      <c r="E5" s="6"/>
      <c r="F5" s="6"/>
    </row>
    <row r="6" spans="1:10" s="1047" customFormat="1" ht="22.5" customHeight="1">
      <c r="A6" s="1809" t="s">
        <v>370</v>
      </c>
      <c r="B6" s="1046" t="s">
        <v>1103</v>
      </c>
      <c r="C6" s="734"/>
      <c r="D6" s="1791" t="s">
        <v>1130</v>
      </c>
      <c r="E6" s="1145" t="s">
        <v>378</v>
      </c>
      <c r="F6" s="688"/>
    </row>
    <row r="7" spans="1:10" s="1047" customFormat="1" ht="22.5" customHeight="1">
      <c r="A7" s="1810"/>
      <c r="B7" s="1048" t="s">
        <v>1118</v>
      </c>
      <c r="C7" s="738"/>
      <c r="D7" s="1792"/>
      <c r="E7" s="1148" t="s">
        <v>1119</v>
      </c>
      <c r="F7" s="740" t="s">
        <v>372</v>
      </c>
    </row>
    <row r="8" spans="1:10" s="1047" customFormat="1" ht="22.5" customHeight="1">
      <c r="A8" s="1810"/>
      <c r="B8" s="1149" t="s">
        <v>387</v>
      </c>
      <c r="C8" s="1149" t="s">
        <v>1078</v>
      </c>
      <c r="D8" s="1792"/>
      <c r="E8" s="1148" t="s">
        <v>1120</v>
      </c>
      <c r="F8" s="1155" t="s">
        <v>524</v>
      </c>
    </row>
    <row r="9" spans="1:10" s="1047" customFormat="1" ht="22.5" customHeight="1" thickBot="1">
      <c r="A9" s="1811"/>
      <c r="B9" s="1151" t="s">
        <v>381</v>
      </c>
      <c r="C9" s="1151" t="s">
        <v>381</v>
      </c>
      <c r="D9" s="1680"/>
      <c r="E9" s="1150" t="s">
        <v>515</v>
      </c>
      <c r="F9" s="945"/>
    </row>
    <row r="10" spans="1:10">
      <c r="A10" s="1617">
        <v>2005</v>
      </c>
      <c r="B10" s="11">
        <v>3726</v>
      </c>
      <c r="C10" s="11">
        <v>2301</v>
      </c>
      <c r="D10" s="11">
        <v>8736</v>
      </c>
      <c r="E10" s="11">
        <v>57.574967405475881</v>
      </c>
      <c r="F10" s="12">
        <v>13248</v>
      </c>
      <c r="G10" s="159"/>
      <c r="H10" s="179"/>
      <c r="I10" s="159"/>
    </row>
    <row r="11" spans="1:10">
      <c r="A11" s="1617">
        <v>2006</v>
      </c>
      <c r="B11" s="11">
        <v>4663</v>
      </c>
      <c r="C11" s="11">
        <v>1172</v>
      </c>
      <c r="D11" s="11">
        <v>8505</v>
      </c>
      <c r="E11" s="11">
        <v>178.4726962457338</v>
      </c>
      <c r="F11" s="12">
        <v>20917</v>
      </c>
      <c r="G11" s="159"/>
      <c r="H11" s="179"/>
      <c r="I11" s="159"/>
    </row>
    <row r="12" spans="1:10">
      <c r="A12" s="1619">
        <v>2007</v>
      </c>
      <c r="B12" s="11">
        <v>3794</v>
      </c>
      <c r="C12" s="11">
        <v>1104</v>
      </c>
      <c r="D12" s="11">
        <v>8347</v>
      </c>
      <c r="E12" s="11">
        <v>117.03804347826087</v>
      </c>
      <c r="F12" s="12">
        <v>12921</v>
      </c>
      <c r="G12" s="159"/>
      <c r="H12" s="179"/>
      <c r="I12" s="159"/>
    </row>
    <row r="13" spans="1:10">
      <c r="A13" s="1619">
        <v>2008</v>
      </c>
      <c r="B13" s="11">
        <v>2242</v>
      </c>
      <c r="C13" s="11">
        <v>1014</v>
      </c>
      <c r="D13" s="11">
        <v>7024</v>
      </c>
      <c r="E13" s="11">
        <v>47.495069033530577</v>
      </c>
      <c r="F13" s="12">
        <v>4816</v>
      </c>
      <c r="G13" s="159"/>
      <c r="H13" s="179"/>
      <c r="I13" s="159"/>
    </row>
    <row r="14" spans="1:10">
      <c r="A14" s="1619">
        <v>2009</v>
      </c>
      <c r="B14" s="11">
        <v>2984</v>
      </c>
      <c r="C14" s="11">
        <v>1968</v>
      </c>
      <c r="D14" s="11">
        <v>7412</v>
      </c>
      <c r="E14" s="11">
        <v>87.657520325203251</v>
      </c>
      <c r="F14" s="12">
        <v>17251</v>
      </c>
      <c r="G14" s="159"/>
      <c r="H14" s="179"/>
      <c r="I14" s="159"/>
    </row>
    <row r="15" spans="1:10">
      <c r="A15" s="1619">
        <v>2010</v>
      </c>
      <c r="B15" s="11">
        <v>2106</v>
      </c>
      <c r="C15" s="11">
        <v>1092</v>
      </c>
      <c r="D15" s="11">
        <v>8012</v>
      </c>
      <c r="E15" s="11">
        <v>84.221611721611708</v>
      </c>
      <c r="F15" s="12">
        <v>9197</v>
      </c>
      <c r="G15" s="159"/>
      <c r="H15" s="179"/>
      <c r="I15" s="159"/>
    </row>
    <row r="16" spans="1:10">
      <c r="A16" s="1619">
        <v>2011</v>
      </c>
      <c r="B16" s="11">
        <v>2074</v>
      </c>
      <c r="C16" s="11">
        <v>1077</v>
      </c>
      <c r="D16" s="11">
        <v>1622</v>
      </c>
      <c r="E16" s="11">
        <v>85.979572887650875</v>
      </c>
      <c r="F16" s="12">
        <v>9260</v>
      </c>
      <c r="G16" s="159"/>
      <c r="H16" s="179"/>
      <c r="I16" s="159"/>
    </row>
    <row r="17" spans="1:9">
      <c r="A17" s="1619">
        <v>2012</v>
      </c>
      <c r="B17" s="11">
        <v>1368</v>
      </c>
      <c r="C17" s="11">
        <v>812</v>
      </c>
      <c r="D17" s="11">
        <v>1525</v>
      </c>
      <c r="E17" s="11">
        <v>75.012315270935957</v>
      </c>
      <c r="F17" s="12">
        <v>6091</v>
      </c>
      <c r="G17" s="159"/>
      <c r="H17" s="179"/>
      <c r="I17" s="159"/>
    </row>
    <row r="18" spans="1:9">
      <c r="A18" s="1619">
        <v>2013</v>
      </c>
      <c r="B18" s="11">
        <v>1377</v>
      </c>
      <c r="C18" s="11">
        <v>764</v>
      </c>
      <c r="D18" s="11">
        <v>1665</v>
      </c>
      <c r="E18" s="11">
        <v>79.319371727748688</v>
      </c>
      <c r="F18" s="12">
        <v>6060</v>
      </c>
      <c r="G18" s="159"/>
      <c r="H18" s="179"/>
      <c r="I18" s="159"/>
    </row>
    <row r="19" spans="1:9">
      <c r="A19" s="1619">
        <v>2014</v>
      </c>
      <c r="B19" s="1370">
        <v>1349</v>
      </c>
      <c r="C19" s="1370">
        <v>737</v>
      </c>
      <c r="D19" s="1370">
        <v>1715</v>
      </c>
      <c r="E19" s="1370">
        <v>61.248303934871096</v>
      </c>
      <c r="F19" s="1372">
        <v>4514</v>
      </c>
      <c r="G19" s="159"/>
      <c r="H19" s="179"/>
      <c r="I19" s="159"/>
    </row>
    <row r="20" spans="1:9" ht="13.5" thickBot="1">
      <c r="A20" s="1620">
        <v>2015</v>
      </c>
      <c r="B20" s="298">
        <v>1056</v>
      </c>
      <c r="C20" s="298">
        <v>438</v>
      </c>
      <c r="D20" s="298">
        <v>1715</v>
      </c>
      <c r="E20" s="298">
        <f>F20/C20*10</f>
        <v>82.785388127853878</v>
      </c>
      <c r="F20" s="246">
        <v>3626</v>
      </c>
      <c r="G20" s="159"/>
      <c r="H20" s="179"/>
      <c r="I20" s="159"/>
    </row>
    <row r="21" spans="1:9">
      <c r="A21" s="1905" t="s">
        <v>1520</v>
      </c>
      <c r="B21" s="1708"/>
      <c r="C21" s="1708"/>
      <c r="D21" s="1708"/>
      <c r="E21" s="1708"/>
      <c r="F21" s="1708"/>
      <c r="G21" s="505"/>
      <c r="H21" s="505"/>
      <c r="I21" s="159"/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Hoja262">
    <tabColor theme="0"/>
    <pageSetUpPr fitToPage="1"/>
  </sheetPr>
  <dimension ref="A1:I28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1" style="34" customWidth="1"/>
    <col min="2" max="7" width="15.42578125" style="34" customWidth="1"/>
    <col min="8" max="9" width="15.42578125" style="208" customWidth="1"/>
    <col min="10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>
      <c r="A2" s="1880"/>
      <c r="B2" s="1880"/>
      <c r="C2" s="1880"/>
      <c r="D2" s="1880"/>
      <c r="E2" s="1880"/>
      <c r="F2" s="1880"/>
      <c r="G2" s="1880"/>
    </row>
    <row r="3" spans="1:9" s="88" customFormat="1" ht="15" customHeight="1">
      <c r="A3" s="1684" t="s">
        <v>1451</v>
      </c>
      <c r="B3" s="1684"/>
      <c r="C3" s="1684"/>
      <c r="D3" s="1684"/>
      <c r="E3" s="1684"/>
      <c r="F3" s="1684"/>
      <c r="G3" s="1684"/>
      <c r="H3" s="1684"/>
      <c r="I3" s="1684"/>
    </row>
    <row r="4" spans="1:9" s="88" customFormat="1" ht="14.25" customHeight="1" thickBot="1">
      <c r="A4" s="1881"/>
      <c r="B4" s="1881"/>
      <c r="C4" s="1881"/>
      <c r="D4" s="1881"/>
      <c r="E4" s="1881"/>
      <c r="F4" s="1881"/>
      <c r="G4" s="1881"/>
    </row>
    <row r="5" spans="1:9" s="681" customFormat="1" ht="15.75" customHeight="1">
      <c r="A5" s="1156"/>
      <c r="B5" s="1898" t="s">
        <v>1071</v>
      </c>
      <c r="C5" s="1898"/>
      <c r="D5" s="1157" t="s">
        <v>1104</v>
      </c>
      <c r="E5" s="1898" t="s">
        <v>378</v>
      </c>
      <c r="F5" s="1898"/>
      <c r="G5" s="1900" t="s">
        <v>379</v>
      </c>
      <c r="H5" s="1900"/>
      <c r="I5" s="1670"/>
    </row>
    <row r="6" spans="1:9" s="681" customFormat="1" ht="15.75" customHeight="1">
      <c r="A6" s="926" t="s">
        <v>549</v>
      </c>
      <c r="B6" s="1888" t="s">
        <v>1122</v>
      </c>
      <c r="C6" s="1888"/>
      <c r="D6" s="1153" t="s">
        <v>1075</v>
      </c>
      <c r="E6" s="1152" t="s">
        <v>1123</v>
      </c>
      <c r="F6" s="1152" t="s">
        <v>1124</v>
      </c>
      <c r="G6" s="1679" t="s">
        <v>1125</v>
      </c>
      <c r="H6" s="1679" t="s">
        <v>1106</v>
      </c>
      <c r="I6" s="1832" t="s">
        <v>1107</v>
      </c>
    </row>
    <row r="7" spans="1:9" s="681" customFormat="1" ht="15.75" customHeight="1">
      <c r="A7" s="926" t="s">
        <v>529</v>
      </c>
      <c r="B7" s="1887" t="s">
        <v>387</v>
      </c>
      <c r="C7" s="1887" t="s">
        <v>1078</v>
      </c>
      <c r="D7" s="1888" t="s">
        <v>1079</v>
      </c>
      <c r="E7" s="1153" t="s">
        <v>1120</v>
      </c>
      <c r="F7" s="1153" t="s">
        <v>1075</v>
      </c>
      <c r="G7" s="1792"/>
      <c r="H7" s="1792"/>
      <c r="I7" s="1682"/>
    </row>
    <row r="8" spans="1:9" s="681" customFormat="1" ht="15.75" customHeight="1" thickBot="1">
      <c r="A8" s="1160"/>
      <c r="B8" s="1888"/>
      <c r="C8" s="1888"/>
      <c r="D8" s="1888"/>
      <c r="E8" s="1153" t="s">
        <v>382</v>
      </c>
      <c r="F8" s="1153" t="s">
        <v>1112</v>
      </c>
      <c r="G8" s="1792"/>
      <c r="H8" s="1792"/>
      <c r="I8" s="1682"/>
    </row>
    <row r="9" spans="1:9">
      <c r="A9" s="72" t="s">
        <v>490</v>
      </c>
      <c r="B9" s="194">
        <v>189</v>
      </c>
      <c r="C9" s="194" t="s">
        <v>391</v>
      </c>
      <c r="D9" s="42" t="s">
        <v>391</v>
      </c>
      <c r="E9" s="194" t="s">
        <v>391</v>
      </c>
      <c r="F9" s="194" t="s">
        <v>391</v>
      </c>
      <c r="G9" s="194" t="s">
        <v>391</v>
      </c>
      <c r="H9" s="194" t="s">
        <v>391</v>
      </c>
      <c r="I9" s="131" t="s">
        <v>391</v>
      </c>
    </row>
    <row r="10" spans="1:9">
      <c r="A10" s="63" t="s">
        <v>491</v>
      </c>
      <c r="B10" s="82">
        <v>157</v>
      </c>
      <c r="C10" s="45" t="s">
        <v>391</v>
      </c>
      <c r="D10" s="45" t="s">
        <v>391</v>
      </c>
      <c r="E10" s="45" t="s">
        <v>391</v>
      </c>
      <c r="F10" s="45" t="s">
        <v>391</v>
      </c>
      <c r="G10" s="45" t="s">
        <v>391</v>
      </c>
      <c r="H10" s="45" t="s">
        <v>391</v>
      </c>
      <c r="I10" s="46" t="s">
        <v>391</v>
      </c>
    </row>
    <row r="11" spans="1:9">
      <c r="A11" s="63" t="s">
        <v>492</v>
      </c>
      <c r="B11" s="11">
        <v>257</v>
      </c>
      <c r="C11" s="11" t="s">
        <v>391</v>
      </c>
      <c r="D11" s="45" t="s">
        <v>391</v>
      </c>
      <c r="E11" s="11" t="s">
        <v>391</v>
      </c>
      <c r="F11" s="11" t="s">
        <v>391</v>
      </c>
      <c r="G11" s="11" t="s">
        <v>391</v>
      </c>
      <c r="H11" s="11" t="s">
        <v>391</v>
      </c>
      <c r="I11" s="12" t="s">
        <v>391</v>
      </c>
    </row>
    <row r="12" spans="1:9">
      <c r="A12" s="73" t="s">
        <v>493</v>
      </c>
      <c r="B12" s="74">
        <v>603</v>
      </c>
      <c r="C12" s="74" t="s">
        <v>391</v>
      </c>
      <c r="D12" s="74" t="s">
        <v>391</v>
      </c>
      <c r="E12" s="78" t="s">
        <v>391</v>
      </c>
      <c r="F12" s="78" t="s">
        <v>391</v>
      </c>
      <c r="G12" s="78" t="s">
        <v>391</v>
      </c>
      <c r="H12" s="78" t="s">
        <v>391</v>
      </c>
      <c r="I12" s="73" t="s">
        <v>391</v>
      </c>
    </row>
    <row r="13" spans="1:9">
      <c r="A13" s="63"/>
      <c r="B13" s="82"/>
      <c r="C13" s="45"/>
      <c r="D13" s="45"/>
      <c r="E13" s="82"/>
      <c r="F13" s="11"/>
      <c r="G13" s="11"/>
      <c r="H13" s="11"/>
      <c r="I13" s="46"/>
    </row>
    <row r="14" spans="1:9">
      <c r="A14" s="73" t="s">
        <v>494</v>
      </c>
      <c r="B14" s="74">
        <v>45</v>
      </c>
      <c r="C14" s="74">
        <v>45</v>
      </c>
      <c r="D14" s="74" t="s">
        <v>391</v>
      </c>
      <c r="E14" s="78">
        <v>9400</v>
      </c>
      <c r="F14" s="78" t="s">
        <v>391</v>
      </c>
      <c r="G14" s="78">
        <v>423</v>
      </c>
      <c r="H14" s="78" t="s">
        <v>391</v>
      </c>
      <c r="I14" s="73">
        <v>423</v>
      </c>
    </row>
    <row r="15" spans="1:9">
      <c r="A15" s="63"/>
      <c r="B15" s="82"/>
      <c r="C15" s="45"/>
      <c r="D15" s="45"/>
      <c r="E15" s="82"/>
      <c r="F15" s="11"/>
      <c r="G15" s="11"/>
      <c r="H15" s="11"/>
      <c r="I15" s="46"/>
    </row>
    <row r="16" spans="1:9">
      <c r="A16" s="63" t="s">
        <v>498</v>
      </c>
      <c r="B16" s="11">
        <v>57</v>
      </c>
      <c r="C16" s="11">
        <v>55</v>
      </c>
      <c r="D16" s="45" t="s">
        <v>391</v>
      </c>
      <c r="E16" s="11">
        <v>9000</v>
      </c>
      <c r="F16" s="11" t="s">
        <v>391</v>
      </c>
      <c r="G16" s="11">
        <v>495</v>
      </c>
      <c r="H16" s="11" t="s">
        <v>391</v>
      </c>
      <c r="I16" s="12">
        <v>495</v>
      </c>
    </row>
    <row r="17" spans="1:9">
      <c r="A17" s="63" t="s">
        <v>500</v>
      </c>
      <c r="B17" s="45">
        <v>8</v>
      </c>
      <c r="C17" s="45">
        <v>8</v>
      </c>
      <c r="D17" s="45" t="s">
        <v>391</v>
      </c>
      <c r="E17" s="45">
        <v>4375</v>
      </c>
      <c r="F17" s="11" t="s">
        <v>391</v>
      </c>
      <c r="G17" s="11">
        <v>35</v>
      </c>
      <c r="H17" s="11" t="s">
        <v>391</v>
      </c>
      <c r="I17" s="46">
        <v>35</v>
      </c>
    </row>
    <row r="18" spans="1:9">
      <c r="A18" s="63" t="s">
        <v>501</v>
      </c>
      <c r="B18" s="45" t="s">
        <v>391</v>
      </c>
      <c r="C18" s="45" t="s">
        <v>391</v>
      </c>
      <c r="D18" s="45">
        <v>50</v>
      </c>
      <c r="E18" s="11" t="s">
        <v>391</v>
      </c>
      <c r="F18" s="11">
        <v>25</v>
      </c>
      <c r="G18" s="11" t="s">
        <v>391</v>
      </c>
      <c r="H18" s="11">
        <v>1</v>
      </c>
      <c r="I18" s="46">
        <v>1</v>
      </c>
    </row>
    <row r="19" spans="1:9">
      <c r="A19" s="63" t="s">
        <v>502</v>
      </c>
      <c r="B19" s="82">
        <v>42</v>
      </c>
      <c r="C19" s="45">
        <v>42</v>
      </c>
      <c r="D19" s="45" t="s">
        <v>391</v>
      </c>
      <c r="E19" s="82">
        <v>25000</v>
      </c>
      <c r="F19" s="11" t="s">
        <v>391</v>
      </c>
      <c r="G19" s="11">
        <v>1050</v>
      </c>
      <c r="H19" s="11" t="s">
        <v>391</v>
      </c>
      <c r="I19" s="46">
        <v>1050</v>
      </c>
    </row>
    <row r="20" spans="1:9">
      <c r="A20" s="63" t="s">
        <v>504</v>
      </c>
      <c r="B20" s="82">
        <v>30</v>
      </c>
      <c r="C20" s="11">
        <v>20</v>
      </c>
      <c r="D20" s="45" t="s">
        <v>391</v>
      </c>
      <c r="E20" s="82">
        <v>8000</v>
      </c>
      <c r="F20" s="11" t="s">
        <v>391</v>
      </c>
      <c r="G20" s="11">
        <v>160</v>
      </c>
      <c r="H20" s="11" t="s">
        <v>391</v>
      </c>
      <c r="I20" s="12">
        <v>160</v>
      </c>
    </row>
    <row r="21" spans="1:9">
      <c r="A21" s="63" t="s">
        <v>505</v>
      </c>
      <c r="B21" s="82">
        <v>267</v>
      </c>
      <c r="C21" s="45">
        <v>267</v>
      </c>
      <c r="D21" s="45" t="s">
        <v>391</v>
      </c>
      <c r="E21" s="82">
        <v>5386</v>
      </c>
      <c r="F21" s="11" t="s">
        <v>391</v>
      </c>
      <c r="G21" s="11">
        <v>1438</v>
      </c>
      <c r="H21" s="11" t="s">
        <v>391</v>
      </c>
      <c r="I21" s="46">
        <v>1438</v>
      </c>
    </row>
    <row r="22" spans="1:9">
      <c r="A22" s="73" t="s">
        <v>506</v>
      </c>
      <c r="B22" s="74">
        <v>404</v>
      </c>
      <c r="C22" s="74">
        <v>392</v>
      </c>
      <c r="D22" s="74">
        <v>50</v>
      </c>
      <c r="E22" s="78">
        <v>8107</v>
      </c>
      <c r="F22" s="78">
        <v>25</v>
      </c>
      <c r="G22" s="78">
        <v>3178</v>
      </c>
      <c r="H22" s="78">
        <v>1</v>
      </c>
      <c r="I22" s="75">
        <v>3179</v>
      </c>
    </row>
    <row r="23" spans="1:9">
      <c r="A23" s="63"/>
      <c r="B23" s="45"/>
      <c r="C23" s="45"/>
      <c r="D23" s="45"/>
      <c r="E23" s="11"/>
      <c r="F23" s="11"/>
      <c r="G23" s="11"/>
      <c r="H23" s="11"/>
      <c r="I23" s="46"/>
    </row>
    <row r="24" spans="1:9">
      <c r="A24" s="63" t="s">
        <v>507</v>
      </c>
      <c r="B24" s="11" t="s">
        <v>391</v>
      </c>
      <c r="C24" s="11" t="s">
        <v>391</v>
      </c>
      <c r="D24" s="45">
        <v>765</v>
      </c>
      <c r="E24" s="11" t="s">
        <v>391</v>
      </c>
      <c r="F24" s="11" t="s">
        <v>391</v>
      </c>
      <c r="G24" s="11">
        <v>2</v>
      </c>
      <c r="H24" s="11" t="s">
        <v>391</v>
      </c>
      <c r="I24" s="12">
        <v>2</v>
      </c>
    </row>
    <row r="25" spans="1:9">
      <c r="A25" s="63" t="s">
        <v>508</v>
      </c>
      <c r="B25" s="82">
        <v>4</v>
      </c>
      <c r="C25" s="45">
        <v>1</v>
      </c>
      <c r="D25" s="45">
        <v>900</v>
      </c>
      <c r="E25" s="82">
        <v>15000</v>
      </c>
      <c r="F25" s="11">
        <v>3</v>
      </c>
      <c r="G25" s="11">
        <v>19</v>
      </c>
      <c r="H25" s="11">
        <v>3</v>
      </c>
      <c r="I25" s="46">
        <v>22</v>
      </c>
    </row>
    <row r="26" spans="1:9">
      <c r="A26" s="73" t="s">
        <v>509</v>
      </c>
      <c r="B26" s="74">
        <v>4</v>
      </c>
      <c r="C26" s="74">
        <v>1</v>
      </c>
      <c r="D26" s="74">
        <v>1665</v>
      </c>
      <c r="E26" s="78">
        <v>15000</v>
      </c>
      <c r="F26" s="78">
        <v>2</v>
      </c>
      <c r="G26" s="78">
        <v>21</v>
      </c>
      <c r="H26" s="78">
        <v>3</v>
      </c>
      <c r="I26" s="75">
        <v>24</v>
      </c>
    </row>
    <row r="27" spans="1:9">
      <c r="A27" s="63"/>
      <c r="B27" s="82"/>
      <c r="C27" s="45"/>
      <c r="D27" s="45"/>
      <c r="E27" s="82"/>
      <c r="F27" s="11"/>
      <c r="G27" s="11"/>
      <c r="H27" s="11"/>
      <c r="I27" s="46"/>
    </row>
    <row r="28" spans="1:9" ht="13.5" thickBot="1">
      <c r="A28" s="66" t="s">
        <v>510</v>
      </c>
      <c r="B28" s="52">
        <v>1056</v>
      </c>
      <c r="C28" s="52">
        <v>438</v>
      </c>
      <c r="D28" s="52">
        <v>1715</v>
      </c>
      <c r="E28" s="175">
        <v>8256</v>
      </c>
      <c r="F28" s="175">
        <v>2</v>
      </c>
      <c r="G28" s="175">
        <v>3622</v>
      </c>
      <c r="H28" s="175">
        <v>4</v>
      </c>
      <c r="I28" s="53">
        <v>3626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Hoja263">
    <tabColor theme="0"/>
    <pageSetUpPr fitToPage="1"/>
  </sheetPr>
  <dimension ref="A1:L60"/>
  <sheetViews>
    <sheetView tabSelected="1" view="pageBreakPreview" zoomScale="65" zoomScaleNormal="55" zoomScaleSheetLayoutView="65" workbookViewId="0">
      <selection activeCell="I37" sqref="I37"/>
    </sheetView>
  </sheetViews>
  <sheetFormatPr baseColWidth="10" defaultRowHeight="12.75"/>
  <cols>
    <col min="1" max="1" width="41.42578125" style="208" customWidth="1"/>
    <col min="2" max="9" width="22" style="208" customWidth="1"/>
    <col min="10" max="10" width="11.42578125" style="208"/>
    <col min="11" max="11" width="0" style="208" hidden="1" customWidth="1"/>
    <col min="12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1" s="88" customFormat="1" ht="15">
      <c r="A3" s="1684" t="s">
        <v>1452</v>
      </c>
      <c r="B3" s="1684"/>
      <c r="C3" s="1684"/>
      <c r="D3" s="1684"/>
      <c r="E3" s="1684"/>
      <c r="F3" s="1684"/>
      <c r="G3" s="1684"/>
      <c r="H3" s="1684"/>
      <c r="I3" s="1684"/>
    </row>
    <row r="4" spans="1:11" s="88" customFormat="1" ht="13.5" customHeight="1" thickBot="1">
      <c r="A4" s="261"/>
      <c r="B4" s="261"/>
      <c r="C4" s="261"/>
      <c r="D4" s="261"/>
      <c r="E4" s="261"/>
      <c r="F4" s="261"/>
      <c r="G4" s="261"/>
      <c r="H4" s="261"/>
      <c r="I4" s="261"/>
    </row>
    <row r="5" spans="1:11" s="681" customFormat="1" ht="30.75" customHeight="1">
      <c r="A5" s="680"/>
      <c r="B5" s="1670" t="s">
        <v>1159</v>
      </c>
      <c r="C5" s="1671"/>
      <c r="D5" s="1671"/>
      <c r="E5" s="1671"/>
      <c r="F5" s="1672"/>
      <c r="G5" s="672" t="s">
        <v>1072</v>
      </c>
      <c r="H5" s="672" t="s">
        <v>1073</v>
      </c>
      <c r="I5" s="674" t="s">
        <v>1074</v>
      </c>
    </row>
    <row r="6" spans="1:11" s="681" customFormat="1" ht="30.75" customHeight="1">
      <c r="A6" s="671" t="s">
        <v>380</v>
      </c>
      <c r="B6" s="682"/>
      <c r="C6" s="673" t="s">
        <v>387</v>
      </c>
      <c r="D6" s="683"/>
      <c r="E6" s="1685" t="s">
        <v>1078</v>
      </c>
      <c r="F6" s="1690"/>
      <c r="G6" s="228" t="s">
        <v>1075</v>
      </c>
      <c r="H6" s="228" t="s">
        <v>1076</v>
      </c>
      <c r="I6" s="235" t="s">
        <v>1076</v>
      </c>
    </row>
    <row r="7" spans="1:11" s="681" customFormat="1" ht="30.75" customHeight="1" thickBot="1">
      <c r="A7" s="685"/>
      <c r="B7" s="227" t="s">
        <v>385</v>
      </c>
      <c r="C7" s="227" t="s">
        <v>386</v>
      </c>
      <c r="D7" s="227" t="s">
        <v>387</v>
      </c>
      <c r="E7" s="227" t="s">
        <v>385</v>
      </c>
      <c r="F7" s="227" t="s">
        <v>386</v>
      </c>
      <c r="G7" s="228" t="s">
        <v>1079</v>
      </c>
      <c r="H7" s="228" t="s">
        <v>381</v>
      </c>
      <c r="I7" s="235" t="s">
        <v>381</v>
      </c>
    </row>
    <row r="8" spans="1:11" ht="24.75" customHeight="1">
      <c r="A8" s="62" t="s">
        <v>1160</v>
      </c>
      <c r="B8" s="212"/>
      <c r="C8" s="212"/>
      <c r="D8" s="212"/>
      <c r="E8" s="212"/>
      <c r="F8" s="212"/>
      <c r="G8" s="212"/>
      <c r="H8" s="212"/>
      <c r="I8" s="213"/>
    </row>
    <row r="9" spans="1:11">
      <c r="A9" s="63"/>
      <c r="B9" s="45"/>
      <c r="C9" s="45"/>
      <c r="D9" s="45"/>
      <c r="E9" s="45"/>
      <c r="F9" s="45"/>
      <c r="G9" s="45"/>
      <c r="H9" s="45"/>
      <c r="I9" s="46"/>
    </row>
    <row r="10" spans="1:11">
      <c r="A10" s="63" t="s">
        <v>1161</v>
      </c>
      <c r="B10" s="45" t="s">
        <v>391</v>
      </c>
      <c r="C10" s="45" t="s">
        <v>391</v>
      </c>
      <c r="D10" s="45">
        <v>8243</v>
      </c>
      <c r="E10" s="45" t="s">
        <v>391</v>
      </c>
      <c r="F10" s="45" t="s">
        <v>391</v>
      </c>
      <c r="G10" s="45">
        <v>701995</v>
      </c>
      <c r="H10" s="45" t="s">
        <v>391</v>
      </c>
      <c r="I10" s="46" t="s">
        <v>391</v>
      </c>
    </row>
    <row r="11" spans="1:11">
      <c r="A11" s="63" t="s">
        <v>1162</v>
      </c>
      <c r="B11" s="45" t="s">
        <v>391</v>
      </c>
      <c r="C11" s="45" t="s">
        <v>391</v>
      </c>
      <c r="D11" s="45">
        <v>2533</v>
      </c>
      <c r="E11" s="45" t="s">
        <v>391</v>
      </c>
      <c r="F11" s="45" t="s">
        <v>391</v>
      </c>
      <c r="G11" s="45">
        <v>8134</v>
      </c>
      <c r="H11" s="45">
        <v>33</v>
      </c>
      <c r="I11" s="46">
        <v>71</v>
      </c>
    </row>
    <row r="12" spans="1:11">
      <c r="A12" s="63" t="s">
        <v>1163</v>
      </c>
      <c r="B12" s="45" t="s">
        <v>391</v>
      </c>
      <c r="C12" s="45" t="s">
        <v>391</v>
      </c>
      <c r="D12" s="45">
        <v>10565</v>
      </c>
      <c r="E12" s="45" t="s">
        <v>391</v>
      </c>
      <c r="F12" s="45" t="s">
        <v>391</v>
      </c>
      <c r="G12" s="45">
        <v>88789</v>
      </c>
      <c r="H12" s="45">
        <v>130</v>
      </c>
      <c r="I12" s="46">
        <v>285</v>
      </c>
    </row>
    <row r="13" spans="1:11">
      <c r="A13" s="63" t="s">
        <v>1164</v>
      </c>
      <c r="B13" s="1513" t="s">
        <v>391</v>
      </c>
      <c r="C13" s="1513" t="s">
        <v>391</v>
      </c>
      <c r="D13" s="1513">
        <v>9380</v>
      </c>
      <c r="E13" s="1513" t="s">
        <v>391</v>
      </c>
      <c r="F13" s="1513" t="s">
        <v>391</v>
      </c>
      <c r="G13" s="1513">
        <v>668151</v>
      </c>
      <c r="H13" s="1513">
        <v>178</v>
      </c>
      <c r="I13" s="1514">
        <v>298</v>
      </c>
      <c r="J13" s="268"/>
      <c r="K13" s="268"/>
    </row>
    <row r="14" spans="1:11">
      <c r="A14" s="63" t="s">
        <v>1165</v>
      </c>
      <c r="B14" s="509">
        <v>12197</v>
      </c>
      <c r="C14" s="509">
        <v>18524</v>
      </c>
      <c r="D14" s="509">
        <v>30721</v>
      </c>
      <c r="E14" s="509">
        <v>11837</v>
      </c>
      <c r="F14" s="509">
        <v>16602</v>
      </c>
      <c r="G14" s="509">
        <v>1467069</v>
      </c>
      <c r="H14" s="509">
        <v>341</v>
      </c>
      <c r="I14" s="510">
        <v>654</v>
      </c>
      <c r="J14" s="268"/>
      <c r="K14" s="268"/>
    </row>
    <row r="15" spans="1:11">
      <c r="A15" s="63" t="s">
        <v>1166</v>
      </c>
      <c r="B15" s="45" t="s">
        <v>391</v>
      </c>
      <c r="C15" s="45" t="s">
        <v>391</v>
      </c>
      <c r="D15" s="45">
        <v>1436</v>
      </c>
      <c r="E15" s="45" t="s">
        <v>391</v>
      </c>
      <c r="F15" s="45" t="s">
        <v>391</v>
      </c>
      <c r="G15" s="45">
        <v>4305</v>
      </c>
      <c r="H15" s="45">
        <v>28</v>
      </c>
      <c r="I15" s="46">
        <v>10</v>
      </c>
    </row>
    <row r="16" spans="1:11">
      <c r="A16" s="63" t="s">
        <v>1167</v>
      </c>
      <c r="B16" s="45" t="s">
        <v>391</v>
      </c>
      <c r="C16" s="45" t="s">
        <v>391</v>
      </c>
      <c r="D16" s="45">
        <v>2483</v>
      </c>
      <c r="E16" s="45" t="s">
        <v>391</v>
      </c>
      <c r="F16" s="45" t="s">
        <v>391</v>
      </c>
      <c r="G16" s="45">
        <v>29141</v>
      </c>
      <c r="H16" s="45">
        <v>45</v>
      </c>
      <c r="I16" s="46">
        <v>27</v>
      </c>
    </row>
    <row r="17" spans="1:12">
      <c r="A17" s="63" t="s">
        <v>1168</v>
      </c>
      <c r="B17" s="45" t="s">
        <v>391</v>
      </c>
      <c r="C17" s="45" t="s">
        <v>391</v>
      </c>
      <c r="D17" s="45">
        <v>2574</v>
      </c>
      <c r="E17" s="45" t="s">
        <v>391</v>
      </c>
      <c r="F17" s="45" t="s">
        <v>391</v>
      </c>
      <c r="G17" s="45">
        <v>22186</v>
      </c>
      <c r="H17" s="45">
        <v>94</v>
      </c>
      <c r="I17" s="46">
        <v>78</v>
      </c>
    </row>
    <row r="18" spans="1:12">
      <c r="A18" s="63" t="s">
        <v>1164</v>
      </c>
      <c r="B18" s="45" t="s">
        <v>391</v>
      </c>
      <c r="C18" s="45" t="s">
        <v>391</v>
      </c>
      <c r="D18" s="45">
        <v>16385</v>
      </c>
      <c r="E18" s="45" t="s">
        <v>391</v>
      </c>
      <c r="F18" s="45" t="s">
        <v>391</v>
      </c>
      <c r="G18" s="45">
        <v>464657</v>
      </c>
      <c r="H18" s="45">
        <v>360</v>
      </c>
      <c r="I18" s="46">
        <v>131</v>
      </c>
    </row>
    <row r="19" spans="1:12">
      <c r="A19" s="63" t="s">
        <v>1169</v>
      </c>
      <c r="B19" s="506">
        <v>1066</v>
      </c>
      <c r="C19" s="506">
        <v>21812</v>
      </c>
      <c r="D19" s="506">
        <v>22878</v>
      </c>
      <c r="E19" s="506">
        <v>1011</v>
      </c>
      <c r="F19" s="506">
        <v>20327</v>
      </c>
      <c r="G19" s="506">
        <v>520289</v>
      </c>
      <c r="H19" s="506">
        <v>527</v>
      </c>
      <c r="I19" s="507">
        <v>246</v>
      </c>
      <c r="J19" s="268"/>
      <c r="K19" s="268"/>
    </row>
    <row r="20" spans="1:12">
      <c r="A20" s="63" t="s">
        <v>1170</v>
      </c>
      <c r="B20" s="45">
        <v>345</v>
      </c>
      <c r="C20" s="45">
        <v>1059</v>
      </c>
      <c r="D20" s="45">
        <v>1404</v>
      </c>
      <c r="E20" s="45">
        <v>320</v>
      </c>
      <c r="F20" s="45">
        <v>899</v>
      </c>
      <c r="G20" s="45">
        <v>47416</v>
      </c>
      <c r="H20" s="45">
        <v>8</v>
      </c>
      <c r="I20" s="46">
        <v>37</v>
      </c>
      <c r="J20" s="268"/>
      <c r="K20" s="268"/>
    </row>
    <row r="21" spans="1:12">
      <c r="A21" s="63" t="s">
        <v>1171</v>
      </c>
      <c r="B21" s="45">
        <v>99</v>
      </c>
      <c r="C21" s="45">
        <v>2440</v>
      </c>
      <c r="D21" s="45">
        <v>2539</v>
      </c>
      <c r="E21" s="45">
        <v>94</v>
      </c>
      <c r="F21" s="45">
        <v>2349</v>
      </c>
      <c r="G21" s="45">
        <v>57686</v>
      </c>
      <c r="H21" s="45">
        <v>63</v>
      </c>
      <c r="I21" s="46">
        <v>16</v>
      </c>
      <c r="J21" s="268"/>
      <c r="K21" s="268"/>
    </row>
    <row r="22" spans="1:12">
      <c r="A22" s="508" t="s">
        <v>1172</v>
      </c>
      <c r="B22" s="45">
        <v>739</v>
      </c>
      <c r="C22" s="45">
        <v>1375</v>
      </c>
      <c r="D22" s="45">
        <v>2114</v>
      </c>
      <c r="E22" s="45">
        <v>739</v>
      </c>
      <c r="F22" s="45">
        <v>1375</v>
      </c>
      <c r="G22" s="45">
        <v>267</v>
      </c>
      <c r="H22" s="45">
        <v>12</v>
      </c>
      <c r="I22" s="46" t="s">
        <v>391</v>
      </c>
      <c r="J22" s="268"/>
      <c r="K22" s="268"/>
    </row>
    <row r="23" spans="1:12">
      <c r="A23" s="65" t="s">
        <v>1173</v>
      </c>
      <c r="B23" s="514"/>
      <c r="C23" s="514"/>
      <c r="D23" s="514"/>
      <c r="E23" s="514"/>
      <c r="F23" s="514"/>
      <c r="G23" s="514"/>
      <c r="H23" s="514"/>
      <c r="I23" s="515"/>
      <c r="J23" s="268"/>
      <c r="K23" s="268">
        <f>SUM(D13,D19,D21,D22,D23)</f>
        <v>36911</v>
      </c>
      <c r="L23" s="210"/>
    </row>
    <row r="24" spans="1:12" ht="15.75" customHeight="1">
      <c r="A24" s="262"/>
      <c r="B24" s="45"/>
      <c r="C24" s="45"/>
      <c r="D24" s="45"/>
      <c r="E24" s="45"/>
      <c r="F24" s="45"/>
      <c r="G24" s="45"/>
      <c r="H24" s="45"/>
      <c r="I24" s="46"/>
      <c r="J24" s="268"/>
      <c r="K24" s="268"/>
    </row>
    <row r="25" spans="1:12">
      <c r="A25" s="63" t="s">
        <v>1174</v>
      </c>
      <c r="B25" s="45">
        <v>2371</v>
      </c>
      <c r="C25" s="45">
        <v>16451</v>
      </c>
      <c r="D25" s="45">
        <v>18822</v>
      </c>
      <c r="E25" s="45">
        <v>1703</v>
      </c>
      <c r="F25" s="45">
        <v>14067</v>
      </c>
      <c r="G25" s="45">
        <v>99176</v>
      </c>
      <c r="H25" s="45">
        <v>611</v>
      </c>
      <c r="I25" s="46">
        <v>896</v>
      </c>
      <c r="J25" s="268"/>
      <c r="K25" s="268"/>
    </row>
    <row r="26" spans="1:12">
      <c r="A26" s="63" t="s">
        <v>1175</v>
      </c>
      <c r="B26" s="45">
        <v>15375</v>
      </c>
      <c r="C26" s="45">
        <v>11115</v>
      </c>
      <c r="D26" s="45">
        <v>26490</v>
      </c>
      <c r="E26" s="45">
        <v>14700</v>
      </c>
      <c r="F26" s="45">
        <v>9489</v>
      </c>
      <c r="G26" s="45">
        <v>249957</v>
      </c>
      <c r="H26" s="45">
        <v>245</v>
      </c>
      <c r="I26" s="46">
        <v>788</v>
      </c>
      <c r="J26" s="268"/>
      <c r="K26" s="268"/>
    </row>
    <row r="27" spans="1:12">
      <c r="A27" s="63" t="s">
        <v>1176</v>
      </c>
      <c r="B27" s="45">
        <v>3018</v>
      </c>
      <c r="C27" s="45">
        <v>48440</v>
      </c>
      <c r="D27" s="45">
        <v>51458</v>
      </c>
      <c r="E27" s="45">
        <v>2826</v>
      </c>
      <c r="F27" s="45">
        <v>42629</v>
      </c>
      <c r="G27" s="45">
        <v>662833</v>
      </c>
      <c r="H27" s="45">
        <v>2089</v>
      </c>
      <c r="I27" s="46">
        <v>1118</v>
      </c>
      <c r="J27" s="268"/>
      <c r="K27" s="268"/>
    </row>
    <row r="28" spans="1:12">
      <c r="A28" s="63" t="s">
        <v>1177</v>
      </c>
      <c r="B28" s="45">
        <v>1012</v>
      </c>
      <c r="C28" s="45">
        <v>34036</v>
      </c>
      <c r="D28" s="45">
        <v>35048</v>
      </c>
      <c r="E28" s="45">
        <v>882</v>
      </c>
      <c r="F28" s="45">
        <v>29464</v>
      </c>
      <c r="G28" s="45">
        <v>540</v>
      </c>
      <c r="H28" s="45">
        <v>1154</v>
      </c>
      <c r="I28" s="46">
        <v>819</v>
      </c>
      <c r="J28" s="268"/>
      <c r="K28" s="268"/>
    </row>
    <row r="29" spans="1:12">
      <c r="A29" s="263" t="s">
        <v>1178</v>
      </c>
      <c r="B29" s="509">
        <v>4030</v>
      </c>
      <c r="C29" s="509">
        <v>82476</v>
      </c>
      <c r="D29" s="509">
        <v>86506</v>
      </c>
      <c r="E29" s="509">
        <v>3708</v>
      </c>
      <c r="F29" s="509">
        <v>72093</v>
      </c>
      <c r="G29" s="509">
        <v>663373</v>
      </c>
      <c r="H29" s="509">
        <v>3243</v>
      </c>
      <c r="I29" s="510">
        <v>1937</v>
      </c>
      <c r="J29" s="268"/>
      <c r="K29" s="268"/>
    </row>
    <row r="30" spans="1:12">
      <c r="A30" s="1515" t="s">
        <v>1179</v>
      </c>
      <c r="B30" s="509">
        <v>2494</v>
      </c>
      <c r="C30" s="509">
        <v>13570</v>
      </c>
      <c r="D30" s="509">
        <v>16064</v>
      </c>
      <c r="E30" s="509">
        <v>1972</v>
      </c>
      <c r="F30" s="509">
        <v>12182</v>
      </c>
      <c r="G30" s="509">
        <v>506404</v>
      </c>
      <c r="H30" s="509">
        <v>1393</v>
      </c>
      <c r="I30" s="510">
        <v>170</v>
      </c>
    </row>
    <row r="31" spans="1:12">
      <c r="A31" s="262" t="s">
        <v>1453</v>
      </c>
      <c r="B31" s="45"/>
      <c r="C31" s="45"/>
      <c r="D31" s="45"/>
      <c r="E31" s="45"/>
      <c r="F31" s="45"/>
      <c r="G31" s="45"/>
      <c r="H31" s="45"/>
      <c r="I31" s="46"/>
    </row>
    <row r="32" spans="1:12">
      <c r="A32" s="262" t="s">
        <v>1180</v>
      </c>
      <c r="B32" s="45"/>
      <c r="C32" s="45"/>
      <c r="D32" s="45"/>
      <c r="E32" s="45"/>
      <c r="F32" s="45"/>
      <c r="G32" s="45"/>
      <c r="H32" s="45"/>
      <c r="I32" s="46"/>
      <c r="K32" s="210">
        <f>SUM(D26,D27,D31,D33)</f>
        <v>77948</v>
      </c>
      <c r="L32" s="210"/>
    </row>
    <row r="33" spans="1:12" ht="8.25" customHeight="1">
      <c r="A33" s="63"/>
      <c r="B33" s="1369"/>
      <c r="C33" s="1369"/>
      <c r="D33" s="1369"/>
      <c r="E33" s="1369"/>
      <c r="F33" s="1369"/>
      <c r="G33" s="1369"/>
      <c r="H33" s="1369"/>
      <c r="I33" s="1371"/>
      <c r="J33" s="268"/>
      <c r="K33" s="268"/>
    </row>
    <row r="34" spans="1:12" ht="21.75" customHeight="1">
      <c r="A34" s="1216" t="s">
        <v>1181</v>
      </c>
      <c r="B34" s="45">
        <v>10561</v>
      </c>
      <c r="C34" s="45">
        <v>2190</v>
      </c>
      <c r="D34" s="45">
        <v>12751</v>
      </c>
      <c r="E34" s="45">
        <v>7951</v>
      </c>
      <c r="F34" s="45">
        <v>1952</v>
      </c>
      <c r="G34" s="45">
        <v>188109</v>
      </c>
      <c r="H34" s="45">
        <v>25</v>
      </c>
      <c r="I34" s="46">
        <v>275</v>
      </c>
      <c r="J34" s="268"/>
      <c r="K34" s="268"/>
    </row>
    <row r="35" spans="1:12">
      <c r="A35" s="1216" t="s">
        <v>1182</v>
      </c>
      <c r="B35" s="45">
        <v>6</v>
      </c>
      <c r="C35" s="45">
        <v>3110</v>
      </c>
      <c r="D35" s="45">
        <v>3116</v>
      </c>
      <c r="E35" s="45">
        <v>3</v>
      </c>
      <c r="F35" s="45">
        <v>3098</v>
      </c>
      <c r="G35" s="45">
        <v>8925</v>
      </c>
      <c r="H35" s="45">
        <v>45</v>
      </c>
      <c r="I35" s="46">
        <v>6</v>
      </c>
      <c r="J35" s="268"/>
      <c r="K35" s="268"/>
    </row>
    <row r="36" spans="1:12">
      <c r="A36" s="63" t="s">
        <v>1183</v>
      </c>
      <c r="B36" s="45">
        <v>125</v>
      </c>
      <c r="C36" s="45">
        <v>4628</v>
      </c>
      <c r="D36" s="45">
        <v>4753</v>
      </c>
      <c r="E36" s="45">
        <v>84</v>
      </c>
      <c r="F36" s="45">
        <v>3113</v>
      </c>
      <c r="G36" s="45">
        <v>6365</v>
      </c>
      <c r="H36" s="45">
        <v>59</v>
      </c>
      <c r="I36" s="46">
        <v>830</v>
      </c>
      <c r="J36" s="268"/>
      <c r="K36" s="268"/>
    </row>
    <row r="37" spans="1:12">
      <c r="A37" s="63" t="s">
        <v>1184</v>
      </c>
      <c r="B37" s="45">
        <v>14</v>
      </c>
      <c r="C37" s="45">
        <v>11315</v>
      </c>
      <c r="D37" s="45">
        <v>11329</v>
      </c>
      <c r="E37" s="45">
        <v>7</v>
      </c>
      <c r="F37" s="45">
        <v>10483</v>
      </c>
      <c r="G37" s="45">
        <v>44044</v>
      </c>
      <c r="H37" s="45">
        <v>1</v>
      </c>
      <c r="I37" s="46">
        <v>321</v>
      </c>
      <c r="J37" s="268"/>
      <c r="K37" s="268"/>
    </row>
    <row r="38" spans="1:12">
      <c r="A38" s="63" t="s">
        <v>1185</v>
      </c>
      <c r="B38" s="45" t="s">
        <v>391</v>
      </c>
      <c r="C38" s="45">
        <v>8975</v>
      </c>
      <c r="D38" s="45">
        <v>8975</v>
      </c>
      <c r="E38" s="45" t="s">
        <v>391</v>
      </c>
      <c r="F38" s="45">
        <v>8707</v>
      </c>
      <c r="G38" s="45" t="s">
        <v>391</v>
      </c>
      <c r="H38" s="45" t="s">
        <v>391</v>
      </c>
      <c r="I38" s="46" t="s">
        <v>391</v>
      </c>
      <c r="J38" s="268"/>
      <c r="K38" s="268"/>
    </row>
    <row r="39" spans="1:12">
      <c r="A39" s="63" t="s">
        <v>1186</v>
      </c>
      <c r="B39" s="45">
        <v>1</v>
      </c>
      <c r="C39" s="45">
        <v>530</v>
      </c>
      <c r="D39" s="45">
        <v>531</v>
      </c>
      <c r="E39" s="45" t="s">
        <v>391</v>
      </c>
      <c r="F39" s="45">
        <v>517</v>
      </c>
      <c r="G39" s="45">
        <v>18110</v>
      </c>
      <c r="H39" s="45">
        <v>34</v>
      </c>
      <c r="I39" s="46" t="s">
        <v>391</v>
      </c>
      <c r="J39" s="268"/>
      <c r="K39" s="268"/>
    </row>
    <row r="40" spans="1:12">
      <c r="A40" s="63" t="s">
        <v>1187</v>
      </c>
      <c r="B40" s="45">
        <v>220</v>
      </c>
      <c r="C40" s="45">
        <v>73</v>
      </c>
      <c r="D40" s="45">
        <v>293</v>
      </c>
      <c r="E40" s="45">
        <v>216</v>
      </c>
      <c r="F40" s="45">
        <v>71</v>
      </c>
      <c r="G40" s="45">
        <v>131660</v>
      </c>
      <c r="H40" s="45">
        <v>30</v>
      </c>
      <c r="I40" s="124">
        <v>6</v>
      </c>
      <c r="J40" s="268"/>
      <c r="K40" s="268"/>
    </row>
    <row r="41" spans="1:12">
      <c r="A41" s="63" t="s">
        <v>1188</v>
      </c>
      <c r="B41" s="45">
        <v>727</v>
      </c>
      <c r="C41" s="45">
        <v>775</v>
      </c>
      <c r="D41" s="45">
        <v>1502</v>
      </c>
      <c r="E41" s="45">
        <v>720</v>
      </c>
      <c r="F41" s="45">
        <v>695</v>
      </c>
      <c r="G41" s="45">
        <v>104686</v>
      </c>
      <c r="H41" s="45">
        <v>39</v>
      </c>
      <c r="I41" s="46">
        <v>13</v>
      </c>
      <c r="J41" s="268"/>
      <c r="K41" s="268"/>
    </row>
    <row r="42" spans="1:12">
      <c r="A42" s="63" t="s">
        <v>1454</v>
      </c>
      <c r="B42" s="45">
        <v>107</v>
      </c>
      <c r="C42" s="45">
        <v>3611</v>
      </c>
      <c r="D42" s="45">
        <v>3718</v>
      </c>
      <c r="E42" s="45">
        <v>90</v>
      </c>
      <c r="F42" s="45">
        <v>3149</v>
      </c>
      <c r="G42" s="45" t="s">
        <v>391</v>
      </c>
      <c r="H42" s="45" t="s">
        <v>391</v>
      </c>
      <c r="I42" s="46">
        <v>421</v>
      </c>
      <c r="J42" s="268"/>
      <c r="K42" s="268"/>
    </row>
    <row r="43" spans="1:12">
      <c r="A43" s="63" t="s">
        <v>1455</v>
      </c>
      <c r="B43" s="45">
        <v>172</v>
      </c>
      <c r="C43" s="45">
        <v>16545</v>
      </c>
      <c r="D43" s="45">
        <v>16717</v>
      </c>
      <c r="E43" s="45">
        <v>137</v>
      </c>
      <c r="F43" s="45">
        <v>10836</v>
      </c>
      <c r="G43" s="45">
        <v>860</v>
      </c>
      <c r="H43" s="45">
        <v>102</v>
      </c>
      <c r="I43" s="124">
        <v>3022</v>
      </c>
      <c r="J43" s="268"/>
      <c r="K43" s="268"/>
    </row>
    <row r="44" spans="1:12">
      <c r="A44" s="508" t="s">
        <v>1456</v>
      </c>
      <c r="B44" s="509">
        <v>466</v>
      </c>
      <c r="C44" s="509">
        <v>1605</v>
      </c>
      <c r="D44" s="509">
        <v>2071</v>
      </c>
      <c r="E44" s="509">
        <v>369</v>
      </c>
      <c r="F44" s="509">
        <v>1455</v>
      </c>
      <c r="G44" s="509">
        <v>106833</v>
      </c>
      <c r="H44" s="509">
        <v>29</v>
      </c>
      <c r="I44" s="510">
        <v>13</v>
      </c>
      <c r="J44" s="268"/>
      <c r="K44" s="268"/>
    </row>
    <row r="45" spans="1:12">
      <c r="A45" s="262" t="s">
        <v>1457</v>
      </c>
      <c r="B45" s="1369"/>
      <c r="C45" s="1369"/>
      <c r="D45" s="1369"/>
      <c r="E45" s="1369"/>
      <c r="F45" s="1369"/>
      <c r="G45" s="1369"/>
      <c r="H45" s="1369"/>
      <c r="I45" s="1371"/>
      <c r="J45" s="268"/>
      <c r="K45" s="268"/>
    </row>
    <row r="46" spans="1:12">
      <c r="A46" s="262"/>
      <c r="B46" s="1369"/>
      <c r="C46" s="1369"/>
      <c r="D46" s="1369"/>
      <c r="E46" s="1369"/>
      <c r="F46" s="1369"/>
      <c r="G46" s="1369"/>
      <c r="H46" s="1369"/>
      <c r="I46" s="1371"/>
      <c r="J46" s="268"/>
      <c r="K46" s="268"/>
    </row>
    <row r="47" spans="1:12">
      <c r="A47" s="263" t="s">
        <v>1458</v>
      </c>
      <c r="B47" s="45" t="s">
        <v>391</v>
      </c>
      <c r="C47" s="45">
        <v>16</v>
      </c>
      <c r="D47" s="45">
        <v>16</v>
      </c>
      <c r="E47" s="45" t="s">
        <v>391</v>
      </c>
      <c r="F47" s="45">
        <v>5</v>
      </c>
      <c r="G47" s="45">
        <v>1000</v>
      </c>
      <c r="H47" s="45" t="s">
        <v>391</v>
      </c>
      <c r="I47" s="46">
        <v>1</v>
      </c>
      <c r="J47" s="268"/>
      <c r="K47" s="268"/>
      <c r="L47" s="210"/>
    </row>
    <row r="48" spans="1:12">
      <c r="A48" s="63" t="s">
        <v>1459</v>
      </c>
      <c r="B48" s="1369">
        <v>4</v>
      </c>
      <c r="C48" s="1369">
        <v>1843</v>
      </c>
      <c r="D48" s="1369">
        <v>1847</v>
      </c>
      <c r="E48" s="1369">
        <v>2</v>
      </c>
      <c r="F48" s="1369">
        <v>1809</v>
      </c>
      <c r="G48" s="1369">
        <v>3010</v>
      </c>
      <c r="H48" s="1369">
        <v>15</v>
      </c>
      <c r="I48" s="1371">
        <v>363</v>
      </c>
      <c r="J48" s="268"/>
      <c r="K48" s="268"/>
    </row>
    <row r="49" spans="1:9" ht="14.25" customHeight="1">
      <c r="A49" s="1216" t="s">
        <v>1460</v>
      </c>
      <c r="B49" s="45">
        <v>7</v>
      </c>
      <c r="C49" s="45">
        <v>1796</v>
      </c>
      <c r="D49" s="45">
        <v>1803</v>
      </c>
      <c r="E49" s="45">
        <v>6</v>
      </c>
      <c r="F49" s="45">
        <v>1242</v>
      </c>
      <c r="G49" s="45">
        <v>2000</v>
      </c>
      <c r="H49" s="45">
        <v>2</v>
      </c>
      <c r="I49" s="46">
        <v>350</v>
      </c>
    </row>
    <row r="50" spans="1:9">
      <c r="A50" s="508" t="s">
        <v>1461</v>
      </c>
      <c r="B50" s="509">
        <v>1</v>
      </c>
      <c r="C50" s="509">
        <v>114</v>
      </c>
      <c r="D50" s="509">
        <v>115</v>
      </c>
      <c r="E50" s="509">
        <v>0</v>
      </c>
      <c r="F50" s="509">
        <v>112</v>
      </c>
      <c r="G50" s="509">
        <v>1073</v>
      </c>
      <c r="H50" s="509">
        <v>5</v>
      </c>
      <c r="I50" s="510">
        <v>26</v>
      </c>
    </row>
    <row r="51" spans="1:9">
      <c r="A51" s="262" t="s">
        <v>1189</v>
      </c>
      <c r="B51" s="45"/>
      <c r="C51" s="45"/>
      <c r="D51" s="45"/>
      <c r="E51" s="45"/>
      <c r="F51" s="45"/>
      <c r="G51" s="45"/>
      <c r="H51" s="45"/>
      <c r="I51" s="46"/>
    </row>
    <row r="52" spans="1:9">
      <c r="A52" s="63"/>
      <c r="B52" s="45"/>
      <c r="C52" s="45"/>
      <c r="D52" s="45"/>
      <c r="E52" s="45"/>
      <c r="F52" s="45"/>
      <c r="G52" s="45"/>
      <c r="H52" s="45"/>
      <c r="I52" s="46"/>
    </row>
    <row r="53" spans="1:9">
      <c r="A53" s="63" t="s">
        <v>1462</v>
      </c>
      <c r="B53" s="45">
        <v>495491</v>
      </c>
      <c r="C53" s="45">
        <v>53113</v>
      </c>
      <c r="D53" s="45">
        <v>548604</v>
      </c>
      <c r="E53" s="45">
        <v>444371</v>
      </c>
      <c r="F53" s="45">
        <v>43341</v>
      </c>
      <c r="G53" s="45">
        <v>585948</v>
      </c>
      <c r="H53" s="45">
        <v>16644</v>
      </c>
      <c r="I53" s="46">
        <v>19415</v>
      </c>
    </row>
    <row r="54" spans="1:9">
      <c r="A54" s="263" t="s">
        <v>1463</v>
      </c>
      <c r="B54" s="45">
        <v>3334</v>
      </c>
      <c r="C54" s="45">
        <v>5592</v>
      </c>
      <c r="D54" s="45">
        <v>8926</v>
      </c>
      <c r="E54" s="45">
        <v>2733</v>
      </c>
      <c r="F54" s="45">
        <v>3904</v>
      </c>
      <c r="G54" s="45">
        <v>183619</v>
      </c>
      <c r="H54" s="45">
        <v>100</v>
      </c>
      <c r="I54" s="46">
        <v>524</v>
      </c>
    </row>
    <row r="55" spans="1:9" ht="16.5" customHeight="1">
      <c r="A55" s="511" t="s">
        <v>1464</v>
      </c>
      <c r="B55" s="45">
        <v>5217</v>
      </c>
      <c r="C55" s="45">
        <v>8084</v>
      </c>
      <c r="D55" s="45">
        <v>13301</v>
      </c>
      <c r="E55" s="45">
        <v>4812</v>
      </c>
      <c r="F55" s="45">
        <v>7322</v>
      </c>
      <c r="G55" s="45">
        <v>230224</v>
      </c>
      <c r="H55" s="45">
        <v>390</v>
      </c>
      <c r="I55" s="46">
        <v>148</v>
      </c>
    </row>
    <row r="56" spans="1:9" ht="16.5" customHeight="1">
      <c r="A56" s="511" t="s">
        <v>1465</v>
      </c>
      <c r="B56" s="1369">
        <v>35120</v>
      </c>
      <c r="C56" s="1369">
        <v>778</v>
      </c>
      <c r="D56" s="1369">
        <v>35898</v>
      </c>
      <c r="E56" s="1369">
        <v>35021</v>
      </c>
      <c r="F56" s="1369">
        <v>734</v>
      </c>
      <c r="G56" s="1369">
        <v>3110899</v>
      </c>
      <c r="H56" s="1369">
        <v>9</v>
      </c>
      <c r="I56" s="46">
        <v>3771</v>
      </c>
    </row>
    <row r="57" spans="1:9" ht="16.5" customHeight="1">
      <c r="A57" s="511" t="s">
        <v>1466</v>
      </c>
      <c r="B57" s="1369">
        <v>7642</v>
      </c>
      <c r="C57" s="1369">
        <v>2887</v>
      </c>
      <c r="D57" s="1369">
        <v>10529</v>
      </c>
      <c r="E57" s="1369">
        <v>3983</v>
      </c>
      <c r="F57" s="1369">
        <v>1379</v>
      </c>
      <c r="G57" s="1369">
        <v>37</v>
      </c>
      <c r="H57" s="1369">
        <v>6</v>
      </c>
      <c r="I57" s="46">
        <v>1002</v>
      </c>
    </row>
    <row r="58" spans="1:9" ht="16.5" customHeight="1">
      <c r="A58" s="511" t="s">
        <v>1467</v>
      </c>
      <c r="B58" s="1369">
        <v>1082</v>
      </c>
      <c r="C58" s="1369">
        <v>240</v>
      </c>
      <c r="D58" s="1369">
        <v>1322</v>
      </c>
      <c r="E58" s="1369">
        <v>1076</v>
      </c>
      <c r="F58" s="1369">
        <v>236</v>
      </c>
      <c r="G58" s="1369">
        <v>230</v>
      </c>
      <c r="H58" s="1369">
        <v>80</v>
      </c>
      <c r="I58" s="46">
        <v>4</v>
      </c>
    </row>
    <row r="59" spans="1:9" ht="18" customHeight="1">
      <c r="A59" s="511"/>
      <c r="B59" s="1369"/>
      <c r="C59" s="1369"/>
      <c r="D59" s="1369"/>
      <c r="E59" s="1369"/>
      <c r="F59" s="1369"/>
      <c r="G59" s="1369"/>
      <c r="H59" s="1369"/>
      <c r="I59" s="1371"/>
    </row>
    <row r="60" spans="1:9" s="681" customFormat="1" ht="30" customHeight="1" thickBot="1">
      <c r="A60" s="517" t="s">
        <v>1190</v>
      </c>
      <c r="B60" s="518">
        <v>599013</v>
      </c>
      <c r="C60" s="518">
        <v>296642</v>
      </c>
      <c r="D60" s="518">
        <v>895655</v>
      </c>
      <c r="E60" s="518">
        <v>537665</v>
      </c>
      <c r="F60" s="518">
        <v>253543</v>
      </c>
      <c r="G60" s="518">
        <v>8339269</v>
      </c>
      <c r="H60" s="518">
        <v>24058</v>
      </c>
      <c r="I60" s="519">
        <v>35255</v>
      </c>
    </row>
  </sheetData>
  <mergeCells count="4">
    <mergeCell ref="A1:I1"/>
    <mergeCell ref="A3:I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Hoja396">
    <tabColor theme="0"/>
    <pageSetUpPr fitToPage="1"/>
  </sheetPr>
  <dimension ref="A1:M62"/>
  <sheetViews>
    <sheetView tabSelected="1" topLeftCell="A4" zoomScale="70" zoomScaleNormal="70" zoomScaleSheetLayoutView="75" workbookViewId="0">
      <selection activeCell="I37" sqref="I37"/>
    </sheetView>
  </sheetViews>
  <sheetFormatPr baseColWidth="10" defaultRowHeight="12.75"/>
  <cols>
    <col min="1" max="1" width="44.140625" style="208" customWidth="1"/>
    <col min="2" max="2" width="14.28515625" style="208" customWidth="1"/>
    <col min="3" max="4" width="12.7109375" style="208" customWidth="1"/>
    <col min="5" max="5" width="14.85546875" style="208" customWidth="1"/>
    <col min="6" max="6" width="12.7109375" style="208" customWidth="1"/>
    <col min="7" max="7" width="20.5703125" style="208" customWidth="1"/>
    <col min="8" max="8" width="14.140625" style="208" customWidth="1"/>
    <col min="9" max="9" width="14.140625" style="208" bestFit="1" customWidth="1"/>
    <col min="10" max="10" width="15.5703125" style="208" bestFit="1" customWidth="1"/>
    <col min="11" max="11" width="13" style="208" bestFit="1" customWidth="1"/>
    <col min="12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</row>
    <row r="3" spans="1:11" s="824" customFormat="1" ht="23.25" customHeight="1">
      <c r="A3" s="1667" t="s">
        <v>1468</v>
      </c>
      <c r="B3" s="1667"/>
      <c r="C3" s="1667"/>
      <c r="D3" s="1667"/>
      <c r="E3" s="1667"/>
      <c r="F3" s="1667"/>
      <c r="G3" s="1667"/>
      <c r="H3" s="1667"/>
      <c r="I3" s="1667"/>
      <c r="J3" s="1667"/>
      <c r="K3" s="1667"/>
    </row>
    <row r="4" spans="1:11" s="88" customFormat="1" ht="13.5" customHeight="1" thickBot="1">
      <c r="A4" s="26"/>
      <c r="B4" s="26"/>
      <c r="C4" s="26"/>
      <c r="D4" s="26"/>
      <c r="E4" s="26"/>
      <c r="F4" s="26"/>
      <c r="G4" s="26"/>
      <c r="H4" s="26"/>
      <c r="I4" s="26"/>
    </row>
    <row r="5" spans="1:11" s="681" customFormat="1" ht="28.5" customHeight="1">
      <c r="A5" s="680"/>
      <c r="B5" s="1670" t="s">
        <v>378</v>
      </c>
      <c r="C5" s="1671"/>
      <c r="D5" s="1672"/>
      <c r="E5" s="1900" t="s">
        <v>379</v>
      </c>
      <c r="F5" s="1900"/>
      <c r="G5" s="1900"/>
      <c r="H5" s="1716" t="s">
        <v>702</v>
      </c>
      <c r="I5" s="1716"/>
      <c r="J5" s="1716"/>
      <c r="K5" s="1722"/>
    </row>
    <row r="6" spans="1:11" s="681" customFormat="1" ht="19.5" customHeight="1">
      <c r="A6" s="671" t="s">
        <v>380</v>
      </c>
      <c r="B6" s="1870" t="s">
        <v>1191</v>
      </c>
      <c r="C6" s="1870"/>
      <c r="D6" s="228" t="s">
        <v>1192</v>
      </c>
      <c r="E6" s="1792" t="s">
        <v>1125</v>
      </c>
      <c r="F6" s="1792" t="s">
        <v>1106</v>
      </c>
      <c r="G6" s="1792" t="s">
        <v>1107</v>
      </c>
      <c r="H6" s="1906" t="s">
        <v>934</v>
      </c>
      <c r="I6" s="1906"/>
      <c r="J6" s="1906" t="s">
        <v>420</v>
      </c>
      <c r="K6" s="1685"/>
    </row>
    <row r="7" spans="1:11" s="681" customFormat="1" ht="19.5" customHeight="1">
      <c r="A7" s="685"/>
      <c r="B7" s="1723" t="s">
        <v>1193</v>
      </c>
      <c r="C7" s="1723"/>
      <c r="D7" s="228" t="s">
        <v>1075</v>
      </c>
      <c r="E7" s="1792"/>
      <c r="F7" s="1792"/>
      <c r="G7" s="1792"/>
      <c r="H7" s="228" t="s">
        <v>423</v>
      </c>
      <c r="I7" s="228" t="s">
        <v>423</v>
      </c>
      <c r="J7" s="228" t="s">
        <v>787</v>
      </c>
      <c r="K7" s="235" t="s">
        <v>1194</v>
      </c>
    </row>
    <row r="8" spans="1:11" s="681" customFormat="1" ht="19.5" customHeight="1" thickBot="1">
      <c r="A8" s="684"/>
      <c r="B8" s="228" t="s">
        <v>385</v>
      </c>
      <c r="C8" s="228" t="s">
        <v>386</v>
      </c>
      <c r="D8" s="228" t="s">
        <v>1112</v>
      </c>
      <c r="E8" s="1792"/>
      <c r="F8" s="1792"/>
      <c r="G8" s="1792"/>
      <c r="H8" s="228" t="s">
        <v>1195</v>
      </c>
      <c r="I8" s="228" t="s">
        <v>425</v>
      </c>
      <c r="J8" s="228" t="s">
        <v>939</v>
      </c>
      <c r="K8" s="235" t="s">
        <v>940</v>
      </c>
    </row>
    <row r="9" spans="1:11" ht="19.5" customHeight="1">
      <c r="A9" s="62" t="s">
        <v>1160</v>
      </c>
      <c r="B9" s="212"/>
      <c r="C9" s="212"/>
      <c r="D9" s="212"/>
      <c r="E9" s="212"/>
      <c r="F9" s="212"/>
      <c r="G9" s="212"/>
      <c r="H9" s="212"/>
      <c r="I9" s="212"/>
      <c r="J9" s="212"/>
      <c r="K9" s="213"/>
    </row>
    <row r="10" spans="1:11">
      <c r="A10" s="65"/>
      <c r="B10" s="512"/>
      <c r="C10" s="512"/>
      <c r="D10" s="512"/>
      <c r="E10" s="512"/>
      <c r="F10" s="512"/>
      <c r="G10" s="512"/>
      <c r="H10" s="512"/>
      <c r="I10" s="512"/>
      <c r="J10" s="512"/>
      <c r="K10" s="513"/>
    </row>
    <row r="11" spans="1:11">
      <c r="A11" s="63" t="s">
        <v>1161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45" t="s">
        <v>391</v>
      </c>
      <c r="G11" s="45">
        <v>84483</v>
      </c>
      <c r="H11" s="45">
        <v>15356</v>
      </c>
      <c r="I11" s="45">
        <v>32414</v>
      </c>
      <c r="J11" s="45">
        <v>445</v>
      </c>
      <c r="K11" s="46">
        <v>36268</v>
      </c>
    </row>
    <row r="12" spans="1:11">
      <c r="A12" s="63" t="s">
        <v>1162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>
        <v>50082</v>
      </c>
      <c r="H12" s="45">
        <v>3561</v>
      </c>
      <c r="I12" s="45">
        <v>4067</v>
      </c>
      <c r="J12" s="45">
        <v>37767</v>
      </c>
      <c r="K12" s="46">
        <v>4648</v>
      </c>
    </row>
    <row r="13" spans="1:11">
      <c r="A13" s="63" t="s">
        <v>1163</v>
      </c>
      <c r="B13" s="45" t="s">
        <v>391</v>
      </c>
      <c r="C13" s="45" t="s">
        <v>391</v>
      </c>
      <c r="D13" s="45" t="s">
        <v>391</v>
      </c>
      <c r="E13" s="45" t="s">
        <v>391</v>
      </c>
      <c r="F13" s="45" t="s">
        <v>391</v>
      </c>
      <c r="G13" s="45">
        <v>256078</v>
      </c>
      <c r="H13" s="45">
        <v>2604</v>
      </c>
      <c r="I13" s="45">
        <v>3917</v>
      </c>
      <c r="J13" s="45">
        <v>220684</v>
      </c>
      <c r="K13" s="46">
        <v>28849</v>
      </c>
    </row>
    <row r="14" spans="1:11">
      <c r="A14" s="63" t="s">
        <v>1164</v>
      </c>
      <c r="B14" s="45" t="s">
        <v>391</v>
      </c>
      <c r="C14" s="45" t="s">
        <v>391</v>
      </c>
      <c r="D14" s="45" t="s">
        <v>391</v>
      </c>
      <c r="E14" s="45" t="s">
        <v>391</v>
      </c>
      <c r="F14" s="45" t="s">
        <v>391</v>
      </c>
      <c r="G14" s="45">
        <v>207564</v>
      </c>
      <c r="H14" s="45">
        <v>5257</v>
      </c>
      <c r="I14" s="45">
        <v>11797</v>
      </c>
      <c r="J14" s="45">
        <v>170095</v>
      </c>
      <c r="K14" s="46">
        <v>20345</v>
      </c>
    </row>
    <row r="15" spans="1:11">
      <c r="A15" s="63" t="s">
        <v>1165</v>
      </c>
      <c r="B15" s="45">
        <v>8457</v>
      </c>
      <c r="C15" s="45">
        <v>28189</v>
      </c>
      <c r="D15" s="45">
        <v>21</v>
      </c>
      <c r="E15" s="45">
        <v>568098</v>
      </c>
      <c r="F15" s="45">
        <v>30109</v>
      </c>
      <c r="G15" s="45">
        <v>598207</v>
      </c>
      <c r="H15" s="45">
        <v>26778</v>
      </c>
      <c r="I15" s="45">
        <v>52195</v>
      </c>
      <c r="J15" s="45">
        <v>428991</v>
      </c>
      <c r="K15" s="46">
        <v>90110</v>
      </c>
    </row>
    <row r="16" spans="1:11">
      <c r="A16" s="63" t="s">
        <v>1166</v>
      </c>
      <c r="B16" s="514" t="s">
        <v>391</v>
      </c>
      <c r="C16" s="514" t="s">
        <v>391</v>
      </c>
      <c r="D16" s="514" t="s">
        <v>391</v>
      </c>
      <c r="E16" s="514" t="s">
        <v>391</v>
      </c>
      <c r="F16" s="514" t="s">
        <v>391</v>
      </c>
      <c r="G16" s="514">
        <v>25271</v>
      </c>
      <c r="H16" s="514" t="s">
        <v>391</v>
      </c>
      <c r="I16" s="514" t="s">
        <v>391</v>
      </c>
      <c r="J16" s="514">
        <v>0</v>
      </c>
      <c r="K16" s="515">
        <v>0</v>
      </c>
    </row>
    <row r="17" spans="1:11">
      <c r="A17" s="63" t="s">
        <v>1167</v>
      </c>
      <c r="B17" s="45" t="s">
        <v>391</v>
      </c>
      <c r="C17" s="45" t="s">
        <v>391</v>
      </c>
      <c r="D17" s="45" t="s">
        <v>391</v>
      </c>
      <c r="E17" s="45" t="s">
        <v>391</v>
      </c>
      <c r="F17" s="45" t="s">
        <v>391</v>
      </c>
      <c r="G17" s="45">
        <v>33002</v>
      </c>
      <c r="H17" s="45" t="s">
        <v>391</v>
      </c>
      <c r="I17" s="45" t="s">
        <v>391</v>
      </c>
      <c r="J17" s="45">
        <v>0</v>
      </c>
      <c r="K17" s="46">
        <v>0</v>
      </c>
    </row>
    <row r="18" spans="1:11">
      <c r="A18" s="63" t="s">
        <v>1168</v>
      </c>
      <c r="B18" s="45" t="s">
        <v>391</v>
      </c>
      <c r="C18" s="45" t="s">
        <v>391</v>
      </c>
      <c r="D18" s="45" t="s">
        <v>391</v>
      </c>
      <c r="E18" s="45" t="s">
        <v>391</v>
      </c>
      <c r="F18" s="45" t="s">
        <v>391</v>
      </c>
      <c r="G18" s="45">
        <v>46878</v>
      </c>
      <c r="H18" s="45" t="s">
        <v>391</v>
      </c>
      <c r="I18" s="45" t="s">
        <v>391</v>
      </c>
      <c r="J18" s="45">
        <v>0</v>
      </c>
      <c r="K18" s="46">
        <v>0</v>
      </c>
    </row>
    <row r="19" spans="1:11">
      <c r="A19" s="63" t="s">
        <v>1164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45" t="s">
        <v>391</v>
      </c>
      <c r="G19" s="45">
        <v>250259</v>
      </c>
      <c r="H19" s="45" t="s">
        <v>391</v>
      </c>
      <c r="I19" s="45" t="s">
        <v>391</v>
      </c>
      <c r="J19" s="45">
        <v>0</v>
      </c>
      <c r="K19" s="46">
        <v>0</v>
      </c>
    </row>
    <row r="20" spans="1:11">
      <c r="A20" s="63" t="s">
        <v>1169</v>
      </c>
      <c r="B20" s="509">
        <v>7304</v>
      </c>
      <c r="C20" s="509">
        <v>16892</v>
      </c>
      <c r="D20" s="509">
        <v>9</v>
      </c>
      <c r="E20" s="509">
        <v>350755</v>
      </c>
      <c r="F20" s="509">
        <v>4655</v>
      </c>
      <c r="G20" s="509">
        <v>355410</v>
      </c>
      <c r="H20" s="509">
        <v>2936</v>
      </c>
      <c r="I20" s="509">
        <v>6136</v>
      </c>
      <c r="J20" s="509">
        <v>307497</v>
      </c>
      <c r="K20" s="510">
        <v>38718</v>
      </c>
    </row>
    <row r="21" spans="1:11">
      <c r="A21" s="63" t="s">
        <v>1170</v>
      </c>
      <c r="B21" s="1369">
        <v>2329</v>
      </c>
      <c r="C21" s="1369">
        <v>9256</v>
      </c>
      <c r="D21" s="1369">
        <v>12</v>
      </c>
      <c r="E21" s="1369">
        <v>9067</v>
      </c>
      <c r="F21" s="1369">
        <v>580</v>
      </c>
      <c r="G21" s="1369">
        <v>9647</v>
      </c>
      <c r="H21" s="1369">
        <v>71</v>
      </c>
      <c r="I21" s="1369">
        <v>460</v>
      </c>
      <c r="J21" s="1369">
        <v>2757</v>
      </c>
      <c r="K21" s="1371">
        <v>6350</v>
      </c>
    </row>
    <row r="22" spans="1:11">
      <c r="A22" s="63" t="s">
        <v>1171</v>
      </c>
      <c r="B22" s="45">
        <v>1260</v>
      </c>
      <c r="C22" s="45">
        <v>11946</v>
      </c>
      <c r="D22" s="45">
        <v>8</v>
      </c>
      <c r="E22" s="45">
        <v>28175</v>
      </c>
      <c r="F22" s="45">
        <v>445</v>
      </c>
      <c r="G22" s="45">
        <v>28620</v>
      </c>
      <c r="H22" s="45">
        <v>45</v>
      </c>
      <c r="I22" s="45">
        <v>951</v>
      </c>
      <c r="J22" s="45">
        <v>26722</v>
      </c>
      <c r="K22" s="46">
        <v>533</v>
      </c>
    </row>
    <row r="23" spans="1:11">
      <c r="A23" s="508" t="s">
        <v>1172</v>
      </c>
      <c r="B23" s="509">
        <v>359</v>
      </c>
      <c r="C23" s="509">
        <v>2221</v>
      </c>
      <c r="D23" s="509">
        <v>7</v>
      </c>
      <c r="E23" s="509">
        <v>3319</v>
      </c>
      <c r="F23" s="509">
        <v>2</v>
      </c>
      <c r="G23" s="509">
        <v>3321</v>
      </c>
      <c r="H23" s="509">
        <v>1</v>
      </c>
      <c r="I23" s="509">
        <v>8</v>
      </c>
      <c r="J23" s="509">
        <v>3312</v>
      </c>
      <c r="K23" s="510">
        <v>0</v>
      </c>
    </row>
    <row r="24" spans="1:11">
      <c r="A24" s="1185" t="s">
        <v>1173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11">
      <c r="A25" s="63"/>
      <c r="B25" s="1369"/>
      <c r="C25" s="1369"/>
      <c r="D25" s="1369"/>
      <c r="E25" s="1369"/>
      <c r="F25" s="1369"/>
      <c r="G25" s="1369"/>
      <c r="H25" s="1369"/>
      <c r="I25" s="1369"/>
      <c r="J25" s="1369"/>
      <c r="K25" s="1371"/>
    </row>
    <row r="26" spans="1:11" ht="21.75" customHeight="1">
      <c r="A26" s="63" t="s">
        <v>1174</v>
      </c>
      <c r="B26" s="1369">
        <v>1828</v>
      </c>
      <c r="C26" s="1369">
        <v>10648</v>
      </c>
      <c r="D26" s="1369">
        <v>8</v>
      </c>
      <c r="E26" s="1369">
        <v>152893</v>
      </c>
      <c r="F26" s="1369">
        <v>774</v>
      </c>
      <c r="G26" s="1369">
        <v>153667</v>
      </c>
      <c r="H26" s="1369">
        <v>305</v>
      </c>
      <c r="I26" s="1369">
        <v>889</v>
      </c>
      <c r="J26" s="1369">
        <v>117106</v>
      </c>
      <c r="K26" s="1371">
        <v>34611</v>
      </c>
    </row>
    <row r="27" spans="1:11">
      <c r="A27" s="63" t="s">
        <v>1175</v>
      </c>
      <c r="B27" s="45">
        <v>2624</v>
      </c>
      <c r="C27" s="45">
        <v>5292</v>
      </c>
      <c r="D27" s="45">
        <v>21</v>
      </c>
      <c r="E27" s="45">
        <v>88781</v>
      </c>
      <c r="F27" s="45">
        <v>5362</v>
      </c>
      <c r="G27" s="45">
        <v>94143</v>
      </c>
      <c r="H27" s="45">
        <v>1056</v>
      </c>
      <c r="I27" s="45">
        <v>2238</v>
      </c>
      <c r="J27" s="45">
        <v>82282</v>
      </c>
      <c r="K27" s="46">
        <v>8387</v>
      </c>
    </row>
    <row r="28" spans="1:11">
      <c r="A28" s="63" t="s">
        <v>1176</v>
      </c>
      <c r="B28" s="45">
        <v>4182</v>
      </c>
      <c r="C28" s="45">
        <v>22165</v>
      </c>
      <c r="D28" s="45">
        <v>11</v>
      </c>
      <c r="E28" s="45">
        <v>956688</v>
      </c>
      <c r="F28" s="45">
        <v>7426</v>
      </c>
      <c r="G28" s="45">
        <v>964114</v>
      </c>
      <c r="H28" s="45">
        <v>954</v>
      </c>
      <c r="I28" s="45">
        <v>3933</v>
      </c>
      <c r="J28" s="45">
        <v>706510</v>
      </c>
      <c r="K28" s="46">
        <v>251561</v>
      </c>
    </row>
    <row r="29" spans="1:11">
      <c r="A29" s="63" t="s">
        <v>1177</v>
      </c>
      <c r="B29" s="45">
        <v>1433</v>
      </c>
      <c r="C29" s="45">
        <v>20911</v>
      </c>
      <c r="D29" s="45">
        <v>9</v>
      </c>
      <c r="E29" s="45">
        <v>617391</v>
      </c>
      <c r="F29" s="45">
        <v>5</v>
      </c>
      <c r="G29" s="45">
        <v>617396</v>
      </c>
      <c r="H29" s="45">
        <v>27</v>
      </c>
      <c r="I29" s="45">
        <v>699</v>
      </c>
      <c r="J29" s="45">
        <v>588492</v>
      </c>
      <c r="K29" s="46">
        <v>27592</v>
      </c>
    </row>
    <row r="30" spans="1:11">
      <c r="A30" s="63" t="s">
        <v>1178</v>
      </c>
      <c r="B30" s="45">
        <v>3528</v>
      </c>
      <c r="C30" s="45">
        <v>21652</v>
      </c>
      <c r="D30" s="45">
        <v>11</v>
      </c>
      <c r="E30" s="45"/>
      <c r="F30" s="45"/>
      <c r="G30" s="45">
        <v>1581510</v>
      </c>
      <c r="H30" s="45">
        <v>981</v>
      </c>
      <c r="I30" s="45">
        <v>4632</v>
      </c>
      <c r="J30" s="45">
        <v>1295002</v>
      </c>
      <c r="K30" s="46">
        <v>279153</v>
      </c>
    </row>
    <row r="31" spans="1:11">
      <c r="A31" s="263" t="s">
        <v>1179</v>
      </c>
      <c r="B31" s="45">
        <v>3097</v>
      </c>
      <c r="C31" s="45">
        <v>16625</v>
      </c>
      <c r="D31" s="45">
        <v>17</v>
      </c>
      <c r="E31" s="45">
        <v>208635</v>
      </c>
      <c r="F31" s="45">
        <v>8656</v>
      </c>
      <c r="G31" s="45">
        <v>217291</v>
      </c>
      <c r="H31" s="45">
        <v>1562</v>
      </c>
      <c r="I31" s="45">
        <v>2832</v>
      </c>
      <c r="J31" s="45">
        <v>207249</v>
      </c>
      <c r="K31" s="46">
        <v>5254</v>
      </c>
    </row>
    <row r="32" spans="1:11">
      <c r="A32" s="516" t="s">
        <v>1453</v>
      </c>
      <c r="B32" s="514"/>
      <c r="C32" s="514"/>
      <c r="D32" s="514"/>
      <c r="E32" s="514"/>
      <c r="F32" s="514"/>
      <c r="G32" s="514"/>
      <c r="H32" s="514"/>
      <c r="I32" s="514"/>
      <c r="J32" s="514"/>
      <c r="K32" s="515"/>
    </row>
    <row r="33" spans="1:13">
      <c r="A33" s="262" t="s">
        <v>1180</v>
      </c>
      <c r="B33" s="45"/>
      <c r="C33" s="45"/>
      <c r="D33" s="45"/>
      <c r="E33" s="45"/>
      <c r="F33" s="45"/>
      <c r="G33" s="45"/>
      <c r="H33" s="45"/>
      <c r="I33" s="45"/>
      <c r="J33" s="45"/>
      <c r="K33" s="46"/>
    </row>
    <row r="34" spans="1:13">
      <c r="A34" s="1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3">
      <c r="A35" s="63" t="s">
        <v>1181</v>
      </c>
      <c r="B35" s="1369">
        <v>1724</v>
      </c>
      <c r="C35" s="1369">
        <v>5481</v>
      </c>
      <c r="D35" s="1369">
        <v>11</v>
      </c>
      <c r="E35" s="1369">
        <v>24404</v>
      </c>
      <c r="F35" s="1369">
        <v>2075</v>
      </c>
      <c r="G35" s="1369">
        <v>26479</v>
      </c>
      <c r="H35" s="1369">
        <v>2862</v>
      </c>
      <c r="I35" s="1369">
        <v>1727</v>
      </c>
      <c r="J35" s="1369">
        <v>10994</v>
      </c>
      <c r="K35" s="1371">
        <v>10844</v>
      </c>
    </row>
    <row r="36" spans="1:13" ht="18.75" customHeight="1">
      <c r="A36" s="63" t="s">
        <v>1182</v>
      </c>
      <c r="B36" s="45">
        <v>5000</v>
      </c>
      <c r="C36" s="45">
        <v>14315</v>
      </c>
      <c r="D36" s="45">
        <v>3</v>
      </c>
      <c r="E36" s="45">
        <v>44365</v>
      </c>
      <c r="F36" s="45">
        <v>24</v>
      </c>
      <c r="G36" s="45">
        <v>44389</v>
      </c>
      <c r="H36" s="45" t="s">
        <v>391</v>
      </c>
      <c r="I36" s="45">
        <v>846</v>
      </c>
      <c r="J36" s="45">
        <v>43418</v>
      </c>
      <c r="K36" s="46">
        <v>125</v>
      </c>
    </row>
    <row r="37" spans="1:13">
      <c r="A37" s="63" t="s">
        <v>1183</v>
      </c>
      <c r="B37" s="45">
        <v>2999</v>
      </c>
      <c r="C37" s="45">
        <v>17967</v>
      </c>
      <c r="D37" s="45">
        <v>13</v>
      </c>
      <c r="E37" s="45">
        <v>56185</v>
      </c>
      <c r="F37" s="45">
        <v>81</v>
      </c>
      <c r="G37" s="45">
        <v>56266</v>
      </c>
      <c r="H37" s="45">
        <v>661</v>
      </c>
      <c r="I37" s="45">
        <v>141</v>
      </c>
      <c r="J37" s="45">
        <v>49986</v>
      </c>
      <c r="K37" s="46">
        <v>4820</v>
      </c>
    </row>
    <row r="38" spans="1:13">
      <c r="A38" s="63" t="s">
        <v>1184</v>
      </c>
      <c r="B38" s="45">
        <v>3500</v>
      </c>
      <c r="C38" s="45">
        <v>8197</v>
      </c>
      <c r="D38" s="45">
        <v>15</v>
      </c>
      <c r="E38" s="45">
        <v>85958</v>
      </c>
      <c r="F38" s="45">
        <v>678</v>
      </c>
      <c r="G38" s="45">
        <v>86636</v>
      </c>
      <c r="H38" s="45">
        <v>1</v>
      </c>
      <c r="I38" s="45">
        <v>841</v>
      </c>
      <c r="J38" s="45">
        <v>85778</v>
      </c>
      <c r="K38" s="46">
        <v>0</v>
      </c>
    </row>
    <row r="39" spans="1:13">
      <c r="A39" s="63" t="s">
        <v>1185</v>
      </c>
      <c r="B39" s="45" t="s">
        <v>391</v>
      </c>
      <c r="C39" s="45">
        <v>43872</v>
      </c>
      <c r="D39" s="45" t="s">
        <v>391</v>
      </c>
      <c r="E39" s="45">
        <v>381983</v>
      </c>
      <c r="F39" s="45" t="s">
        <v>391</v>
      </c>
      <c r="G39" s="45">
        <v>381983</v>
      </c>
      <c r="H39" s="45" t="s">
        <v>391</v>
      </c>
      <c r="I39" s="45">
        <v>254</v>
      </c>
      <c r="J39" s="45">
        <v>381729</v>
      </c>
      <c r="K39" s="46">
        <v>0</v>
      </c>
    </row>
    <row r="40" spans="1:13">
      <c r="A40" s="63" t="s">
        <v>1186</v>
      </c>
      <c r="B40" s="45" t="s">
        <v>391</v>
      </c>
      <c r="C40" s="45">
        <v>4100</v>
      </c>
      <c r="D40" s="45">
        <v>8</v>
      </c>
      <c r="E40" s="45">
        <v>2120</v>
      </c>
      <c r="F40" s="45">
        <v>140</v>
      </c>
      <c r="G40" s="45">
        <v>2260</v>
      </c>
      <c r="H40" s="45">
        <v>1100</v>
      </c>
      <c r="I40" s="45">
        <v>225</v>
      </c>
      <c r="J40" s="45">
        <v>265</v>
      </c>
      <c r="K40" s="46">
        <v>220</v>
      </c>
      <c r="M40" s="210"/>
    </row>
    <row r="41" spans="1:13">
      <c r="A41" s="63" t="s">
        <v>1187</v>
      </c>
      <c r="B41" s="45">
        <v>582</v>
      </c>
      <c r="C41" s="45">
        <v>4391</v>
      </c>
      <c r="D41" s="45">
        <v>2</v>
      </c>
      <c r="E41" s="45">
        <v>438</v>
      </c>
      <c r="F41" s="45">
        <v>286</v>
      </c>
      <c r="G41" s="45">
        <v>724</v>
      </c>
      <c r="H41" s="45" t="s">
        <v>391</v>
      </c>
      <c r="I41" s="45">
        <v>50</v>
      </c>
      <c r="J41" s="45">
        <v>672</v>
      </c>
      <c r="K41" s="46">
        <v>0</v>
      </c>
    </row>
    <row r="42" spans="1:13">
      <c r="A42" s="63" t="s">
        <v>1188</v>
      </c>
      <c r="B42" s="45">
        <v>9189</v>
      </c>
      <c r="C42" s="45">
        <v>18224</v>
      </c>
      <c r="D42" s="45">
        <v>18</v>
      </c>
      <c r="E42" s="45">
        <v>19298</v>
      </c>
      <c r="F42" s="45">
        <v>1837</v>
      </c>
      <c r="G42" s="45">
        <v>21135</v>
      </c>
      <c r="H42" s="45">
        <v>1094</v>
      </c>
      <c r="I42" s="45">
        <v>3854</v>
      </c>
      <c r="J42" s="45">
        <v>14917</v>
      </c>
      <c r="K42" s="46">
        <v>1130</v>
      </c>
    </row>
    <row r="43" spans="1:13">
      <c r="A43" s="63" t="s">
        <v>1454</v>
      </c>
      <c r="B43" s="45">
        <v>1500</v>
      </c>
      <c r="C43" s="45">
        <v>3821</v>
      </c>
      <c r="D43" s="45" t="s">
        <v>391</v>
      </c>
      <c r="E43" s="45">
        <v>12168</v>
      </c>
      <c r="F43" s="45" t="s">
        <v>391</v>
      </c>
      <c r="G43" s="45">
        <v>12168</v>
      </c>
      <c r="H43" s="45" t="s">
        <v>391</v>
      </c>
      <c r="I43" s="45">
        <v>712</v>
      </c>
      <c r="J43" s="45">
        <v>11456</v>
      </c>
      <c r="K43" s="124">
        <v>0</v>
      </c>
    </row>
    <row r="44" spans="1:13">
      <c r="A44" s="63" t="s">
        <v>1455</v>
      </c>
      <c r="B44" s="45">
        <v>11704</v>
      </c>
      <c r="C44" s="45">
        <v>26861</v>
      </c>
      <c r="D44" s="45">
        <v>25</v>
      </c>
      <c r="E44" s="45">
        <v>292669</v>
      </c>
      <c r="F44" s="45">
        <v>21</v>
      </c>
      <c r="G44" s="45">
        <v>292690</v>
      </c>
      <c r="H44" s="45" t="s">
        <v>391</v>
      </c>
      <c r="I44" s="45">
        <v>598</v>
      </c>
      <c r="J44" s="45">
        <v>269445</v>
      </c>
      <c r="K44" s="46">
        <v>4484</v>
      </c>
    </row>
    <row r="45" spans="1:13">
      <c r="A45" s="63" t="s">
        <v>1456</v>
      </c>
      <c r="B45" s="45">
        <v>2471</v>
      </c>
      <c r="C45" s="45">
        <v>19259</v>
      </c>
      <c r="D45" s="45">
        <v>7</v>
      </c>
      <c r="E45" s="45">
        <v>28960</v>
      </c>
      <c r="F45" s="45">
        <v>753</v>
      </c>
      <c r="G45" s="45">
        <v>29713</v>
      </c>
      <c r="H45" s="45" t="s">
        <v>391</v>
      </c>
      <c r="I45" s="45">
        <v>514</v>
      </c>
      <c r="J45" s="82">
        <v>28521</v>
      </c>
      <c r="K45" s="46">
        <v>651</v>
      </c>
    </row>
    <row r="46" spans="1:13">
      <c r="A46" s="516" t="s">
        <v>1457</v>
      </c>
      <c r="B46" s="514"/>
      <c r="C46" s="514"/>
      <c r="D46" s="514"/>
      <c r="E46" s="514"/>
      <c r="F46" s="514"/>
      <c r="G46" s="514"/>
      <c r="H46" s="514"/>
      <c r="I46" s="514"/>
      <c r="J46" s="514"/>
      <c r="K46" s="515"/>
    </row>
    <row r="47" spans="1:13">
      <c r="A47" s="905"/>
      <c r="B47" s="1369"/>
      <c r="C47" s="1369"/>
      <c r="D47" s="1369"/>
      <c r="E47" s="1369"/>
      <c r="F47" s="1369"/>
      <c r="G47" s="1369"/>
      <c r="H47" s="1369"/>
      <c r="I47" s="1369"/>
      <c r="J47" s="1369"/>
      <c r="K47" s="1371"/>
    </row>
    <row r="48" spans="1:13">
      <c r="A48" s="905" t="s">
        <v>1458</v>
      </c>
      <c r="B48" s="1369" t="s">
        <v>391</v>
      </c>
      <c r="C48" s="1369">
        <v>2400</v>
      </c>
      <c r="D48" s="1369">
        <v>1</v>
      </c>
      <c r="E48" s="1369">
        <v>12</v>
      </c>
      <c r="F48" s="1369">
        <v>1</v>
      </c>
      <c r="G48" s="1369">
        <v>13</v>
      </c>
      <c r="H48" s="1369" t="s">
        <v>391</v>
      </c>
      <c r="I48" s="1369" t="s">
        <v>391</v>
      </c>
      <c r="J48" s="1369">
        <v>11</v>
      </c>
      <c r="K48" s="1371">
        <v>2</v>
      </c>
    </row>
    <row r="49" spans="1:11">
      <c r="A49" s="63" t="s">
        <v>1459</v>
      </c>
      <c r="B49" s="45">
        <v>4000</v>
      </c>
      <c r="C49" s="45">
        <v>9233</v>
      </c>
      <c r="D49" s="45">
        <v>1</v>
      </c>
      <c r="E49" s="45">
        <v>16721</v>
      </c>
      <c r="F49" s="45">
        <v>3</v>
      </c>
      <c r="G49" s="45">
        <v>16724</v>
      </c>
      <c r="H49" s="45" t="s">
        <v>391</v>
      </c>
      <c r="I49" s="45">
        <v>9</v>
      </c>
      <c r="J49" s="45">
        <v>15472</v>
      </c>
      <c r="K49" s="46">
        <v>1243</v>
      </c>
    </row>
    <row r="50" spans="1:11">
      <c r="A50" s="63" t="s">
        <v>1460</v>
      </c>
      <c r="B50" s="45">
        <v>3000</v>
      </c>
      <c r="C50" s="45">
        <v>16940</v>
      </c>
      <c r="D50" s="45">
        <v>2</v>
      </c>
      <c r="E50" s="45">
        <v>21058</v>
      </c>
      <c r="F50" s="45">
        <v>4</v>
      </c>
      <c r="G50" s="45">
        <v>21062</v>
      </c>
      <c r="H50" s="45">
        <v>0</v>
      </c>
      <c r="I50" s="45">
        <v>0</v>
      </c>
      <c r="J50" s="45">
        <v>20100</v>
      </c>
      <c r="K50" s="46">
        <v>962</v>
      </c>
    </row>
    <row r="51" spans="1:11" ht="12.75" customHeight="1">
      <c r="A51" s="63" t="s">
        <v>1469</v>
      </c>
      <c r="B51" s="1369">
        <v>0</v>
      </c>
      <c r="C51" s="1369">
        <v>11797</v>
      </c>
      <c r="D51" s="1369">
        <v>30</v>
      </c>
      <c r="E51" s="1369">
        <v>1321</v>
      </c>
      <c r="F51" s="1369">
        <v>32</v>
      </c>
      <c r="G51" s="1369">
        <v>1353</v>
      </c>
      <c r="H51" s="1369">
        <v>0</v>
      </c>
      <c r="I51" s="1369">
        <v>2</v>
      </c>
      <c r="J51" s="1369">
        <v>1220</v>
      </c>
      <c r="K51" s="1371">
        <v>131</v>
      </c>
    </row>
    <row r="52" spans="1:11">
      <c r="A52" s="516" t="s">
        <v>1189</v>
      </c>
      <c r="B52" s="514"/>
      <c r="C52" s="514"/>
      <c r="D52" s="514"/>
      <c r="E52" s="514"/>
      <c r="F52" s="514"/>
      <c r="G52" s="514"/>
      <c r="H52" s="514"/>
      <c r="I52" s="514"/>
      <c r="J52" s="514"/>
      <c r="K52" s="515"/>
    </row>
    <row r="53" spans="1:11">
      <c r="A53" s="63"/>
      <c r="B53" s="45"/>
      <c r="C53" s="45"/>
      <c r="D53" s="45"/>
      <c r="E53" s="45"/>
      <c r="F53" s="45"/>
      <c r="G53" s="45"/>
      <c r="H53" s="45"/>
      <c r="I53" s="45"/>
      <c r="J53" s="45"/>
      <c r="K53" s="46"/>
    </row>
    <row r="54" spans="1:11">
      <c r="A54" s="63" t="s">
        <v>1462</v>
      </c>
      <c r="B54" s="45">
        <v>345</v>
      </c>
      <c r="C54" s="45">
        <v>1296</v>
      </c>
      <c r="D54" s="45">
        <v>3</v>
      </c>
      <c r="E54" s="45">
        <v>209443</v>
      </c>
      <c r="F54" s="45">
        <v>1641</v>
      </c>
      <c r="G54" s="45">
        <v>211084</v>
      </c>
      <c r="H54" s="45">
        <v>42</v>
      </c>
      <c r="I54" s="45">
        <v>3455</v>
      </c>
      <c r="J54" s="45">
        <v>68097</v>
      </c>
      <c r="K54" s="46">
        <v>137976</v>
      </c>
    </row>
    <row r="55" spans="1:11">
      <c r="A55" s="63" t="s">
        <v>1463</v>
      </c>
      <c r="B55" s="45">
        <v>1291</v>
      </c>
      <c r="C55" s="45">
        <v>2377</v>
      </c>
      <c r="D55" s="45">
        <v>8</v>
      </c>
      <c r="E55" s="45">
        <v>12795</v>
      </c>
      <c r="F55" s="45">
        <v>1524</v>
      </c>
      <c r="G55" s="45">
        <v>14319</v>
      </c>
      <c r="H55" s="45">
        <v>23</v>
      </c>
      <c r="I55" s="45">
        <v>2310</v>
      </c>
      <c r="J55" s="45">
        <v>10842</v>
      </c>
      <c r="K55" s="46">
        <v>1137</v>
      </c>
    </row>
    <row r="56" spans="1:11">
      <c r="A56" s="63" t="s">
        <v>1464</v>
      </c>
      <c r="B56" s="45">
        <v>585</v>
      </c>
      <c r="C56" s="45">
        <v>1133</v>
      </c>
      <c r="D56" s="45">
        <v>1</v>
      </c>
      <c r="E56" s="45">
        <v>11174</v>
      </c>
      <c r="F56" s="45">
        <v>249</v>
      </c>
      <c r="G56" s="45">
        <v>11423</v>
      </c>
      <c r="H56" s="45">
        <v>0</v>
      </c>
      <c r="I56" s="45">
        <v>342</v>
      </c>
      <c r="J56" s="45">
        <v>1095</v>
      </c>
      <c r="K56" s="46">
        <v>9973</v>
      </c>
    </row>
    <row r="57" spans="1:11">
      <c r="A57" s="63" t="s">
        <v>1465</v>
      </c>
      <c r="B57" s="45">
        <v>1824</v>
      </c>
      <c r="C57" s="45">
        <v>2183</v>
      </c>
      <c r="D57" s="45">
        <v>32</v>
      </c>
      <c r="E57" s="45">
        <v>65482</v>
      </c>
      <c r="F57" s="45">
        <v>98652</v>
      </c>
      <c r="G57" s="45">
        <v>164134</v>
      </c>
      <c r="H57" s="45">
        <v>19401</v>
      </c>
      <c r="I57" s="45">
        <v>33063</v>
      </c>
      <c r="J57" s="45">
        <v>85487</v>
      </c>
      <c r="K57" s="1457">
        <v>26183</v>
      </c>
    </row>
    <row r="58" spans="1:11">
      <c r="A58" s="63" t="s">
        <v>1466</v>
      </c>
      <c r="B58" s="45">
        <v>695</v>
      </c>
      <c r="C58" s="45">
        <v>1446</v>
      </c>
      <c r="D58" s="45">
        <v>0</v>
      </c>
      <c r="E58" s="45">
        <v>4764</v>
      </c>
      <c r="F58" s="45">
        <v>0</v>
      </c>
      <c r="G58" s="45">
        <v>4764</v>
      </c>
      <c r="H58" s="45">
        <v>0</v>
      </c>
      <c r="I58" s="45">
        <v>205</v>
      </c>
      <c r="J58" s="45">
        <v>3449</v>
      </c>
      <c r="K58" s="1457">
        <v>1110</v>
      </c>
    </row>
    <row r="59" spans="1:11">
      <c r="A59" s="63" t="s">
        <v>1467</v>
      </c>
      <c r="B59" s="45">
        <v>2885</v>
      </c>
      <c r="C59" s="45">
        <v>4162</v>
      </c>
      <c r="D59" s="45">
        <v>7</v>
      </c>
      <c r="E59" s="45">
        <v>4087</v>
      </c>
      <c r="F59" s="45">
        <v>2</v>
      </c>
      <c r="G59" s="45">
        <v>4089</v>
      </c>
      <c r="H59" s="45">
        <v>0</v>
      </c>
      <c r="I59" s="45">
        <v>0</v>
      </c>
      <c r="J59" s="45">
        <v>15</v>
      </c>
      <c r="K59" s="1457">
        <v>4072</v>
      </c>
    </row>
    <row r="60" spans="1:11">
      <c r="A60" s="63"/>
      <c r="B60" s="1369"/>
      <c r="C60" s="1369"/>
      <c r="D60" s="1369"/>
      <c r="E60" s="1369"/>
      <c r="F60" s="1369"/>
      <c r="G60" s="1369"/>
      <c r="H60" s="1369"/>
      <c r="I60" s="1369"/>
      <c r="J60" s="1369"/>
      <c r="K60" s="1371"/>
    </row>
    <row r="61" spans="1:11" s="681" customFormat="1" ht="30.75" customHeight="1" thickBot="1">
      <c r="A61" s="517" t="s">
        <v>1190</v>
      </c>
      <c r="B61" s="518"/>
      <c r="C61" s="518"/>
      <c r="D61" s="518"/>
      <c r="E61" s="518">
        <v>4279209</v>
      </c>
      <c r="F61" s="518">
        <v>166015</v>
      </c>
      <c r="G61" s="518">
        <v>4445224</v>
      </c>
      <c r="H61" s="518">
        <v>58919</v>
      </c>
      <c r="I61" s="518">
        <v>119489</v>
      </c>
      <c r="J61" s="518">
        <v>3573887</v>
      </c>
      <c r="K61" s="519">
        <v>668179</v>
      </c>
    </row>
    <row r="62" spans="1:11">
      <c r="A62" s="208" t="s">
        <v>1325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Hoja264">
    <tabColor theme="0"/>
    <pageSetUpPr fitToPage="1"/>
  </sheetPr>
  <dimension ref="A1:I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9.42578125" style="143" customWidth="1"/>
    <col min="2" max="8" width="20.42578125" style="143" customWidth="1"/>
    <col min="9" max="9" width="12" style="143" customWidth="1"/>
    <col min="10" max="10" width="17" style="143" customWidth="1"/>
    <col min="11" max="16" width="17.140625" style="143" customWidth="1"/>
    <col min="17" max="16384" width="11.42578125" style="143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9" s="3" customFormat="1" ht="15">
      <c r="A3" s="1729" t="s">
        <v>1265</v>
      </c>
      <c r="B3" s="1729"/>
      <c r="C3" s="1729"/>
      <c r="D3" s="1729"/>
      <c r="E3" s="1729"/>
      <c r="F3" s="1729"/>
      <c r="G3" s="1729"/>
      <c r="H3" s="1729"/>
    </row>
    <row r="4" spans="1:9" s="3" customFormat="1" ht="15">
      <c r="A4" s="1729" t="s">
        <v>1266</v>
      </c>
      <c r="B4" s="1729"/>
      <c r="C4" s="1729"/>
      <c r="D4" s="1729"/>
      <c r="E4" s="1729"/>
      <c r="F4" s="1729"/>
      <c r="G4" s="1729"/>
      <c r="H4" s="172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47" customFormat="1" ht="24.75" customHeight="1">
      <c r="A6" s="1809" t="s">
        <v>370</v>
      </c>
      <c r="B6" s="1046" t="s">
        <v>1103</v>
      </c>
      <c r="C6" s="734"/>
      <c r="D6" s="1791" t="s">
        <v>1117</v>
      </c>
      <c r="E6" s="674" t="s">
        <v>378</v>
      </c>
      <c r="F6" s="1899" t="s">
        <v>1143</v>
      </c>
      <c r="G6" s="667" t="s">
        <v>512</v>
      </c>
      <c r="H6" s="1894" t="s">
        <v>1147</v>
      </c>
    </row>
    <row r="7" spans="1:9" s="1047" customFormat="1" ht="22.5" customHeight="1">
      <c r="A7" s="1810"/>
      <c r="B7" s="1048" t="s">
        <v>1118</v>
      </c>
      <c r="C7" s="738"/>
      <c r="D7" s="1792"/>
      <c r="E7" s="228" t="s">
        <v>1119</v>
      </c>
      <c r="F7" s="1849"/>
      <c r="G7" s="724" t="s">
        <v>513</v>
      </c>
      <c r="H7" s="1895"/>
    </row>
    <row r="8" spans="1:9" s="1047" customFormat="1" ht="24.75" customHeight="1">
      <c r="A8" s="1810"/>
      <c r="B8" s="227" t="s">
        <v>387</v>
      </c>
      <c r="C8" s="227" t="s">
        <v>1078</v>
      </c>
      <c r="D8" s="1792"/>
      <c r="E8" s="228" t="s">
        <v>1120</v>
      </c>
      <c r="F8" s="1849"/>
      <c r="G8" s="724" t="s">
        <v>516</v>
      </c>
      <c r="H8" s="1895"/>
    </row>
    <row r="9" spans="1:9" s="1047" customFormat="1" ht="15" customHeight="1" thickBot="1">
      <c r="A9" s="1811"/>
      <c r="B9" s="727" t="s">
        <v>374</v>
      </c>
      <c r="C9" s="727" t="s">
        <v>374</v>
      </c>
      <c r="D9" s="1680"/>
      <c r="E9" s="229" t="s">
        <v>515</v>
      </c>
      <c r="F9" s="1777"/>
      <c r="G9" s="727" t="s">
        <v>517</v>
      </c>
      <c r="H9" s="1896"/>
      <c r="I9" s="1049"/>
    </row>
    <row r="10" spans="1:9">
      <c r="A10" s="1617">
        <v>2005</v>
      </c>
      <c r="B10" s="381">
        <v>38.973999999999997</v>
      </c>
      <c r="C10" s="381">
        <v>37.811999999999998</v>
      </c>
      <c r="D10" s="11">
        <v>1824.41</v>
      </c>
      <c r="E10" s="381">
        <v>204.75245953665507</v>
      </c>
      <c r="F10" s="381">
        <v>774.21</v>
      </c>
      <c r="G10" s="388">
        <v>25.35</v>
      </c>
      <c r="H10" s="12">
        <v>196262.23500000004</v>
      </c>
    </row>
    <row r="11" spans="1:9">
      <c r="A11" s="1617">
        <v>2006</v>
      </c>
      <c r="B11" s="381">
        <v>37.844000000000001</v>
      </c>
      <c r="C11" s="381">
        <v>36.417999999999999</v>
      </c>
      <c r="D11" s="11">
        <v>1770.231</v>
      </c>
      <c r="E11" s="381">
        <v>178.58861002800813</v>
      </c>
      <c r="F11" s="381">
        <v>650.38400000000001</v>
      </c>
      <c r="G11" s="388">
        <v>29.56</v>
      </c>
      <c r="H11" s="12">
        <v>192253.51040000003</v>
      </c>
    </row>
    <row r="12" spans="1:9">
      <c r="A12" s="1619">
        <v>2007</v>
      </c>
      <c r="B12" s="381">
        <v>36.902000000000001</v>
      </c>
      <c r="C12" s="381">
        <v>35.173000000000002</v>
      </c>
      <c r="D12" s="11">
        <v>1665.2439999999999</v>
      </c>
      <c r="E12" s="381">
        <v>205.03738663179143</v>
      </c>
      <c r="F12" s="381">
        <v>721.178</v>
      </c>
      <c r="G12" s="388">
        <v>37.82</v>
      </c>
      <c r="H12" s="12">
        <v>272749.5196</v>
      </c>
    </row>
    <row r="13" spans="1:9">
      <c r="A13" s="1619">
        <v>2008</v>
      </c>
      <c r="B13" s="381">
        <v>33.362000000000002</v>
      </c>
      <c r="C13" s="381">
        <v>31.885999999999999</v>
      </c>
      <c r="D13" s="11">
        <v>1702.479</v>
      </c>
      <c r="E13" s="381">
        <v>207.52806874490375</v>
      </c>
      <c r="F13" s="381">
        <v>661.72400000000005</v>
      </c>
      <c r="G13" s="388">
        <v>34.03</v>
      </c>
      <c r="H13" s="12">
        <v>225184.67720000001</v>
      </c>
    </row>
    <row r="14" spans="1:9">
      <c r="A14" s="1619">
        <v>2009</v>
      </c>
      <c r="B14" s="381">
        <v>32.715000000000003</v>
      </c>
      <c r="C14" s="381">
        <v>31.146999999999998</v>
      </c>
      <c r="D14" s="11">
        <v>1671.0719999999999</v>
      </c>
      <c r="E14" s="381">
        <v>193.27029890519154</v>
      </c>
      <c r="F14" s="381">
        <v>601.97900000000004</v>
      </c>
      <c r="G14" s="388">
        <v>26.05</v>
      </c>
      <c r="H14" s="12">
        <v>156815.5295</v>
      </c>
    </row>
    <row r="15" spans="1:9">
      <c r="A15" s="1619">
        <v>2010</v>
      </c>
      <c r="B15" s="381">
        <v>31.821999999999999</v>
      </c>
      <c r="C15" s="381">
        <v>29.835000000000001</v>
      </c>
      <c r="D15" s="11">
        <v>1643.1679999999999</v>
      </c>
      <c r="E15" s="381">
        <v>216.61270320093848</v>
      </c>
      <c r="F15" s="381">
        <v>646.26400000000001</v>
      </c>
      <c r="G15" s="388">
        <v>29.63</v>
      </c>
      <c r="H15" s="12">
        <v>191488.0232</v>
      </c>
    </row>
    <row r="16" spans="1:9">
      <c r="A16" s="1619">
        <v>2011</v>
      </c>
      <c r="B16" s="381">
        <v>31.507000000000001</v>
      </c>
      <c r="C16" s="381">
        <v>29.509</v>
      </c>
      <c r="D16" s="11">
        <v>1597.0239999999999</v>
      </c>
      <c r="E16" s="381">
        <v>227.14561659154833</v>
      </c>
      <c r="F16" s="381">
        <v>670.28399999999999</v>
      </c>
      <c r="G16" s="388">
        <v>30.46</v>
      </c>
      <c r="H16" s="12">
        <v>204168.50640000001</v>
      </c>
    </row>
    <row r="17" spans="1:8">
      <c r="A17" s="1619">
        <v>2012</v>
      </c>
      <c r="B17" s="381">
        <v>30.753</v>
      </c>
      <c r="C17" s="381">
        <v>28.843</v>
      </c>
      <c r="D17" s="11">
        <v>1518.5550000000001</v>
      </c>
      <c r="E17" s="381">
        <v>166.84221474881255</v>
      </c>
      <c r="F17" s="381">
        <v>481.22300000000001</v>
      </c>
      <c r="G17" s="388">
        <v>38.590000000000003</v>
      </c>
      <c r="H17" s="12">
        <v>185703.95569999999</v>
      </c>
    </row>
    <row r="18" spans="1:8">
      <c r="A18" s="1619">
        <v>2013</v>
      </c>
      <c r="B18" s="381">
        <v>30.794</v>
      </c>
      <c r="C18" s="381">
        <v>28.891999999999999</v>
      </c>
      <c r="D18" s="11">
        <v>1511.7909999999999</v>
      </c>
      <c r="E18" s="381">
        <v>188.97687941298628</v>
      </c>
      <c r="F18" s="381">
        <v>545.99199999999996</v>
      </c>
      <c r="G18" s="388">
        <v>41.71</v>
      </c>
      <c r="H18" s="12">
        <v>227733.26319999999</v>
      </c>
    </row>
    <row r="19" spans="1:8">
      <c r="A19" s="1619">
        <v>2014</v>
      </c>
      <c r="B19" s="1465">
        <v>30.739000000000001</v>
      </c>
      <c r="C19" s="1465">
        <v>28.626999999999999</v>
      </c>
      <c r="D19" s="1370">
        <v>1476.6020000000001</v>
      </c>
      <c r="E19" s="1465">
        <v>206.99898697034271</v>
      </c>
      <c r="F19" s="1465">
        <v>592.57600000000002</v>
      </c>
      <c r="G19" s="1470">
        <v>30.58</v>
      </c>
      <c r="H19" s="1372">
        <v>181209.7408</v>
      </c>
    </row>
    <row r="20" spans="1:8" ht="13.5" thickBot="1">
      <c r="A20" s="1620">
        <v>2015</v>
      </c>
      <c r="B20" s="387">
        <v>30.721</v>
      </c>
      <c r="C20" s="387">
        <v>28.439</v>
      </c>
      <c r="D20" s="298">
        <v>1467.069</v>
      </c>
      <c r="E20" s="387">
        <f>+F20/C20*10</f>
        <v>210.3474102464925</v>
      </c>
      <c r="F20" s="387">
        <v>598.20699999999999</v>
      </c>
      <c r="G20" s="1580">
        <v>34.69</v>
      </c>
      <c r="H20" s="1558">
        <v>207515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Hoja265">
    <tabColor theme="0"/>
    <pageSetUpPr fitToPage="1"/>
  </sheetPr>
  <dimension ref="A1:J37"/>
  <sheetViews>
    <sheetView showGridLines="0"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21" style="143" customWidth="1"/>
    <col min="2" max="7" width="21.28515625" style="143" customWidth="1"/>
    <col min="8" max="8" width="5.7109375" style="143" customWidth="1"/>
    <col min="9" max="10" width="13.28515625" style="143" customWidth="1"/>
    <col min="11" max="11" width="11.140625" style="143" customWidth="1"/>
    <col min="12" max="12" width="12" style="143" customWidth="1"/>
    <col min="13" max="13" width="17" style="143" customWidth="1"/>
    <col min="14" max="19" width="17.140625" style="143" customWidth="1"/>
    <col min="20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"/>
      <c r="I1" s="1"/>
      <c r="J1" s="1"/>
    </row>
    <row r="3" spans="1:10" ht="15">
      <c r="A3" s="1663" t="s">
        <v>1267</v>
      </c>
      <c r="B3" s="1663"/>
      <c r="C3" s="1663"/>
      <c r="D3" s="1663"/>
      <c r="E3" s="1663"/>
      <c r="F3" s="1663"/>
      <c r="G3" s="1663"/>
    </row>
    <row r="4" spans="1:10" ht="15">
      <c r="A4" s="1663" t="s">
        <v>1268</v>
      </c>
      <c r="B4" s="1663"/>
      <c r="C4" s="1663"/>
      <c r="D4" s="1663"/>
      <c r="E4" s="1663"/>
      <c r="F4" s="1663"/>
      <c r="G4" s="1663"/>
    </row>
    <row r="5" spans="1:10" ht="13.5" thickBot="1">
      <c r="A5" s="171"/>
      <c r="B5" s="521"/>
      <c r="C5" s="521"/>
      <c r="D5" s="521"/>
      <c r="E5" s="521"/>
      <c r="F5" s="521"/>
      <c r="G5" s="521"/>
    </row>
    <row r="6" spans="1:10" s="1047" customFormat="1" ht="27.75" customHeight="1">
      <c r="A6" s="251"/>
      <c r="B6" s="1670" t="s">
        <v>1197</v>
      </c>
      <c r="C6" s="1671"/>
      <c r="D6" s="1672"/>
      <c r="E6" s="1670" t="s">
        <v>1198</v>
      </c>
      <c r="F6" s="1671"/>
      <c r="G6" s="1671"/>
    </row>
    <row r="7" spans="1:10" s="1047" customFormat="1" ht="27.75" customHeight="1">
      <c r="A7" s="671" t="s">
        <v>370</v>
      </c>
      <c r="B7" s="227" t="s">
        <v>371</v>
      </c>
      <c r="C7" s="227" t="s">
        <v>1106</v>
      </c>
      <c r="D7" s="227" t="s">
        <v>372</v>
      </c>
      <c r="E7" s="227" t="s">
        <v>371</v>
      </c>
      <c r="F7" s="227" t="s">
        <v>1106</v>
      </c>
      <c r="G7" s="677" t="s">
        <v>372</v>
      </c>
    </row>
    <row r="8" spans="1:10" s="1047" customFormat="1" ht="18.75" customHeight="1" thickBot="1">
      <c r="A8" s="882"/>
      <c r="B8" s="229" t="s">
        <v>374</v>
      </c>
      <c r="C8" s="229" t="s">
        <v>1199</v>
      </c>
      <c r="D8" s="229" t="s">
        <v>375</v>
      </c>
      <c r="E8" s="229" t="s">
        <v>374</v>
      </c>
      <c r="F8" s="229" t="s">
        <v>1199</v>
      </c>
      <c r="G8" s="236" t="s">
        <v>375</v>
      </c>
    </row>
    <row r="9" spans="1:10">
      <c r="A9" s="1617">
        <v>2005</v>
      </c>
      <c r="B9" s="381">
        <v>9.8089999999999993</v>
      </c>
      <c r="C9" s="11">
        <v>487.10700000000003</v>
      </c>
      <c r="D9" s="381">
        <v>87.772000000000006</v>
      </c>
      <c r="E9" s="381">
        <v>4.4409999999999998</v>
      </c>
      <c r="F9" s="11">
        <v>51.927999999999997</v>
      </c>
      <c r="G9" s="382">
        <v>88.492999999999995</v>
      </c>
    </row>
    <row r="10" spans="1:10">
      <c r="A10" s="1617">
        <v>2006</v>
      </c>
      <c r="B10" s="381">
        <v>9.3580000000000005</v>
      </c>
      <c r="C10" s="11">
        <v>244.92500000000001</v>
      </c>
      <c r="D10" s="381">
        <v>74.165999999999997</v>
      </c>
      <c r="E10" s="381">
        <v>3.6019999999999999</v>
      </c>
      <c r="F10" s="11">
        <v>94.442999999999998</v>
      </c>
      <c r="G10" s="382">
        <v>73.091999999999999</v>
      </c>
    </row>
    <row r="11" spans="1:10">
      <c r="A11" s="1619">
        <v>2007</v>
      </c>
      <c r="B11" s="381">
        <v>9.0869999999999997</v>
      </c>
      <c r="C11" s="11">
        <v>595.12</v>
      </c>
      <c r="D11" s="381">
        <v>122.76900000000001</v>
      </c>
      <c r="E11" s="381">
        <v>3.5880000000000001</v>
      </c>
      <c r="F11" s="11">
        <v>28.248999999999999</v>
      </c>
      <c r="G11" s="382">
        <v>68.173000000000002</v>
      </c>
    </row>
    <row r="12" spans="1:10">
      <c r="A12" s="1619">
        <v>2008</v>
      </c>
      <c r="B12" s="381">
        <v>8.0609999999999999</v>
      </c>
      <c r="C12" s="11">
        <v>657.51400000000001</v>
      </c>
      <c r="D12" s="381">
        <v>75.055999999999997</v>
      </c>
      <c r="E12" s="381">
        <v>3.944</v>
      </c>
      <c r="F12" s="11">
        <v>34.213999999999999</v>
      </c>
      <c r="G12" s="382">
        <v>90.828999999999994</v>
      </c>
    </row>
    <row r="13" spans="1:10">
      <c r="A13" s="1619">
        <v>2009</v>
      </c>
      <c r="B13" s="381">
        <v>8.7539999999999996</v>
      </c>
      <c r="C13" s="11">
        <v>725.32399999999996</v>
      </c>
      <c r="D13" s="381">
        <v>91.504000000000005</v>
      </c>
      <c r="E13" s="381">
        <v>2.952</v>
      </c>
      <c r="F13" s="11">
        <v>35.82</v>
      </c>
      <c r="G13" s="382">
        <v>71.545000000000002</v>
      </c>
    </row>
    <row r="14" spans="1:10">
      <c r="A14" s="1619">
        <v>2010</v>
      </c>
      <c r="B14" s="381">
        <v>8.7370000000000001</v>
      </c>
      <c r="C14" s="11">
        <v>719.21400000000006</v>
      </c>
      <c r="D14" s="381">
        <v>99.438999999999993</v>
      </c>
      <c r="E14" s="381">
        <v>3.3460000000000001</v>
      </c>
      <c r="F14" s="11">
        <v>30.722000000000001</v>
      </c>
      <c r="G14" s="382">
        <v>76.873999999999995</v>
      </c>
    </row>
    <row r="15" spans="1:10">
      <c r="A15" s="1619">
        <v>2011</v>
      </c>
      <c r="B15" s="381">
        <v>8.7409999999999997</v>
      </c>
      <c r="C15" s="11">
        <v>720.28899999999999</v>
      </c>
      <c r="D15" s="381">
        <v>107.80200000000001</v>
      </c>
      <c r="E15" s="381">
        <v>2.5579999999999998</v>
      </c>
      <c r="F15" s="11">
        <v>24.992999999999999</v>
      </c>
      <c r="G15" s="382">
        <v>56.713000000000001</v>
      </c>
    </row>
    <row r="16" spans="1:10">
      <c r="A16" s="1619">
        <v>2012</v>
      </c>
      <c r="B16" s="381">
        <v>8.6850000000000005</v>
      </c>
      <c r="C16" s="11">
        <v>665.28899999999999</v>
      </c>
      <c r="D16" s="381">
        <v>59.412999999999997</v>
      </c>
      <c r="E16" s="381">
        <v>2.46</v>
      </c>
      <c r="F16" s="11">
        <v>16.93</v>
      </c>
      <c r="G16" s="382">
        <v>40.930999999999997</v>
      </c>
    </row>
    <row r="17" spans="1:8">
      <c r="A17" s="1619">
        <v>2013</v>
      </c>
      <c r="B17" s="381">
        <v>8.5239999999999991</v>
      </c>
      <c r="C17" s="11">
        <v>742.07299999999998</v>
      </c>
      <c r="D17" s="381">
        <v>83.14</v>
      </c>
      <c r="E17" s="381">
        <v>2.3980000000000001</v>
      </c>
      <c r="F17" s="11">
        <v>14.167</v>
      </c>
      <c r="G17" s="382">
        <v>42.171999999999997</v>
      </c>
    </row>
    <row r="18" spans="1:8">
      <c r="A18" s="1619">
        <v>2014</v>
      </c>
      <c r="B18" s="1465">
        <v>8.2129999999999992</v>
      </c>
      <c r="C18" s="1370">
        <v>701.995</v>
      </c>
      <c r="D18" s="1465">
        <v>76.986999999999995</v>
      </c>
      <c r="E18" s="1465">
        <v>2.2999999999999998</v>
      </c>
      <c r="F18" s="1370">
        <v>12.026999999999999</v>
      </c>
      <c r="G18" s="1466">
        <v>45.329000000000001</v>
      </c>
    </row>
    <row r="19" spans="1:8" ht="13.5" thickBot="1">
      <c r="A19" s="1620">
        <v>2015</v>
      </c>
      <c r="B19" s="387">
        <v>8.2430000000000003</v>
      </c>
      <c r="C19" s="298">
        <v>701.995</v>
      </c>
      <c r="D19" s="387">
        <v>84.483000000000004</v>
      </c>
      <c r="E19" s="387">
        <v>2.5329999999999999</v>
      </c>
      <c r="F19" s="298">
        <v>8.1340000000000003</v>
      </c>
      <c r="G19" s="383">
        <v>50.082000000000001</v>
      </c>
      <c r="H19" s="159"/>
    </row>
    <row r="20" spans="1:8">
      <c r="A20" s="522"/>
      <c r="B20" s="523"/>
      <c r="C20" s="523"/>
      <c r="D20" s="523"/>
      <c r="E20" s="523"/>
      <c r="F20" s="523"/>
      <c r="G20" s="523"/>
    </row>
    <row r="21" spans="1:8">
      <c r="A21" s="204"/>
      <c r="B21" s="524"/>
      <c r="C21" s="214"/>
      <c r="D21" s="524"/>
      <c r="E21" s="524"/>
      <c r="F21" s="214"/>
      <c r="G21" s="524"/>
    </row>
    <row r="22" spans="1:8">
      <c r="A22" s="204"/>
      <c r="B22" s="524"/>
      <c r="C22" s="214"/>
      <c r="D22" s="524"/>
      <c r="E22" s="524"/>
      <c r="F22" s="214"/>
      <c r="G22" s="524"/>
    </row>
    <row r="23" spans="1:8" ht="13.5" thickBot="1">
      <c r="A23" s="310"/>
      <c r="B23" s="310"/>
      <c r="C23" s="310"/>
      <c r="D23" s="310"/>
      <c r="E23" s="310"/>
      <c r="F23" s="310"/>
      <c r="G23" s="310"/>
    </row>
    <row r="24" spans="1:8" ht="34.5" customHeight="1">
      <c r="A24" s="251"/>
      <c r="B24" s="1670" t="s">
        <v>1200</v>
      </c>
      <c r="C24" s="1671"/>
      <c r="D24" s="1672"/>
      <c r="E24" s="1670" t="s">
        <v>1040</v>
      </c>
      <c r="F24" s="1671"/>
      <c r="G24" s="1671"/>
    </row>
    <row r="25" spans="1:8" ht="22.5" customHeight="1">
      <c r="A25" s="671" t="s">
        <v>370</v>
      </c>
      <c r="B25" s="227" t="s">
        <v>371</v>
      </c>
      <c r="C25" s="227" t="s">
        <v>1106</v>
      </c>
      <c r="D25" s="227" t="s">
        <v>372</v>
      </c>
      <c r="E25" s="227" t="s">
        <v>371</v>
      </c>
      <c r="F25" s="227" t="s">
        <v>1106</v>
      </c>
      <c r="G25" s="677" t="s">
        <v>372</v>
      </c>
    </row>
    <row r="26" spans="1:8" ht="22.5" customHeight="1" thickBot="1">
      <c r="A26" s="882"/>
      <c r="B26" s="229" t="s">
        <v>374</v>
      </c>
      <c r="C26" s="229" t="s">
        <v>1199</v>
      </c>
      <c r="D26" s="229" t="s">
        <v>375</v>
      </c>
      <c r="E26" s="229" t="s">
        <v>374</v>
      </c>
      <c r="F26" s="229" t="s">
        <v>1199</v>
      </c>
      <c r="G26" s="236" t="s">
        <v>375</v>
      </c>
    </row>
    <row r="27" spans="1:8">
      <c r="A27" s="1617">
        <v>2005</v>
      </c>
      <c r="B27" s="381">
        <v>14.196999999999999</v>
      </c>
      <c r="C27" s="11">
        <v>164.536</v>
      </c>
      <c r="D27" s="381">
        <v>360.56099999999998</v>
      </c>
      <c r="E27" s="381">
        <v>10.528</v>
      </c>
      <c r="F27" s="11">
        <v>1120.8389999999999</v>
      </c>
      <c r="G27" s="382">
        <v>237.38399999999999</v>
      </c>
    </row>
    <row r="28" spans="1:8">
      <c r="A28" s="1617">
        <v>2006</v>
      </c>
      <c r="B28" s="381">
        <v>13.728999999999999</v>
      </c>
      <c r="C28" s="11">
        <v>202.55699999999999</v>
      </c>
      <c r="D28" s="381">
        <v>306.12799999999999</v>
      </c>
      <c r="E28" s="381">
        <v>11.154999999999999</v>
      </c>
      <c r="F28" s="11">
        <v>1228.306</v>
      </c>
      <c r="G28" s="382">
        <v>196.99799999999999</v>
      </c>
    </row>
    <row r="29" spans="1:8">
      <c r="A29" s="1617">
        <v>2007</v>
      </c>
      <c r="B29" s="381">
        <v>13.474</v>
      </c>
      <c r="C29" s="11">
        <v>130.32400000000001</v>
      </c>
      <c r="D29" s="381">
        <v>340.98500000000001</v>
      </c>
      <c r="E29" s="381">
        <v>10.753</v>
      </c>
      <c r="F29" s="11">
        <v>911.55100000000004</v>
      </c>
      <c r="G29" s="382">
        <v>189.251</v>
      </c>
    </row>
    <row r="30" spans="1:8">
      <c r="A30" s="1617">
        <v>2008</v>
      </c>
      <c r="B30" s="381">
        <v>12.832000000000001</v>
      </c>
      <c r="C30" s="11">
        <v>157.10400000000001</v>
      </c>
      <c r="D30" s="381">
        <v>315.32600000000002</v>
      </c>
      <c r="E30" s="381">
        <v>8.5250000000000004</v>
      </c>
      <c r="F30" s="11">
        <v>853.64700000000005</v>
      </c>
      <c r="G30" s="382">
        <v>180.51300000000001</v>
      </c>
    </row>
    <row r="31" spans="1:8">
      <c r="A31" s="1617">
        <v>2009</v>
      </c>
      <c r="B31" s="381">
        <v>11.065</v>
      </c>
      <c r="C31" s="11">
        <v>149.74600000000001</v>
      </c>
      <c r="D31" s="381">
        <v>264.90100000000001</v>
      </c>
      <c r="E31" s="381">
        <v>9.94</v>
      </c>
      <c r="F31" s="11">
        <v>760.18200000000002</v>
      </c>
      <c r="G31" s="382">
        <v>174.029</v>
      </c>
    </row>
    <row r="32" spans="1:8">
      <c r="A32" s="1617">
        <v>2010</v>
      </c>
      <c r="B32" s="381">
        <v>11.24</v>
      </c>
      <c r="C32" s="11">
        <v>141.46</v>
      </c>
      <c r="D32" s="381">
        <v>287.786</v>
      </c>
      <c r="E32" s="381">
        <v>8.4990000000000006</v>
      </c>
      <c r="F32" s="11">
        <v>751.77200000000005</v>
      </c>
      <c r="G32" s="382">
        <v>182.16499999999999</v>
      </c>
    </row>
    <row r="33" spans="1:7">
      <c r="A33" s="1617">
        <v>2011</v>
      </c>
      <c r="B33" s="381">
        <v>11.103999999999999</v>
      </c>
      <c r="C33" s="11">
        <v>119.1</v>
      </c>
      <c r="D33" s="381">
        <v>299.94600000000003</v>
      </c>
      <c r="E33" s="381">
        <v>9.1039999999999992</v>
      </c>
      <c r="F33" s="11">
        <v>732.64200000000005</v>
      </c>
      <c r="G33" s="382">
        <v>205.82300000000001</v>
      </c>
    </row>
    <row r="34" spans="1:7">
      <c r="A34" s="1617">
        <v>2012</v>
      </c>
      <c r="B34" s="381">
        <v>11</v>
      </c>
      <c r="C34" s="11">
        <v>104.53400000000001</v>
      </c>
      <c r="D34" s="381">
        <v>227.899</v>
      </c>
      <c r="E34" s="381">
        <v>8.6080000000000005</v>
      </c>
      <c r="F34" s="11">
        <v>731.80200000000002</v>
      </c>
      <c r="G34" s="382">
        <v>152.815</v>
      </c>
    </row>
    <row r="35" spans="1:7">
      <c r="A35" s="1617">
        <v>2013</v>
      </c>
      <c r="B35" s="381">
        <v>10.933</v>
      </c>
      <c r="C35" s="11">
        <v>98.058000000000007</v>
      </c>
      <c r="D35" s="381">
        <v>247.71799999999999</v>
      </c>
      <c r="E35" s="381">
        <v>8.9380000000000006</v>
      </c>
      <c r="F35" s="11">
        <v>657.49300000000005</v>
      </c>
      <c r="G35" s="382">
        <v>172.96199999999999</v>
      </c>
    </row>
    <row r="36" spans="1:7">
      <c r="A36" s="1617">
        <v>2014</v>
      </c>
      <c r="B36" s="1465">
        <v>11.047000000000001</v>
      </c>
      <c r="C36" s="1370">
        <v>93.504999999999995</v>
      </c>
      <c r="D36" s="1465">
        <v>295.43200000000002</v>
      </c>
      <c r="E36" s="1465">
        <v>9.1790000000000003</v>
      </c>
      <c r="F36" s="1370">
        <v>669.07500000000005</v>
      </c>
      <c r="G36" s="1466">
        <v>203.34100000000001</v>
      </c>
    </row>
    <row r="37" spans="1:7" ht="13.5" thickBot="1">
      <c r="A37" s="1618">
        <v>2015</v>
      </c>
      <c r="B37" s="387">
        <v>10.565</v>
      </c>
      <c r="C37" s="298">
        <v>88.789000000000001</v>
      </c>
      <c r="D37" s="387">
        <v>256.07799999999997</v>
      </c>
      <c r="E37" s="387">
        <v>9.3800000000000008</v>
      </c>
      <c r="F37" s="298">
        <v>668.15099999999995</v>
      </c>
      <c r="G37" s="383">
        <v>207.56399999999999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Hoja266">
    <tabColor theme="0"/>
    <pageSetUpPr fitToPage="1"/>
  </sheetPr>
  <dimension ref="A1:S9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42578125" style="208" customWidth="1"/>
    <col min="2" max="13" width="14.285156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1201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24" customHeight="1">
      <c r="A4" s="1667" t="s">
        <v>1448</v>
      </c>
      <c r="B4" s="1667"/>
      <c r="C4" s="1667"/>
      <c r="D4" s="1667"/>
      <c r="E4" s="1667"/>
      <c r="F4" s="1667"/>
      <c r="G4" s="1667"/>
      <c r="H4" s="1667"/>
      <c r="I4" s="1667"/>
      <c r="J4" s="1667"/>
      <c r="K4" s="1667"/>
      <c r="L4" s="1667"/>
      <c r="M4" s="1667"/>
    </row>
    <row r="5" spans="1:18" s="88" customFormat="1" ht="13.5" customHeight="1" thickBot="1">
      <c r="A5" s="188"/>
      <c r="B5" s="189"/>
      <c r="C5" s="189"/>
      <c r="D5" s="189"/>
      <c r="E5" s="189"/>
      <c r="F5" s="189"/>
      <c r="G5" s="189"/>
      <c r="H5" s="189"/>
      <c r="I5" s="189"/>
      <c r="J5" s="189"/>
      <c r="K5" s="189"/>
    </row>
    <row r="6" spans="1:18" ht="30.75" customHeight="1">
      <c r="A6" s="126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922" t="s">
        <v>378</v>
      </c>
      <c r="J6" s="1050"/>
      <c r="K6" s="1900" t="s">
        <v>379</v>
      </c>
      <c r="L6" s="1900"/>
      <c r="M6" s="1670"/>
    </row>
    <row r="7" spans="1:18" ht="18.75" customHeight="1">
      <c r="A7" s="128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228" t="s">
        <v>1104</v>
      </c>
      <c r="K7" s="1792" t="s">
        <v>1125</v>
      </c>
      <c r="L7" s="1792" t="s">
        <v>1106</v>
      </c>
      <c r="M7" s="1832" t="s">
        <v>1107</v>
      </c>
    </row>
    <row r="8" spans="1:18" ht="27" customHeight="1">
      <c r="A8" s="128" t="s">
        <v>529</v>
      </c>
      <c r="B8" s="1051"/>
      <c r="C8" s="633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228" t="s">
        <v>1075</v>
      </c>
      <c r="K8" s="1792"/>
      <c r="L8" s="1792"/>
      <c r="M8" s="1682"/>
    </row>
    <row r="9" spans="1:18" ht="25.5" customHeight="1" thickBot="1">
      <c r="A9" s="129"/>
      <c r="B9" s="229" t="s">
        <v>385</v>
      </c>
      <c r="C9" s="229" t="s">
        <v>386</v>
      </c>
      <c r="D9" s="229" t="s">
        <v>387</v>
      </c>
      <c r="E9" s="229" t="s">
        <v>385</v>
      </c>
      <c r="F9" s="229" t="s">
        <v>386</v>
      </c>
      <c r="G9" s="1680"/>
      <c r="H9" s="229" t="s">
        <v>385</v>
      </c>
      <c r="I9" s="229" t="s">
        <v>386</v>
      </c>
      <c r="J9" s="229" t="s">
        <v>1112</v>
      </c>
      <c r="K9" s="1680"/>
      <c r="L9" s="1680"/>
      <c r="M9" s="1683"/>
      <c r="N9" s="34"/>
      <c r="P9" s="526"/>
      <c r="Q9" s="526"/>
    </row>
    <row r="10" spans="1:18" ht="24" customHeight="1">
      <c r="A10" s="72" t="s">
        <v>450</v>
      </c>
      <c r="B10" s="122">
        <v>2021</v>
      </c>
      <c r="C10" s="122">
        <v>505</v>
      </c>
      <c r="D10" s="42">
        <v>2526</v>
      </c>
      <c r="E10" s="122">
        <v>2021</v>
      </c>
      <c r="F10" s="122">
        <v>505</v>
      </c>
      <c r="G10" s="122">
        <v>430623</v>
      </c>
      <c r="H10" s="122">
        <v>13270</v>
      </c>
      <c r="I10" s="122">
        <v>10500</v>
      </c>
      <c r="J10" s="122">
        <v>25</v>
      </c>
      <c r="K10" s="122">
        <v>32121</v>
      </c>
      <c r="L10" s="122">
        <v>10766</v>
      </c>
      <c r="M10" s="131">
        <v>42887</v>
      </c>
      <c r="N10" s="123"/>
      <c r="R10" s="268"/>
    </row>
    <row r="11" spans="1:18">
      <c r="A11" s="63" t="s">
        <v>451</v>
      </c>
      <c r="B11" s="11">
        <v>1528</v>
      </c>
      <c r="C11" s="11">
        <v>382</v>
      </c>
      <c r="D11" s="11">
        <v>1910</v>
      </c>
      <c r="E11" s="11">
        <v>1528</v>
      </c>
      <c r="F11" s="11">
        <v>382</v>
      </c>
      <c r="G11" s="11">
        <v>111359</v>
      </c>
      <c r="H11" s="11">
        <v>10500</v>
      </c>
      <c r="I11" s="11">
        <v>22500</v>
      </c>
      <c r="J11" s="11">
        <v>26</v>
      </c>
      <c r="K11" s="11">
        <v>24639</v>
      </c>
      <c r="L11" s="11">
        <v>2895</v>
      </c>
      <c r="M11" s="12">
        <v>27534</v>
      </c>
      <c r="N11" s="123"/>
      <c r="R11" s="268"/>
    </row>
    <row r="12" spans="1:18">
      <c r="A12" s="63" t="s">
        <v>452</v>
      </c>
      <c r="B12" s="82">
        <v>627</v>
      </c>
      <c r="C12" s="82">
        <v>157</v>
      </c>
      <c r="D12" s="82">
        <v>784</v>
      </c>
      <c r="E12" s="82">
        <v>627</v>
      </c>
      <c r="F12" s="82">
        <v>157</v>
      </c>
      <c r="G12" s="11">
        <v>192510</v>
      </c>
      <c r="H12" s="82">
        <v>17640</v>
      </c>
      <c r="I12" s="82">
        <v>35010</v>
      </c>
      <c r="J12" s="11">
        <v>28</v>
      </c>
      <c r="K12" s="11">
        <v>16557</v>
      </c>
      <c r="L12" s="11">
        <v>5390</v>
      </c>
      <c r="M12" s="12">
        <v>21947</v>
      </c>
      <c r="N12" s="123"/>
      <c r="R12" s="268"/>
    </row>
    <row r="13" spans="1:18">
      <c r="A13" s="63" t="s">
        <v>453</v>
      </c>
      <c r="B13" s="11">
        <v>757</v>
      </c>
      <c r="C13" s="11">
        <v>189</v>
      </c>
      <c r="D13" s="11">
        <v>946</v>
      </c>
      <c r="E13" s="11">
        <v>757</v>
      </c>
      <c r="F13" s="11">
        <v>189</v>
      </c>
      <c r="G13" s="11">
        <v>117856</v>
      </c>
      <c r="H13" s="11">
        <v>17650</v>
      </c>
      <c r="I13" s="11">
        <v>17000</v>
      </c>
      <c r="J13" s="11">
        <v>28</v>
      </c>
      <c r="K13" s="11">
        <v>16574</v>
      </c>
      <c r="L13" s="11">
        <v>3300</v>
      </c>
      <c r="M13" s="12">
        <v>19874</v>
      </c>
      <c r="N13" s="123"/>
      <c r="R13" s="268"/>
    </row>
    <row r="14" spans="1:18">
      <c r="A14" s="73" t="s">
        <v>454</v>
      </c>
      <c r="B14" s="74">
        <v>4933</v>
      </c>
      <c r="C14" s="74">
        <v>1233</v>
      </c>
      <c r="D14" s="74">
        <v>6166</v>
      </c>
      <c r="E14" s="74">
        <v>4933</v>
      </c>
      <c r="F14" s="74">
        <v>1233</v>
      </c>
      <c r="G14" s="74">
        <v>852348</v>
      </c>
      <c r="H14" s="78">
        <v>13640</v>
      </c>
      <c r="I14" s="78">
        <v>18335</v>
      </c>
      <c r="J14" s="78">
        <v>26</v>
      </c>
      <c r="K14" s="78">
        <v>89891</v>
      </c>
      <c r="L14" s="78">
        <v>22351</v>
      </c>
      <c r="M14" s="75">
        <v>112242</v>
      </c>
      <c r="N14" s="123"/>
      <c r="R14" s="268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23"/>
      <c r="R15" s="268"/>
    </row>
    <row r="16" spans="1:18">
      <c r="A16" s="73" t="s">
        <v>455</v>
      </c>
      <c r="B16" s="74">
        <v>4275</v>
      </c>
      <c r="C16" s="74">
        <v>57</v>
      </c>
      <c r="D16" s="74">
        <v>4332</v>
      </c>
      <c r="E16" s="74">
        <v>4040</v>
      </c>
      <c r="F16" s="74">
        <v>45</v>
      </c>
      <c r="G16" s="74">
        <v>80000</v>
      </c>
      <c r="H16" s="78">
        <v>3854</v>
      </c>
      <c r="I16" s="78">
        <v>19000</v>
      </c>
      <c r="J16" s="78">
        <v>15</v>
      </c>
      <c r="K16" s="78">
        <v>16425</v>
      </c>
      <c r="L16" s="78">
        <v>1200</v>
      </c>
      <c r="M16" s="75">
        <v>17625</v>
      </c>
      <c r="N16" s="123"/>
      <c r="R16" s="268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23"/>
      <c r="R17" s="268"/>
    </row>
    <row r="18" spans="1:18">
      <c r="A18" s="73" t="s">
        <v>456</v>
      </c>
      <c r="B18" s="74">
        <v>2</v>
      </c>
      <c r="C18" s="74" t="s">
        <v>391</v>
      </c>
      <c r="D18" s="74">
        <v>2</v>
      </c>
      <c r="E18" s="74">
        <v>2</v>
      </c>
      <c r="F18" s="74" t="s">
        <v>391</v>
      </c>
      <c r="G18" s="74">
        <v>3500</v>
      </c>
      <c r="H18" s="78">
        <v>6200</v>
      </c>
      <c r="I18" s="78" t="s">
        <v>391</v>
      </c>
      <c r="J18" s="78">
        <v>19</v>
      </c>
      <c r="K18" s="78">
        <v>12</v>
      </c>
      <c r="L18" s="78">
        <v>67</v>
      </c>
      <c r="M18" s="75">
        <v>79</v>
      </c>
      <c r="N18" s="123"/>
      <c r="R18" s="268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23"/>
      <c r="R19" s="268"/>
    </row>
    <row r="20" spans="1:18">
      <c r="A20" s="63" t="s">
        <v>535</v>
      </c>
      <c r="B20" s="11">
        <v>73</v>
      </c>
      <c r="C20" s="11">
        <v>9</v>
      </c>
      <c r="D20" s="11">
        <v>82</v>
      </c>
      <c r="E20" s="11">
        <v>72</v>
      </c>
      <c r="F20" s="11">
        <v>9</v>
      </c>
      <c r="G20" s="11">
        <v>42142</v>
      </c>
      <c r="H20" s="11">
        <v>5800</v>
      </c>
      <c r="I20" s="11">
        <v>15250</v>
      </c>
      <c r="J20" s="11">
        <v>12</v>
      </c>
      <c r="K20" s="11">
        <v>555</v>
      </c>
      <c r="L20" s="11">
        <v>506</v>
      </c>
      <c r="M20" s="12">
        <v>1061</v>
      </c>
      <c r="N20" s="123"/>
      <c r="R20" s="268"/>
    </row>
    <row r="21" spans="1:18">
      <c r="A21" s="63" t="s">
        <v>458</v>
      </c>
      <c r="B21" s="11">
        <v>1383</v>
      </c>
      <c r="C21" s="82">
        <v>7</v>
      </c>
      <c r="D21" s="11">
        <v>1390</v>
      </c>
      <c r="E21" s="11">
        <v>1375</v>
      </c>
      <c r="F21" s="82">
        <v>7</v>
      </c>
      <c r="G21" s="11">
        <v>27000</v>
      </c>
      <c r="H21" s="11">
        <v>6950</v>
      </c>
      <c r="I21" s="82">
        <v>15550</v>
      </c>
      <c r="J21" s="11">
        <v>16</v>
      </c>
      <c r="K21" s="11">
        <v>9665</v>
      </c>
      <c r="L21" s="11">
        <v>432</v>
      </c>
      <c r="M21" s="12">
        <v>10097</v>
      </c>
      <c r="N21" s="123"/>
      <c r="R21" s="268"/>
    </row>
    <row r="22" spans="1:18">
      <c r="A22" s="63" t="s">
        <v>459</v>
      </c>
      <c r="B22" s="11">
        <v>250</v>
      </c>
      <c r="C22" s="11">
        <v>10</v>
      </c>
      <c r="D22" s="11">
        <v>260</v>
      </c>
      <c r="E22" s="11">
        <v>250</v>
      </c>
      <c r="F22" s="11">
        <v>10</v>
      </c>
      <c r="G22" s="11">
        <v>92890</v>
      </c>
      <c r="H22" s="11">
        <v>6600</v>
      </c>
      <c r="I22" s="11">
        <v>12150</v>
      </c>
      <c r="J22" s="11">
        <v>16</v>
      </c>
      <c r="K22" s="11">
        <v>1772</v>
      </c>
      <c r="L22" s="11">
        <v>1486</v>
      </c>
      <c r="M22" s="12">
        <v>3258</v>
      </c>
      <c r="N22" s="123"/>
      <c r="R22" s="268"/>
    </row>
    <row r="23" spans="1:18">
      <c r="A23" s="73" t="s">
        <v>460</v>
      </c>
      <c r="B23" s="74">
        <v>1706</v>
      </c>
      <c r="C23" s="74">
        <v>26</v>
      </c>
      <c r="D23" s="74">
        <v>1732</v>
      </c>
      <c r="E23" s="74">
        <v>1697</v>
      </c>
      <c r="F23" s="74">
        <v>26</v>
      </c>
      <c r="G23" s="74">
        <v>162032</v>
      </c>
      <c r="H23" s="78">
        <v>6850</v>
      </c>
      <c r="I23" s="78">
        <v>14138</v>
      </c>
      <c r="J23" s="78">
        <v>15</v>
      </c>
      <c r="K23" s="78">
        <v>11992</v>
      </c>
      <c r="L23" s="78">
        <v>2424</v>
      </c>
      <c r="M23" s="75">
        <v>14416</v>
      </c>
      <c r="N23" s="123"/>
      <c r="R23" s="268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23"/>
      <c r="R24" s="268"/>
    </row>
    <row r="25" spans="1:18">
      <c r="A25" s="73" t="s">
        <v>461</v>
      </c>
      <c r="B25" s="74">
        <v>123</v>
      </c>
      <c r="C25" s="74">
        <v>438</v>
      </c>
      <c r="D25" s="74">
        <v>561</v>
      </c>
      <c r="E25" s="74">
        <v>111</v>
      </c>
      <c r="F25" s="74">
        <v>426</v>
      </c>
      <c r="G25" s="74">
        <v>23895</v>
      </c>
      <c r="H25" s="78">
        <v>5148</v>
      </c>
      <c r="I25" s="78">
        <v>31761</v>
      </c>
      <c r="J25" s="78">
        <v>9</v>
      </c>
      <c r="K25" s="78">
        <v>14102</v>
      </c>
      <c r="L25" s="78">
        <v>215</v>
      </c>
      <c r="M25" s="75">
        <v>14317</v>
      </c>
      <c r="N25" s="123"/>
      <c r="R25" s="268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123"/>
      <c r="R26" s="268"/>
    </row>
    <row r="27" spans="1:18">
      <c r="A27" s="73" t="s">
        <v>462</v>
      </c>
      <c r="B27" s="74">
        <v>5</v>
      </c>
      <c r="C27" s="74">
        <v>443</v>
      </c>
      <c r="D27" s="74">
        <v>448</v>
      </c>
      <c r="E27" s="74">
        <v>5</v>
      </c>
      <c r="F27" s="74">
        <v>346</v>
      </c>
      <c r="G27" s="74" t="s">
        <v>391</v>
      </c>
      <c r="H27" s="78">
        <v>11200</v>
      </c>
      <c r="I27" s="78">
        <v>25020</v>
      </c>
      <c r="J27" s="78" t="s">
        <v>391</v>
      </c>
      <c r="K27" s="78">
        <v>8713</v>
      </c>
      <c r="L27" s="78" t="s">
        <v>391</v>
      </c>
      <c r="M27" s="75">
        <v>8713</v>
      </c>
      <c r="N27" s="123"/>
      <c r="R27" s="268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23"/>
      <c r="R28" s="268"/>
    </row>
    <row r="29" spans="1:18">
      <c r="A29" s="63" t="s">
        <v>463</v>
      </c>
      <c r="B29" s="82">
        <v>1</v>
      </c>
      <c r="C29" s="45">
        <v>715</v>
      </c>
      <c r="D29" s="11">
        <v>716</v>
      </c>
      <c r="E29" s="82">
        <v>1</v>
      </c>
      <c r="F29" s="45">
        <v>685</v>
      </c>
      <c r="G29" s="45" t="s">
        <v>391</v>
      </c>
      <c r="H29" s="82">
        <v>6588</v>
      </c>
      <c r="I29" s="11">
        <v>29489</v>
      </c>
      <c r="J29" s="45" t="s">
        <v>391</v>
      </c>
      <c r="K29" s="82">
        <v>20206</v>
      </c>
      <c r="L29" s="45" t="s">
        <v>391</v>
      </c>
      <c r="M29" s="46">
        <v>20206</v>
      </c>
      <c r="N29" s="123"/>
      <c r="R29" s="268"/>
    </row>
    <row r="30" spans="1:18">
      <c r="A30" s="63" t="s">
        <v>464</v>
      </c>
      <c r="B30" s="82">
        <v>1</v>
      </c>
      <c r="C30" s="11">
        <v>45</v>
      </c>
      <c r="D30" s="11">
        <v>46</v>
      </c>
      <c r="E30" s="82" t="s">
        <v>391</v>
      </c>
      <c r="F30" s="11">
        <v>23</v>
      </c>
      <c r="G30" s="11" t="s">
        <v>391</v>
      </c>
      <c r="H30" s="82" t="s">
        <v>391</v>
      </c>
      <c r="I30" s="11">
        <v>12300</v>
      </c>
      <c r="J30" s="11" t="s">
        <v>391</v>
      </c>
      <c r="K30" s="11">
        <v>283</v>
      </c>
      <c r="L30" s="11" t="s">
        <v>391</v>
      </c>
      <c r="M30" s="12">
        <v>283</v>
      </c>
      <c r="N30" s="123"/>
      <c r="R30" s="268"/>
    </row>
    <row r="31" spans="1:18">
      <c r="A31" s="527" t="s">
        <v>465</v>
      </c>
      <c r="B31" s="528">
        <v>66</v>
      </c>
      <c r="C31" s="528">
        <v>2501</v>
      </c>
      <c r="D31" s="528">
        <v>2567</v>
      </c>
      <c r="E31" s="528">
        <v>54</v>
      </c>
      <c r="F31" s="528">
        <v>2382</v>
      </c>
      <c r="G31" s="528" t="s">
        <v>391</v>
      </c>
      <c r="H31" s="14">
        <v>9574</v>
      </c>
      <c r="I31" s="14">
        <v>27552</v>
      </c>
      <c r="J31" s="14" t="s">
        <v>391</v>
      </c>
      <c r="K31" s="14">
        <v>66145</v>
      </c>
      <c r="L31" s="14" t="s">
        <v>391</v>
      </c>
      <c r="M31" s="529">
        <v>66145</v>
      </c>
      <c r="N31" s="123"/>
      <c r="R31" s="268"/>
    </row>
    <row r="32" spans="1:18" s="309" customFormat="1">
      <c r="A32" s="73" t="s">
        <v>466</v>
      </c>
      <c r="B32" s="74">
        <v>68</v>
      </c>
      <c r="C32" s="74">
        <v>3261</v>
      </c>
      <c r="D32" s="74">
        <v>3329</v>
      </c>
      <c r="E32" s="74">
        <v>55</v>
      </c>
      <c r="F32" s="74">
        <v>3090</v>
      </c>
      <c r="G32" s="74" t="s">
        <v>391</v>
      </c>
      <c r="H32" s="78">
        <v>9520</v>
      </c>
      <c r="I32" s="78">
        <v>27868</v>
      </c>
      <c r="J32" s="78" t="s">
        <v>391</v>
      </c>
      <c r="K32" s="78">
        <v>86634</v>
      </c>
      <c r="L32" s="78" t="s">
        <v>391</v>
      </c>
      <c r="M32" s="75">
        <v>86634</v>
      </c>
      <c r="N32" s="530"/>
      <c r="R32" s="531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123"/>
      <c r="R33" s="268"/>
    </row>
    <row r="34" spans="1:18">
      <c r="A34" s="63" t="s">
        <v>467</v>
      </c>
      <c r="B34" s="80">
        <v>10</v>
      </c>
      <c r="C34" s="80">
        <v>66</v>
      </c>
      <c r="D34" s="11">
        <v>76</v>
      </c>
      <c r="E34" s="80">
        <v>8</v>
      </c>
      <c r="F34" s="80">
        <v>62</v>
      </c>
      <c r="G34" s="11" t="s">
        <v>391</v>
      </c>
      <c r="H34" s="80">
        <v>11038</v>
      </c>
      <c r="I34" s="80">
        <v>24265</v>
      </c>
      <c r="J34" s="80" t="s">
        <v>391</v>
      </c>
      <c r="K34" s="80">
        <v>1593</v>
      </c>
      <c r="L34" s="80" t="s">
        <v>391</v>
      </c>
      <c r="M34" s="81">
        <v>1593</v>
      </c>
      <c r="N34" s="123"/>
      <c r="R34" s="268"/>
    </row>
    <row r="35" spans="1:18">
      <c r="A35" s="63" t="s">
        <v>468</v>
      </c>
      <c r="B35" s="80" t="s">
        <v>391</v>
      </c>
      <c r="C35" s="80">
        <v>2590</v>
      </c>
      <c r="D35" s="11">
        <v>2590</v>
      </c>
      <c r="E35" s="80" t="s">
        <v>391</v>
      </c>
      <c r="F35" s="80">
        <v>2135</v>
      </c>
      <c r="G35" s="11" t="s">
        <v>391</v>
      </c>
      <c r="H35" s="80" t="s">
        <v>391</v>
      </c>
      <c r="I35" s="80">
        <v>36811</v>
      </c>
      <c r="J35" s="80" t="s">
        <v>391</v>
      </c>
      <c r="K35" s="80">
        <v>78591</v>
      </c>
      <c r="L35" s="80" t="s">
        <v>391</v>
      </c>
      <c r="M35" s="12">
        <v>78591</v>
      </c>
      <c r="N35" s="123"/>
      <c r="R35" s="268"/>
    </row>
    <row r="36" spans="1:18">
      <c r="A36" s="63" t="s">
        <v>469</v>
      </c>
      <c r="B36" s="80">
        <v>21</v>
      </c>
      <c r="C36" s="80">
        <v>7098</v>
      </c>
      <c r="D36" s="11">
        <v>7119</v>
      </c>
      <c r="E36" s="80">
        <v>21</v>
      </c>
      <c r="F36" s="80">
        <v>6215</v>
      </c>
      <c r="G36" s="11" t="s">
        <v>391</v>
      </c>
      <c r="H36" s="80">
        <v>14000</v>
      </c>
      <c r="I36" s="80">
        <v>31511</v>
      </c>
      <c r="J36" s="80" t="s">
        <v>391</v>
      </c>
      <c r="K36" s="80">
        <v>196135</v>
      </c>
      <c r="L36" s="80" t="s">
        <v>391</v>
      </c>
      <c r="M36" s="12">
        <v>196135</v>
      </c>
      <c r="N36" s="123"/>
      <c r="R36" s="268"/>
    </row>
    <row r="37" spans="1:18">
      <c r="A37" s="63" t="s">
        <v>470</v>
      </c>
      <c r="B37" s="80">
        <v>3</v>
      </c>
      <c r="C37" s="80">
        <v>67</v>
      </c>
      <c r="D37" s="11">
        <v>70</v>
      </c>
      <c r="E37" s="80">
        <v>3</v>
      </c>
      <c r="F37" s="80">
        <v>67</v>
      </c>
      <c r="G37" s="11" t="s">
        <v>391</v>
      </c>
      <c r="H37" s="80">
        <v>10584</v>
      </c>
      <c r="I37" s="80">
        <v>21168</v>
      </c>
      <c r="J37" s="80" t="s">
        <v>391</v>
      </c>
      <c r="K37" s="80">
        <v>1450</v>
      </c>
      <c r="L37" s="80" t="s">
        <v>391</v>
      </c>
      <c r="M37" s="12">
        <v>1450</v>
      </c>
      <c r="N37" s="123"/>
      <c r="R37" s="268"/>
    </row>
    <row r="38" spans="1:18">
      <c r="A38" s="73" t="s">
        <v>471</v>
      </c>
      <c r="B38" s="74">
        <v>34</v>
      </c>
      <c r="C38" s="74">
        <v>9821</v>
      </c>
      <c r="D38" s="74">
        <v>9855</v>
      </c>
      <c r="E38" s="74">
        <v>32</v>
      </c>
      <c r="F38" s="74">
        <v>8479</v>
      </c>
      <c r="G38" s="74" t="s">
        <v>391</v>
      </c>
      <c r="H38" s="78">
        <v>12939</v>
      </c>
      <c r="I38" s="78">
        <v>32711</v>
      </c>
      <c r="J38" s="78" t="s">
        <v>391</v>
      </c>
      <c r="K38" s="78">
        <v>277769</v>
      </c>
      <c r="L38" s="78" t="s">
        <v>391</v>
      </c>
      <c r="M38" s="75">
        <v>277769</v>
      </c>
      <c r="N38" s="123"/>
      <c r="R38" s="268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123"/>
      <c r="R39" s="268"/>
    </row>
    <row r="40" spans="1:18">
      <c r="A40" s="73" t="s">
        <v>472</v>
      </c>
      <c r="B40" s="74">
        <v>18</v>
      </c>
      <c r="C40" s="74">
        <v>83</v>
      </c>
      <c r="D40" s="74">
        <v>101</v>
      </c>
      <c r="E40" s="74" t="s">
        <v>391</v>
      </c>
      <c r="F40" s="74">
        <v>79</v>
      </c>
      <c r="G40" s="74" t="s">
        <v>391</v>
      </c>
      <c r="H40" s="78" t="s">
        <v>391</v>
      </c>
      <c r="I40" s="78">
        <v>5303</v>
      </c>
      <c r="J40" s="78" t="s">
        <v>391</v>
      </c>
      <c r="K40" s="78">
        <v>419</v>
      </c>
      <c r="L40" s="78" t="s">
        <v>391</v>
      </c>
      <c r="M40" s="75">
        <v>419</v>
      </c>
      <c r="N40" s="123"/>
      <c r="R40" s="268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23"/>
      <c r="R41" s="268"/>
    </row>
    <row r="42" spans="1:18">
      <c r="A42" s="63" t="s">
        <v>536</v>
      </c>
      <c r="B42" s="82">
        <v>1</v>
      </c>
      <c r="C42" s="11">
        <v>116</v>
      </c>
      <c r="D42" s="11">
        <v>117</v>
      </c>
      <c r="E42" s="45">
        <v>1</v>
      </c>
      <c r="F42" s="11">
        <v>116</v>
      </c>
      <c r="G42" s="11">
        <v>15848</v>
      </c>
      <c r="H42" s="45">
        <v>2800</v>
      </c>
      <c r="I42" s="11">
        <v>5875</v>
      </c>
      <c r="J42" s="11">
        <v>24</v>
      </c>
      <c r="K42" s="11">
        <v>685</v>
      </c>
      <c r="L42" s="11">
        <v>380</v>
      </c>
      <c r="M42" s="12">
        <v>1065</v>
      </c>
      <c r="N42" s="123"/>
      <c r="R42" s="268"/>
    </row>
    <row r="43" spans="1:18">
      <c r="A43" s="63" t="s">
        <v>474</v>
      </c>
      <c r="B43" s="11">
        <v>294</v>
      </c>
      <c r="C43" s="11">
        <v>89</v>
      </c>
      <c r="D43" s="11">
        <v>383</v>
      </c>
      <c r="E43" s="11">
        <v>269</v>
      </c>
      <c r="F43" s="11">
        <v>84</v>
      </c>
      <c r="G43" s="11">
        <v>39510</v>
      </c>
      <c r="H43" s="11">
        <v>5518</v>
      </c>
      <c r="I43" s="11">
        <v>7200</v>
      </c>
      <c r="J43" s="11">
        <v>18</v>
      </c>
      <c r="K43" s="11">
        <v>2089</v>
      </c>
      <c r="L43" s="11">
        <v>711</v>
      </c>
      <c r="M43" s="12">
        <v>2800</v>
      </c>
      <c r="N43" s="123"/>
      <c r="R43" s="268"/>
    </row>
    <row r="44" spans="1:18">
      <c r="A44" s="63" t="s">
        <v>475</v>
      </c>
      <c r="B44" s="11">
        <v>45</v>
      </c>
      <c r="C44" s="11">
        <v>381</v>
      </c>
      <c r="D44" s="11">
        <v>426</v>
      </c>
      <c r="E44" s="11">
        <v>45</v>
      </c>
      <c r="F44" s="11">
        <v>375</v>
      </c>
      <c r="G44" s="11">
        <v>124696</v>
      </c>
      <c r="H44" s="11">
        <v>6700</v>
      </c>
      <c r="I44" s="11">
        <v>28405</v>
      </c>
      <c r="J44" s="11">
        <v>10</v>
      </c>
      <c r="K44" s="11">
        <v>10953</v>
      </c>
      <c r="L44" s="11">
        <v>1247</v>
      </c>
      <c r="M44" s="12">
        <v>12200</v>
      </c>
      <c r="N44" s="123"/>
      <c r="R44" s="268"/>
    </row>
    <row r="45" spans="1:18">
      <c r="A45" s="63" t="s">
        <v>476</v>
      </c>
      <c r="B45" s="82">
        <v>5</v>
      </c>
      <c r="C45" s="11">
        <v>10</v>
      </c>
      <c r="D45" s="11">
        <v>15</v>
      </c>
      <c r="E45" s="82">
        <v>5</v>
      </c>
      <c r="F45" s="11">
        <v>10</v>
      </c>
      <c r="G45" s="11">
        <v>26641</v>
      </c>
      <c r="H45" s="82">
        <v>20000</v>
      </c>
      <c r="I45" s="11">
        <v>32741</v>
      </c>
      <c r="J45" s="11">
        <v>29</v>
      </c>
      <c r="K45" s="11">
        <v>427</v>
      </c>
      <c r="L45" s="11">
        <v>773</v>
      </c>
      <c r="M45" s="12">
        <v>1200</v>
      </c>
      <c r="N45" s="123"/>
      <c r="R45" s="268"/>
    </row>
    <row r="46" spans="1:18">
      <c r="A46" s="63" t="s">
        <v>477</v>
      </c>
      <c r="B46" s="11">
        <v>24</v>
      </c>
      <c r="C46" s="11">
        <v>6</v>
      </c>
      <c r="D46" s="11">
        <v>30</v>
      </c>
      <c r="E46" s="11">
        <v>21</v>
      </c>
      <c r="F46" s="11">
        <v>6</v>
      </c>
      <c r="G46" s="11">
        <v>10525</v>
      </c>
      <c r="H46" s="11">
        <v>782</v>
      </c>
      <c r="I46" s="11">
        <v>4500</v>
      </c>
      <c r="J46" s="11">
        <v>3</v>
      </c>
      <c r="K46" s="11">
        <v>43</v>
      </c>
      <c r="L46" s="11">
        <v>32</v>
      </c>
      <c r="M46" s="12">
        <v>75</v>
      </c>
      <c r="N46" s="123"/>
      <c r="R46" s="268"/>
    </row>
    <row r="47" spans="1:18">
      <c r="A47" s="63" t="s">
        <v>478</v>
      </c>
      <c r="B47" s="11">
        <v>21</v>
      </c>
      <c r="C47" s="11" t="s">
        <v>391</v>
      </c>
      <c r="D47" s="11">
        <v>21</v>
      </c>
      <c r="E47" s="11">
        <v>21</v>
      </c>
      <c r="F47" s="11" t="s">
        <v>391</v>
      </c>
      <c r="G47" s="11">
        <v>2100</v>
      </c>
      <c r="H47" s="11">
        <v>2610</v>
      </c>
      <c r="I47" s="11" t="s">
        <v>391</v>
      </c>
      <c r="J47" s="11">
        <v>12</v>
      </c>
      <c r="K47" s="11">
        <v>55</v>
      </c>
      <c r="L47" s="11">
        <v>25</v>
      </c>
      <c r="M47" s="12">
        <v>80</v>
      </c>
      <c r="N47" s="123"/>
      <c r="R47" s="268"/>
    </row>
    <row r="48" spans="1:18">
      <c r="A48" s="63" t="s">
        <v>479</v>
      </c>
      <c r="B48" s="45" t="s">
        <v>391</v>
      </c>
      <c r="C48" s="11">
        <v>668</v>
      </c>
      <c r="D48" s="11">
        <v>668</v>
      </c>
      <c r="E48" s="45" t="s">
        <v>391</v>
      </c>
      <c r="F48" s="11">
        <v>547</v>
      </c>
      <c r="G48" s="11" t="s">
        <v>391</v>
      </c>
      <c r="H48" s="45" t="s">
        <v>391</v>
      </c>
      <c r="I48" s="11">
        <v>31079</v>
      </c>
      <c r="J48" s="11" t="s">
        <v>391</v>
      </c>
      <c r="K48" s="11">
        <v>17000</v>
      </c>
      <c r="L48" s="11" t="s">
        <v>391</v>
      </c>
      <c r="M48" s="12">
        <v>17000</v>
      </c>
      <c r="N48" s="123"/>
      <c r="R48" s="268"/>
    </row>
    <row r="49" spans="1:18">
      <c r="A49" s="63" t="s">
        <v>480</v>
      </c>
      <c r="B49" s="82" t="s">
        <v>391</v>
      </c>
      <c r="C49" s="11">
        <v>29</v>
      </c>
      <c r="D49" s="11">
        <v>29</v>
      </c>
      <c r="E49" s="82" t="s">
        <v>391</v>
      </c>
      <c r="F49" s="11">
        <v>7</v>
      </c>
      <c r="G49" s="11">
        <v>220</v>
      </c>
      <c r="H49" s="82" t="s">
        <v>391</v>
      </c>
      <c r="I49" s="11">
        <v>5457</v>
      </c>
      <c r="J49" s="11">
        <v>40</v>
      </c>
      <c r="K49" s="11">
        <v>38</v>
      </c>
      <c r="L49" s="11">
        <v>9</v>
      </c>
      <c r="M49" s="12">
        <v>47</v>
      </c>
      <c r="N49" s="123"/>
      <c r="R49" s="268"/>
    </row>
    <row r="50" spans="1:18">
      <c r="A50" s="63" t="s">
        <v>481</v>
      </c>
      <c r="B50" s="11">
        <v>134</v>
      </c>
      <c r="C50" s="11">
        <v>105</v>
      </c>
      <c r="D50" s="11">
        <v>239</v>
      </c>
      <c r="E50" s="11">
        <v>134</v>
      </c>
      <c r="F50" s="11">
        <v>105</v>
      </c>
      <c r="G50" s="11" t="s">
        <v>391</v>
      </c>
      <c r="H50" s="11">
        <v>5975</v>
      </c>
      <c r="I50" s="11">
        <v>37614</v>
      </c>
      <c r="J50" s="11" t="s">
        <v>391</v>
      </c>
      <c r="K50" s="11">
        <v>4750</v>
      </c>
      <c r="L50" s="11" t="s">
        <v>391</v>
      </c>
      <c r="M50" s="12">
        <v>4750</v>
      </c>
      <c r="N50" s="123"/>
      <c r="R50" s="268"/>
    </row>
    <row r="51" spans="1:18">
      <c r="A51" s="73" t="s">
        <v>482</v>
      </c>
      <c r="B51" s="74">
        <v>524</v>
      </c>
      <c r="C51" s="74">
        <v>1404</v>
      </c>
      <c r="D51" s="74">
        <v>1928</v>
      </c>
      <c r="E51" s="74">
        <v>496</v>
      </c>
      <c r="F51" s="74">
        <v>1250</v>
      </c>
      <c r="G51" s="74">
        <v>219540</v>
      </c>
      <c r="H51" s="78">
        <v>5566</v>
      </c>
      <c r="I51" s="78">
        <v>26624</v>
      </c>
      <c r="J51" s="78">
        <v>14</v>
      </c>
      <c r="K51" s="78">
        <v>36040</v>
      </c>
      <c r="L51" s="78">
        <v>3177</v>
      </c>
      <c r="M51" s="75">
        <v>39217</v>
      </c>
      <c r="N51" s="123"/>
      <c r="R51" s="268"/>
    </row>
    <row r="52" spans="1:18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23"/>
      <c r="R52" s="268"/>
    </row>
    <row r="53" spans="1:18">
      <c r="A53" s="73" t="s">
        <v>483</v>
      </c>
      <c r="B53" s="74">
        <v>5</v>
      </c>
      <c r="C53" s="74">
        <v>6</v>
      </c>
      <c r="D53" s="74">
        <v>11</v>
      </c>
      <c r="E53" s="74" t="s">
        <v>391</v>
      </c>
      <c r="F53" s="74">
        <v>5</v>
      </c>
      <c r="G53" s="74">
        <v>8447</v>
      </c>
      <c r="H53" s="78" t="s">
        <v>391</v>
      </c>
      <c r="I53" s="78">
        <v>12000</v>
      </c>
      <c r="J53" s="78">
        <v>14</v>
      </c>
      <c r="K53" s="78">
        <v>60</v>
      </c>
      <c r="L53" s="78">
        <v>118</v>
      </c>
      <c r="M53" s="75">
        <v>178</v>
      </c>
      <c r="N53" s="123"/>
      <c r="R53" s="268"/>
    </row>
    <row r="54" spans="1:18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23"/>
      <c r="R54" s="268"/>
    </row>
    <row r="55" spans="1:18">
      <c r="A55" s="63" t="s">
        <v>484</v>
      </c>
      <c r="B55" s="45" t="s">
        <v>391</v>
      </c>
      <c r="C55" s="11">
        <v>20</v>
      </c>
      <c r="D55" s="11">
        <v>20</v>
      </c>
      <c r="E55" s="45" t="s">
        <v>391</v>
      </c>
      <c r="F55" s="11">
        <v>20</v>
      </c>
      <c r="G55" s="11" t="s">
        <v>391</v>
      </c>
      <c r="H55" s="45" t="s">
        <v>391</v>
      </c>
      <c r="I55" s="11">
        <v>20000</v>
      </c>
      <c r="J55" s="11" t="s">
        <v>391</v>
      </c>
      <c r="K55" s="11">
        <v>400</v>
      </c>
      <c r="L55" s="11" t="s">
        <v>391</v>
      </c>
      <c r="M55" s="12">
        <v>400</v>
      </c>
      <c r="N55" s="123"/>
      <c r="R55" s="268"/>
    </row>
    <row r="56" spans="1:18">
      <c r="A56" s="63" t="s">
        <v>485</v>
      </c>
      <c r="B56" s="11">
        <v>2</v>
      </c>
      <c r="C56" s="11">
        <v>87</v>
      </c>
      <c r="D56" s="11">
        <v>89</v>
      </c>
      <c r="E56" s="11">
        <v>2</v>
      </c>
      <c r="F56" s="11">
        <v>87</v>
      </c>
      <c r="G56" s="11">
        <v>77</v>
      </c>
      <c r="H56" s="11">
        <v>4500</v>
      </c>
      <c r="I56" s="11">
        <v>13215</v>
      </c>
      <c r="J56" s="11">
        <v>20</v>
      </c>
      <c r="K56" s="11">
        <v>1158</v>
      </c>
      <c r="L56" s="11">
        <v>2</v>
      </c>
      <c r="M56" s="12">
        <v>1160</v>
      </c>
      <c r="N56" s="123"/>
      <c r="R56" s="268"/>
    </row>
    <row r="57" spans="1:18">
      <c r="A57" s="63" t="s">
        <v>486</v>
      </c>
      <c r="B57" s="11">
        <v>11</v>
      </c>
      <c r="C57" s="11">
        <v>1</v>
      </c>
      <c r="D57" s="11">
        <v>12</v>
      </c>
      <c r="E57" s="11">
        <v>11</v>
      </c>
      <c r="F57" s="11">
        <v>1</v>
      </c>
      <c r="G57" s="11">
        <v>27400</v>
      </c>
      <c r="H57" s="11">
        <v>2200</v>
      </c>
      <c r="I57" s="11">
        <v>8500</v>
      </c>
      <c r="J57" s="11">
        <v>7</v>
      </c>
      <c r="K57" s="11">
        <v>33</v>
      </c>
      <c r="L57" s="11">
        <v>192</v>
      </c>
      <c r="M57" s="12">
        <v>225</v>
      </c>
      <c r="N57" s="123"/>
      <c r="R57" s="268"/>
    </row>
    <row r="58" spans="1:18">
      <c r="A58" s="63" t="s">
        <v>487</v>
      </c>
      <c r="B58" s="11">
        <v>4</v>
      </c>
      <c r="C58" s="11">
        <v>5</v>
      </c>
      <c r="D58" s="11">
        <v>9</v>
      </c>
      <c r="E58" s="11">
        <v>4</v>
      </c>
      <c r="F58" s="11">
        <v>5</v>
      </c>
      <c r="G58" s="11">
        <v>3338</v>
      </c>
      <c r="H58" s="11">
        <v>1400</v>
      </c>
      <c r="I58" s="11">
        <v>5000</v>
      </c>
      <c r="J58" s="11">
        <v>9</v>
      </c>
      <c r="K58" s="11">
        <v>31</v>
      </c>
      <c r="L58" s="11">
        <v>30</v>
      </c>
      <c r="M58" s="12">
        <v>61</v>
      </c>
      <c r="N58" s="123"/>
      <c r="R58" s="268"/>
    </row>
    <row r="59" spans="1:18">
      <c r="A59" s="63" t="s">
        <v>488</v>
      </c>
      <c r="B59" s="11">
        <v>14</v>
      </c>
      <c r="C59" s="11">
        <v>20</v>
      </c>
      <c r="D59" s="11">
        <v>34</v>
      </c>
      <c r="E59" s="11">
        <v>14</v>
      </c>
      <c r="F59" s="11">
        <v>20</v>
      </c>
      <c r="G59" s="11">
        <v>1330</v>
      </c>
      <c r="H59" s="11">
        <v>750</v>
      </c>
      <c r="I59" s="11">
        <v>18500</v>
      </c>
      <c r="J59" s="11" t="s">
        <v>391</v>
      </c>
      <c r="K59" s="11">
        <v>380</v>
      </c>
      <c r="L59" s="11" t="s">
        <v>391</v>
      </c>
      <c r="M59" s="12">
        <v>380</v>
      </c>
      <c r="N59" s="123"/>
      <c r="R59" s="268"/>
    </row>
    <row r="60" spans="1:18" s="309" customFormat="1">
      <c r="A60" s="73" t="s">
        <v>562</v>
      </c>
      <c r="B60" s="74">
        <v>31</v>
      </c>
      <c r="C60" s="74">
        <v>133</v>
      </c>
      <c r="D60" s="74">
        <v>164</v>
      </c>
      <c r="E60" s="74">
        <v>31</v>
      </c>
      <c r="F60" s="74">
        <v>133</v>
      </c>
      <c r="G60" s="74">
        <v>32145</v>
      </c>
      <c r="H60" s="78">
        <v>1590</v>
      </c>
      <c r="I60" s="78">
        <v>14686</v>
      </c>
      <c r="J60" s="78">
        <v>7</v>
      </c>
      <c r="K60" s="78">
        <v>2002</v>
      </c>
      <c r="L60" s="78">
        <v>224</v>
      </c>
      <c r="M60" s="75">
        <v>2226</v>
      </c>
      <c r="N60" s="530"/>
      <c r="R60" s="531"/>
    </row>
    <row r="61" spans="1:18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123"/>
      <c r="R61" s="268"/>
    </row>
    <row r="62" spans="1:18">
      <c r="A62" s="63" t="s">
        <v>490</v>
      </c>
      <c r="B62" s="11">
        <v>180</v>
      </c>
      <c r="C62" s="11">
        <v>446</v>
      </c>
      <c r="D62" s="11">
        <v>626</v>
      </c>
      <c r="E62" s="11">
        <v>159</v>
      </c>
      <c r="F62" s="11">
        <v>430</v>
      </c>
      <c r="G62" s="11">
        <v>8000</v>
      </c>
      <c r="H62" s="11">
        <v>3500</v>
      </c>
      <c r="I62" s="11">
        <v>16000</v>
      </c>
      <c r="J62" s="11">
        <v>10</v>
      </c>
      <c r="K62" s="11">
        <v>7439</v>
      </c>
      <c r="L62" s="11">
        <v>80</v>
      </c>
      <c r="M62" s="12">
        <v>7519</v>
      </c>
      <c r="N62" s="123"/>
      <c r="R62" s="268"/>
    </row>
    <row r="63" spans="1:18">
      <c r="A63" s="63" t="s">
        <v>491</v>
      </c>
      <c r="B63" s="11">
        <v>28</v>
      </c>
      <c r="C63" s="11">
        <v>60</v>
      </c>
      <c r="D63" s="11">
        <v>88</v>
      </c>
      <c r="E63" s="11">
        <v>28</v>
      </c>
      <c r="F63" s="11">
        <v>60</v>
      </c>
      <c r="G63" s="11" t="s">
        <v>391</v>
      </c>
      <c r="H63" s="11">
        <v>5000</v>
      </c>
      <c r="I63" s="11">
        <v>11000</v>
      </c>
      <c r="J63" s="11" t="s">
        <v>391</v>
      </c>
      <c r="K63" s="11">
        <v>800</v>
      </c>
      <c r="L63" s="11" t="s">
        <v>391</v>
      </c>
      <c r="M63" s="12">
        <v>800</v>
      </c>
      <c r="N63" s="123"/>
      <c r="R63" s="268"/>
    </row>
    <row r="64" spans="1:18">
      <c r="A64" s="63" t="s">
        <v>492</v>
      </c>
      <c r="B64" s="11">
        <v>42</v>
      </c>
      <c r="C64" s="11">
        <v>234</v>
      </c>
      <c r="D64" s="11">
        <v>276</v>
      </c>
      <c r="E64" s="11">
        <v>37</v>
      </c>
      <c r="F64" s="11">
        <v>209</v>
      </c>
      <c r="G64" s="11" t="s">
        <v>391</v>
      </c>
      <c r="H64" s="11">
        <v>3176</v>
      </c>
      <c r="I64" s="11">
        <v>9004</v>
      </c>
      <c r="J64" s="11" t="s">
        <v>391</v>
      </c>
      <c r="K64" s="11">
        <v>2000</v>
      </c>
      <c r="L64" s="11" t="s">
        <v>391</v>
      </c>
      <c r="M64" s="12">
        <v>2000</v>
      </c>
      <c r="N64" s="123"/>
      <c r="R64" s="268"/>
    </row>
    <row r="65" spans="1:19" s="309" customFormat="1">
      <c r="A65" s="73" t="s">
        <v>493</v>
      </c>
      <c r="B65" s="74">
        <v>250</v>
      </c>
      <c r="C65" s="74">
        <v>740</v>
      </c>
      <c r="D65" s="74">
        <v>990</v>
      </c>
      <c r="E65" s="74">
        <v>224</v>
      </c>
      <c r="F65" s="74">
        <v>699</v>
      </c>
      <c r="G65" s="74">
        <v>8000</v>
      </c>
      <c r="H65" s="78">
        <v>3634</v>
      </c>
      <c r="I65" s="78">
        <v>13479</v>
      </c>
      <c r="J65" s="78">
        <v>10</v>
      </c>
      <c r="K65" s="78">
        <v>10239</v>
      </c>
      <c r="L65" s="78">
        <v>80</v>
      </c>
      <c r="M65" s="75">
        <v>10319</v>
      </c>
      <c r="N65" s="530"/>
      <c r="R65" s="531"/>
    </row>
    <row r="66" spans="1:19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23"/>
      <c r="R66" s="268"/>
    </row>
    <row r="67" spans="1:19" s="309" customFormat="1">
      <c r="A67" s="73" t="s">
        <v>494</v>
      </c>
      <c r="B67" s="74" t="s">
        <v>391</v>
      </c>
      <c r="C67" s="74">
        <v>70</v>
      </c>
      <c r="D67" s="74">
        <v>70</v>
      </c>
      <c r="E67" s="74" t="s">
        <v>391</v>
      </c>
      <c r="F67" s="74">
        <v>70</v>
      </c>
      <c r="G67" s="74" t="s">
        <v>391</v>
      </c>
      <c r="H67" s="78" t="s">
        <v>391</v>
      </c>
      <c r="I67" s="78">
        <v>24782</v>
      </c>
      <c r="J67" s="78" t="s">
        <v>391</v>
      </c>
      <c r="K67" s="78">
        <v>1735</v>
      </c>
      <c r="L67" s="78" t="s">
        <v>391</v>
      </c>
      <c r="M67" s="75">
        <v>1735</v>
      </c>
      <c r="N67" s="530"/>
      <c r="R67" s="531"/>
    </row>
    <row r="68" spans="1:19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23"/>
      <c r="R68" s="268"/>
      <c r="S68" s="526"/>
    </row>
    <row r="69" spans="1:19">
      <c r="A69" s="63" t="s">
        <v>495</v>
      </c>
      <c r="B69" s="45" t="s">
        <v>391</v>
      </c>
      <c r="C69" s="11">
        <v>30</v>
      </c>
      <c r="D69" s="11">
        <v>30</v>
      </c>
      <c r="E69" s="45" t="s">
        <v>391</v>
      </c>
      <c r="F69" s="11">
        <v>17</v>
      </c>
      <c r="G69" s="11" t="s">
        <v>391</v>
      </c>
      <c r="H69" s="45" t="s">
        <v>391</v>
      </c>
      <c r="I69" s="11">
        <v>21460</v>
      </c>
      <c r="J69" s="11" t="s">
        <v>391</v>
      </c>
      <c r="K69" s="11">
        <v>365</v>
      </c>
      <c r="L69" s="11" t="s">
        <v>391</v>
      </c>
      <c r="M69" s="12">
        <v>365</v>
      </c>
      <c r="N69" s="123"/>
      <c r="R69" s="268"/>
      <c r="S69" s="526"/>
    </row>
    <row r="70" spans="1:19">
      <c r="A70" s="63" t="s">
        <v>496</v>
      </c>
      <c r="B70" s="45" t="s">
        <v>391</v>
      </c>
      <c r="C70" s="11">
        <v>18</v>
      </c>
      <c r="D70" s="11">
        <v>18</v>
      </c>
      <c r="E70" s="45" t="s">
        <v>391</v>
      </c>
      <c r="F70" s="11">
        <v>10</v>
      </c>
      <c r="G70" s="11" t="s">
        <v>391</v>
      </c>
      <c r="H70" s="45" t="s">
        <v>391</v>
      </c>
      <c r="I70" s="11">
        <v>23790</v>
      </c>
      <c r="J70" s="11" t="s">
        <v>391</v>
      </c>
      <c r="K70" s="11">
        <v>238</v>
      </c>
      <c r="L70" s="11" t="s">
        <v>391</v>
      </c>
      <c r="M70" s="12">
        <v>238</v>
      </c>
      <c r="N70" s="123"/>
      <c r="R70" s="268"/>
    </row>
    <row r="71" spans="1:19" s="309" customFormat="1">
      <c r="A71" s="73" t="s">
        <v>497</v>
      </c>
      <c r="B71" s="74" t="s">
        <v>391</v>
      </c>
      <c r="C71" s="74">
        <v>48</v>
      </c>
      <c r="D71" s="74">
        <v>48</v>
      </c>
      <c r="E71" s="74" t="s">
        <v>391</v>
      </c>
      <c r="F71" s="74">
        <v>27</v>
      </c>
      <c r="G71" s="74" t="s">
        <v>391</v>
      </c>
      <c r="H71" s="78" t="s">
        <v>391</v>
      </c>
      <c r="I71" s="78">
        <v>22323</v>
      </c>
      <c r="J71" s="78" t="s">
        <v>391</v>
      </c>
      <c r="K71" s="78">
        <v>603</v>
      </c>
      <c r="L71" s="78" t="s">
        <v>391</v>
      </c>
      <c r="M71" s="75">
        <v>603</v>
      </c>
      <c r="N71" s="530"/>
      <c r="R71" s="531"/>
    </row>
    <row r="72" spans="1:19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23"/>
      <c r="R72" s="268"/>
    </row>
    <row r="73" spans="1:19">
      <c r="A73" s="63" t="s">
        <v>498</v>
      </c>
      <c r="B73" s="82" t="s">
        <v>391</v>
      </c>
      <c r="C73" s="11">
        <v>29</v>
      </c>
      <c r="D73" s="11">
        <v>29</v>
      </c>
      <c r="E73" s="82" t="s">
        <v>391</v>
      </c>
      <c r="F73" s="11">
        <v>29</v>
      </c>
      <c r="G73" s="45" t="s">
        <v>391</v>
      </c>
      <c r="H73" s="82" t="s">
        <v>391</v>
      </c>
      <c r="I73" s="11">
        <v>9276</v>
      </c>
      <c r="J73" s="45" t="s">
        <v>391</v>
      </c>
      <c r="K73" s="82">
        <v>269</v>
      </c>
      <c r="L73" s="45" t="s">
        <v>391</v>
      </c>
      <c r="M73" s="12">
        <v>269</v>
      </c>
      <c r="N73" s="123"/>
      <c r="R73" s="268"/>
    </row>
    <row r="74" spans="1:19">
      <c r="A74" s="63" t="s">
        <v>499</v>
      </c>
      <c r="B74" s="45" t="s">
        <v>391</v>
      </c>
      <c r="C74" s="11">
        <v>15</v>
      </c>
      <c r="D74" s="11">
        <v>15</v>
      </c>
      <c r="E74" s="45" t="s">
        <v>391</v>
      </c>
      <c r="F74" s="11">
        <v>15</v>
      </c>
      <c r="G74" s="45" t="s">
        <v>391</v>
      </c>
      <c r="H74" s="45" t="s">
        <v>391</v>
      </c>
      <c r="I74" s="11">
        <v>2000</v>
      </c>
      <c r="J74" s="45" t="s">
        <v>391</v>
      </c>
      <c r="K74" s="82">
        <v>30</v>
      </c>
      <c r="L74" s="45" t="s">
        <v>391</v>
      </c>
      <c r="M74" s="12">
        <v>30</v>
      </c>
      <c r="N74" s="123"/>
      <c r="R74" s="268"/>
    </row>
    <row r="75" spans="1:19">
      <c r="A75" s="63" t="s">
        <v>500</v>
      </c>
      <c r="B75" s="11">
        <v>6</v>
      </c>
      <c r="C75" s="11">
        <v>76</v>
      </c>
      <c r="D75" s="11">
        <v>82</v>
      </c>
      <c r="E75" s="11">
        <v>6</v>
      </c>
      <c r="F75" s="11">
        <v>76</v>
      </c>
      <c r="G75" s="11" t="s">
        <v>391</v>
      </c>
      <c r="H75" s="11">
        <v>6000</v>
      </c>
      <c r="I75" s="11">
        <v>15800</v>
      </c>
      <c r="J75" s="11" t="s">
        <v>391</v>
      </c>
      <c r="K75" s="11">
        <v>1243</v>
      </c>
      <c r="L75" s="11" t="s">
        <v>391</v>
      </c>
      <c r="M75" s="12">
        <v>1243</v>
      </c>
      <c r="N75" s="123"/>
      <c r="R75" s="268"/>
    </row>
    <row r="76" spans="1:19">
      <c r="A76" s="63" t="s">
        <v>501</v>
      </c>
      <c r="B76" s="45">
        <v>1</v>
      </c>
      <c r="C76" s="11">
        <v>354</v>
      </c>
      <c r="D76" s="11">
        <v>355</v>
      </c>
      <c r="E76" s="45" t="s">
        <v>391</v>
      </c>
      <c r="F76" s="11">
        <v>297</v>
      </c>
      <c r="G76" s="11">
        <v>4365</v>
      </c>
      <c r="H76" s="45" t="s">
        <v>391</v>
      </c>
      <c r="I76" s="11">
        <v>19599</v>
      </c>
      <c r="J76" s="82">
        <v>8</v>
      </c>
      <c r="K76" s="82">
        <v>5821</v>
      </c>
      <c r="L76" s="82">
        <v>35</v>
      </c>
      <c r="M76" s="12">
        <v>5856</v>
      </c>
      <c r="N76" s="123"/>
      <c r="R76" s="268"/>
    </row>
    <row r="77" spans="1:19">
      <c r="A77" s="63" t="s">
        <v>502</v>
      </c>
      <c r="B77" s="11" t="s">
        <v>391</v>
      </c>
      <c r="C77" s="11">
        <v>25</v>
      </c>
      <c r="D77" s="11">
        <v>25</v>
      </c>
      <c r="E77" s="11" t="s">
        <v>391</v>
      </c>
      <c r="F77" s="11">
        <v>25</v>
      </c>
      <c r="G77" s="11" t="s">
        <v>391</v>
      </c>
      <c r="H77" s="11" t="s">
        <v>391</v>
      </c>
      <c r="I77" s="11">
        <v>15000</v>
      </c>
      <c r="J77" s="11" t="s">
        <v>391</v>
      </c>
      <c r="K77" s="11">
        <v>375</v>
      </c>
      <c r="L77" s="11" t="s">
        <v>391</v>
      </c>
      <c r="M77" s="12">
        <v>375</v>
      </c>
      <c r="N77" s="123"/>
      <c r="R77" s="268"/>
    </row>
    <row r="78" spans="1:19">
      <c r="A78" s="63" t="s">
        <v>503</v>
      </c>
      <c r="B78" s="11">
        <v>31</v>
      </c>
      <c r="C78" s="11">
        <v>38</v>
      </c>
      <c r="D78" s="11">
        <v>69</v>
      </c>
      <c r="E78" s="11">
        <v>28</v>
      </c>
      <c r="F78" s="11">
        <v>35</v>
      </c>
      <c r="G78" s="11" t="s">
        <v>391</v>
      </c>
      <c r="H78" s="11">
        <v>3500</v>
      </c>
      <c r="I78" s="11">
        <v>13500</v>
      </c>
      <c r="J78" s="11" t="s">
        <v>391</v>
      </c>
      <c r="K78" s="11">
        <v>570</v>
      </c>
      <c r="L78" s="11" t="s">
        <v>391</v>
      </c>
      <c r="M78" s="12">
        <v>570</v>
      </c>
      <c r="N78" s="123"/>
      <c r="R78" s="268"/>
    </row>
    <row r="79" spans="1:19">
      <c r="A79" s="63" t="s">
        <v>504</v>
      </c>
      <c r="B79" s="82">
        <v>6</v>
      </c>
      <c r="C79" s="11">
        <v>52</v>
      </c>
      <c r="D79" s="11">
        <v>58</v>
      </c>
      <c r="E79" s="82">
        <v>5</v>
      </c>
      <c r="F79" s="11">
        <v>48</v>
      </c>
      <c r="G79" s="45" t="s">
        <v>391</v>
      </c>
      <c r="H79" s="82">
        <v>1000</v>
      </c>
      <c r="I79" s="11">
        <v>11500</v>
      </c>
      <c r="J79" s="45" t="s">
        <v>391</v>
      </c>
      <c r="K79" s="82">
        <v>557</v>
      </c>
      <c r="L79" s="45" t="s">
        <v>391</v>
      </c>
      <c r="M79" s="12">
        <v>557</v>
      </c>
      <c r="N79" s="123"/>
      <c r="R79" s="268"/>
    </row>
    <row r="80" spans="1:19" s="309" customFormat="1">
      <c r="A80" s="63" t="s">
        <v>505</v>
      </c>
      <c r="B80" s="82">
        <v>2</v>
      </c>
      <c r="C80" s="11">
        <v>14</v>
      </c>
      <c r="D80" s="11">
        <v>16</v>
      </c>
      <c r="E80" s="82">
        <v>2</v>
      </c>
      <c r="F80" s="11">
        <v>14</v>
      </c>
      <c r="G80" s="45" t="s">
        <v>391</v>
      </c>
      <c r="H80" s="82">
        <v>3500</v>
      </c>
      <c r="I80" s="11">
        <v>10900</v>
      </c>
      <c r="J80" s="45" t="s">
        <v>391</v>
      </c>
      <c r="K80" s="82">
        <v>160</v>
      </c>
      <c r="L80" s="45" t="s">
        <v>391</v>
      </c>
      <c r="M80" s="12">
        <v>160</v>
      </c>
      <c r="N80" s="530"/>
      <c r="R80" s="531"/>
    </row>
    <row r="81" spans="1:18">
      <c r="A81" s="73" t="s">
        <v>506</v>
      </c>
      <c r="B81" s="74">
        <v>46</v>
      </c>
      <c r="C81" s="74">
        <v>603</v>
      </c>
      <c r="D81" s="74">
        <v>649</v>
      </c>
      <c r="E81" s="74">
        <v>41</v>
      </c>
      <c r="F81" s="74">
        <v>539</v>
      </c>
      <c r="G81" s="74">
        <v>4365</v>
      </c>
      <c r="H81" s="78">
        <v>3561</v>
      </c>
      <c r="I81" s="78">
        <v>16462</v>
      </c>
      <c r="J81" s="78">
        <v>8</v>
      </c>
      <c r="K81" s="78">
        <v>9025</v>
      </c>
      <c r="L81" s="78">
        <v>35</v>
      </c>
      <c r="M81" s="75">
        <v>9060</v>
      </c>
      <c r="N81" s="123"/>
      <c r="R81" s="268"/>
    </row>
    <row r="82" spans="1:18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123"/>
      <c r="R82" s="268"/>
    </row>
    <row r="83" spans="1:18">
      <c r="A83" s="63" t="s">
        <v>507</v>
      </c>
      <c r="B83" s="11">
        <v>36</v>
      </c>
      <c r="C83" s="11">
        <v>103</v>
      </c>
      <c r="D83" s="11">
        <v>139</v>
      </c>
      <c r="E83" s="11">
        <v>36</v>
      </c>
      <c r="F83" s="11">
        <v>102</v>
      </c>
      <c r="G83" s="11">
        <v>17132</v>
      </c>
      <c r="H83" s="11">
        <v>2100</v>
      </c>
      <c r="I83" s="11">
        <v>14995</v>
      </c>
      <c r="J83" s="11">
        <v>3</v>
      </c>
      <c r="K83" s="11">
        <v>1603</v>
      </c>
      <c r="L83" s="11">
        <v>51</v>
      </c>
      <c r="M83" s="12">
        <v>1654</v>
      </c>
      <c r="N83" s="123"/>
      <c r="R83" s="268"/>
    </row>
    <row r="84" spans="1:18" s="309" customFormat="1">
      <c r="A84" s="63" t="s">
        <v>508</v>
      </c>
      <c r="B84" s="11">
        <v>141</v>
      </c>
      <c r="C84" s="11">
        <v>55</v>
      </c>
      <c r="D84" s="11">
        <v>196</v>
      </c>
      <c r="E84" s="11">
        <v>134</v>
      </c>
      <c r="F84" s="11">
        <v>53</v>
      </c>
      <c r="G84" s="11">
        <v>55665</v>
      </c>
      <c r="H84" s="11">
        <v>1500</v>
      </c>
      <c r="I84" s="11">
        <v>12000</v>
      </c>
      <c r="J84" s="11">
        <v>3</v>
      </c>
      <c r="K84" s="11">
        <v>834</v>
      </c>
      <c r="L84" s="11">
        <v>167</v>
      </c>
      <c r="M84" s="12">
        <v>1001</v>
      </c>
      <c r="N84" s="530"/>
      <c r="R84" s="531"/>
    </row>
    <row r="85" spans="1:18">
      <c r="A85" s="73" t="s">
        <v>509</v>
      </c>
      <c r="B85" s="74">
        <v>177</v>
      </c>
      <c r="C85" s="74">
        <v>158</v>
      </c>
      <c r="D85" s="74">
        <v>335</v>
      </c>
      <c r="E85" s="74">
        <v>170</v>
      </c>
      <c r="F85" s="74">
        <v>155</v>
      </c>
      <c r="G85" s="74">
        <v>72797</v>
      </c>
      <c r="H85" s="78">
        <v>1627</v>
      </c>
      <c r="I85" s="78">
        <v>13971</v>
      </c>
      <c r="J85" s="78">
        <v>3</v>
      </c>
      <c r="K85" s="78">
        <v>2437</v>
      </c>
      <c r="L85" s="78">
        <v>218</v>
      </c>
      <c r="M85" s="75">
        <v>2655</v>
      </c>
      <c r="N85" s="123"/>
      <c r="R85" s="268"/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N86" s="123"/>
      <c r="R86" s="268"/>
    </row>
    <row r="87" spans="1:18" ht="13.5" thickBot="1">
      <c r="A87" s="66" t="s">
        <v>510</v>
      </c>
      <c r="B87" s="52">
        <v>12197</v>
      </c>
      <c r="C87" s="52">
        <v>18524</v>
      </c>
      <c r="D87" s="52">
        <v>30721</v>
      </c>
      <c r="E87" s="52">
        <v>11837</v>
      </c>
      <c r="F87" s="52">
        <v>16602</v>
      </c>
      <c r="G87" s="52">
        <v>1467069</v>
      </c>
      <c r="H87" s="52">
        <v>8457</v>
      </c>
      <c r="I87" s="52">
        <v>28189</v>
      </c>
      <c r="J87" s="52">
        <v>21</v>
      </c>
      <c r="K87" s="52">
        <v>568098</v>
      </c>
      <c r="L87" s="52">
        <v>30109</v>
      </c>
      <c r="M87" s="53">
        <v>598207</v>
      </c>
      <c r="N87" s="34"/>
      <c r="R87" s="268"/>
    </row>
    <row r="88" spans="1:18">
      <c r="M88" s="34"/>
      <c r="N88" s="34"/>
      <c r="R88" s="268"/>
    </row>
    <row r="89" spans="1:18">
      <c r="E89" s="210"/>
      <c r="M89" s="34"/>
      <c r="N89" s="34"/>
      <c r="R89" s="268"/>
    </row>
    <row r="90" spans="1:18">
      <c r="M90" s="34"/>
      <c r="N90" s="34"/>
    </row>
    <row r="91" spans="1:18">
      <c r="M91" s="34"/>
      <c r="N91" s="34"/>
    </row>
    <row r="92" spans="1:18">
      <c r="M92" s="34"/>
      <c r="N92" s="34"/>
    </row>
    <row r="93" spans="1:18">
      <c r="M93" s="34"/>
      <c r="N93" s="34"/>
    </row>
    <row r="96" spans="1:18">
      <c r="E96" s="210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89">
    <tabColor theme="0"/>
    <pageSetUpPr fitToPage="1"/>
  </sheetPr>
  <dimension ref="A1:F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5" style="34" customWidth="1"/>
    <col min="2" max="3" width="20.7109375" style="34" customWidth="1"/>
    <col min="4" max="4" width="26" style="34" customWidth="1"/>
    <col min="5" max="5" width="21.42578125" style="34" customWidth="1"/>
    <col min="6" max="6" width="5.5703125" style="34" customWidth="1"/>
    <col min="7" max="16384" width="11.42578125" style="34"/>
  </cols>
  <sheetData>
    <row r="1" spans="1:6" s="24" customFormat="1" ht="18">
      <c r="A1" s="1666" t="s">
        <v>367</v>
      </c>
      <c r="B1" s="1666"/>
      <c r="C1" s="1666"/>
      <c r="D1" s="1666"/>
      <c r="E1" s="1666"/>
    </row>
    <row r="2" spans="1:6" s="25" customFormat="1" ht="12.75" customHeight="1"/>
    <row r="3" spans="1:6" s="25" customFormat="1" ht="29.25" customHeight="1">
      <c r="A3" s="1667" t="s">
        <v>1350</v>
      </c>
      <c r="B3" s="1667"/>
      <c r="C3" s="1667"/>
      <c r="D3" s="1667"/>
      <c r="E3" s="1667"/>
      <c r="F3" s="125"/>
    </row>
    <row r="4" spans="1:6" s="25" customFormat="1" ht="13.5" customHeight="1" thickBot="1">
      <c r="A4" s="5"/>
      <c r="B4" s="6"/>
      <c r="C4" s="6"/>
      <c r="D4" s="6"/>
      <c r="E4" s="6"/>
    </row>
    <row r="5" spans="1:6" ht="38.25" customHeight="1">
      <c r="A5" s="126" t="s">
        <v>526</v>
      </c>
      <c r="B5" s="1670" t="s">
        <v>584</v>
      </c>
      <c r="C5" s="1672"/>
      <c r="D5" s="1670" t="s">
        <v>585</v>
      </c>
      <c r="E5" s="1671"/>
    </row>
    <row r="6" spans="1:6" ht="38.25" customHeight="1">
      <c r="A6" s="671" t="s">
        <v>528</v>
      </c>
      <c r="B6" s="227" t="s">
        <v>371</v>
      </c>
      <c r="C6" s="723" t="s">
        <v>372</v>
      </c>
      <c r="D6" s="227" t="s">
        <v>371</v>
      </c>
      <c r="E6" s="739" t="s">
        <v>372</v>
      </c>
    </row>
    <row r="7" spans="1:6" ht="38.25" customHeight="1" thickBot="1">
      <c r="A7" s="753" t="s">
        <v>529</v>
      </c>
      <c r="B7" s="752" t="s">
        <v>381</v>
      </c>
      <c r="C7" s="694" t="s">
        <v>524</v>
      </c>
      <c r="D7" s="752" t="s">
        <v>381</v>
      </c>
      <c r="E7" s="695" t="s">
        <v>524</v>
      </c>
    </row>
    <row r="8" spans="1:6" ht="21" customHeight="1">
      <c r="A8" s="72" t="s">
        <v>450</v>
      </c>
      <c r="B8" s="42">
        <v>8399</v>
      </c>
      <c r="C8" s="42">
        <v>65008</v>
      </c>
      <c r="D8" s="42">
        <v>350</v>
      </c>
      <c r="E8" s="131">
        <v>2709</v>
      </c>
    </row>
    <row r="9" spans="1:6">
      <c r="A9" s="63" t="s">
        <v>451</v>
      </c>
      <c r="B9" s="45">
        <v>1661</v>
      </c>
      <c r="C9" s="45">
        <v>12175</v>
      </c>
      <c r="D9" s="45">
        <v>554</v>
      </c>
      <c r="E9" s="12">
        <v>4061</v>
      </c>
    </row>
    <row r="10" spans="1:6">
      <c r="A10" s="63" t="s">
        <v>452</v>
      </c>
      <c r="B10" s="45">
        <v>2009</v>
      </c>
      <c r="C10" s="45">
        <v>15530</v>
      </c>
      <c r="D10" s="45" t="s">
        <v>391</v>
      </c>
      <c r="E10" s="12" t="s">
        <v>391</v>
      </c>
    </row>
    <row r="11" spans="1:6">
      <c r="A11" s="63" t="s">
        <v>453</v>
      </c>
      <c r="B11" s="45">
        <v>6007</v>
      </c>
      <c r="C11" s="45">
        <v>49498</v>
      </c>
      <c r="D11" s="45" t="s">
        <v>391</v>
      </c>
      <c r="E11" s="12" t="s">
        <v>391</v>
      </c>
    </row>
    <row r="12" spans="1:6">
      <c r="A12" s="73" t="s">
        <v>454</v>
      </c>
      <c r="B12" s="74">
        <v>18076</v>
      </c>
      <c r="C12" s="74">
        <v>142211</v>
      </c>
      <c r="D12" s="74">
        <v>904</v>
      </c>
      <c r="E12" s="79">
        <v>6770</v>
      </c>
    </row>
    <row r="13" spans="1:6">
      <c r="A13" s="65"/>
      <c r="B13" s="70"/>
      <c r="C13" s="70"/>
      <c r="D13" s="70"/>
      <c r="E13" s="77"/>
    </row>
    <row r="14" spans="1:6">
      <c r="A14" s="73" t="s">
        <v>455</v>
      </c>
      <c r="B14" s="74">
        <v>200</v>
      </c>
      <c r="C14" s="74">
        <v>400</v>
      </c>
      <c r="D14" s="74">
        <v>200</v>
      </c>
      <c r="E14" s="79">
        <v>440</v>
      </c>
    </row>
    <row r="15" spans="1:6">
      <c r="A15" s="65"/>
      <c r="B15" s="70"/>
      <c r="C15" s="70"/>
      <c r="D15" s="70"/>
      <c r="E15" s="77"/>
    </row>
    <row r="16" spans="1:6">
      <c r="A16" s="73" t="s">
        <v>456</v>
      </c>
      <c r="B16" s="74">
        <v>133</v>
      </c>
      <c r="C16" s="74">
        <v>346</v>
      </c>
      <c r="D16" s="74" t="s">
        <v>391</v>
      </c>
      <c r="E16" s="79" t="s">
        <v>391</v>
      </c>
    </row>
    <row r="17" spans="1:5">
      <c r="A17" s="63"/>
      <c r="B17" s="45"/>
      <c r="C17" s="45"/>
      <c r="D17" s="45"/>
      <c r="E17" s="12"/>
    </row>
    <row r="18" spans="1:5">
      <c r="A18" s="63" t="s">
        <v>535</v>
      </c>
      <c r="B18" s="45" t="s">
        <v>391</v>
      </c>
      <c r="C18" s="82" t="s">
        <v>391</v>
      </c>
      <c r="D18" s="45">
        <v>9</v>
      </c>
      <c r="E18" s="12">
        <v>37</v>
      </c>
    </row>
    <row r="19" spans="1:5">
      <c r="A19" s="63" t="s">
        <v>458</v>
      </c>
      <c r="B19" s="45">
        <v>65</v>
      </c>
      <c r="C19" s="82">
        <v>273</v>
      </c>
      <c r="D19" s="45">
        <v>132</v>
      </c>
      <c r="E19" s="12">
        <v>554</v>
      </c>
    </row>
    <row r="20" spans="1:5">
      <c r="A20" s="63" t="s">
        <v>459</v>
      </c>
      <c r="B20" s="45">
        <v>51</v>
      </c>
      <c r="C20" s="82">
        <v>214</v>
      </c>
      <c r="D20" s="45">
        <v>62</v>
      </c>
      <c r="E20" s="12">
        <v>251</v>
      </c>
    </row>
    <row r="21" spans="1:5">
      <c r="A21" s="73" t="s">
        <v>586</v>
      </c>
      <c r="B21" s="74">
        <v>116</v>
      </c>
      <c r="C21" s="74">
        <v>487</v>
      </c>
      <c r="D21" s="74">
        <v>203</v>
      </c>
      <c r="E21" s="79">
        <v>842</v>
      </c>
    </row>
    <row r="22" spans="1:5">
      <c r="A22" s="65"/>
      <c r="B22" s="70"/>
      <c r="C22" s="70"/>
      <c r="D22" s="70"/>
      <c r="E22" s="77"/>
    </row>
    <row r="23" spans="1:5">
      <c r="A23" s="73" t="s">
        <v>461</v>
      </c>
      <c r="B23" s="74">
        <v>18235</v>
      </c>
      <c r="C23" s="74">
        <v>197606</v>
      </c>
      <c r="D23" s="74" t="s">
        <v>391</v>
      </c>
      <c r="E23" s="79" t="s">
        <v>391</v>
      </c>
    </row>
    <row r="24" spans="1:5">
      <c r="A24" s="65"/>
      <c r="B24" s="70"/>
      <c r="C24" s="70"/>
      <c r="D24" s="70"/>
      <c r="E24" s="77"/>
    </row>
    <row r="25" spans="1:5">
      <c r="A25" s="73" t="s">
        <v>462</v>
      </c>
      <c r="B25" s="74">
        <v>633</v>
      </c>
      <c r="C25" s="74">
        <v>6297</v>
      </c>
      <c r="D25" s="74" t="s">
        <v>391</v>
      </c>
      <c r="E25" s="79" t="s">
        <v>391</v>
      </c>
    </row>
    <row r="26" spans="1:5">
      <c r="A26" s="63"/>
      <c r="B26" s="45"/>
      <c r="C26" s="45"/>
      <c r="D26" s="45"/>
      <c r="E26" s="12"/>
    </row>
    <row r="27" spans="1:5">
      <c r="A27" s="63" t="s">
        <v>463</v>
      </c>
      <c r="B27" s="45">
        <v>51179</v>
      </c>
      <c r="C27" s="45">
        <v>644655</v>
      </c>
      <c r="D27" s="45" t="s">
        <v>391</v>
      </c>
      <c r="E27" s="46" t="s">
        <v>391</v>
      </c>
    </row>
    <row r="28" spans="1:5">
      <c r="A28" s="63" t="s">
        <v>464</v>
      </c>
      <c r="B28" s="45" t="s">
        <v>391</v>
      </c>
      <c r="C28" s="45" t="s">
        <v>391</v>
      </c>
      <c r="D28" s="45">
        <v>3474</v>
      </c>
      <c r="E28" s="12">
        <v>37990</v>
      </c>
    </row>
    <row r="29" spans="1:5">
      <c r="A29" s="63" t="s">
        <v>465</v>
      </c>
      <c r="B29" s="45">
        <v>23031</v>
      </c>
      <c r="C29" s="45">
        <v>237280</v>
      </c>
      <c r="D29" s="45" t="s">
        <v>391</v>
      </c>
      <c r="E29" s="12" t="s">
        <v>391</v>
      </c>
    </row>
    <row r="30" spans="1:5">
      <c r="A30" s="73" t="s">
        <v>579</v>
      </c>
      <c r="B30" s="74">
        <v>74210</v>
      </c>
      <c r="C30" s="74">
        <v>881935</v>
      </c>
      <c r="D30" s="74">
        <v>3474</v>
      </c>
      <c r="E30" s="79">
        <v>37990</v>
      </c>
    </row>
    <row r="31" spans="1:5">
      <c r="A31" s="63"/>
      <c r="B31" s="45"/>
      <c r="C31" s="45"/>
      <c r="D31" s="45"/>
      <c r="E31" s="12"/>
    </row>
    <row r="32" spans="1:5">
      <c r="A32" s="63" t="s">
        <v>467</v>
      </c>
      <c r="B32" s="80">
        <v>90</v>
      </c>
      <c r="C32" s="80">
        <v>481</v>
      </c>
      <c r="D32" s="45" t="s">
        <v>391</v>
      </c>
      <c r="E32" s="81" t="s">
        <v>391</v>
      </c>
    </row>
    <row r="33" spans="1:5">
      <c r="A33" s="63" t="s">
        <v>468</v>
      </c>
      <c r="B33" s="80">
        <v>7725</v>
      </c>
      <c r="C33" s="80">
        <v>84683</v>
      </c>
      <c r="D33" s="45" t="s">
        <v>391</v>
      </c>
      <c r="E33" s="81" t="s">
        <v>391</v>
      </c>
    </row>
    <row r="34" spans="1:5">
      <c r="A34" s="63" t="s">
        <v>469</v>
      </c>
      <c r="B34" s="80">
        <v>33286</v>
      </c>
      <c r="C34" s="80">
        <v>276059</v>
      </c>
      <c r="D34" s="45" t="s">
        <v>391</v>
      </c>
      <c r="E34" s="81" t="s">
        <v>391</v>
      </c>
    </row>
    <row r="35" spans="1:5">
      <c r="A35" s="63" t="s">
        <v>470</v>
      </c>
      <c r="B35" s="80">
        <v>122</v>
      </c>
      <c r="C35" s="80">
        <v>1098</v>
      </c>
      <c r="D35" s="45" t="s">
        <v>391</v>
      </c>
      <c r="E35" s="81" t="s">
        <v>391</v>
      </c>
    </row>
    <row r="36" spans="1:5">
      <c r="A36" s="73" t="s">
        <v>471</v>
      </c>
      <c r="B36" s="74">
        <v>41223</v>
      </c>
      <c r="C36" s="74">
        <v>362321</v>
      </c>
      <c r="D36" s="74" t="s">
        <v>391</v>
      </c>
      <c r="E36" s="79" t="s">
        <v>391</v>
      </c>
    </row>
    <row r="37" spans="1:5">
      <c r="A37" s="65"/>
      <c r="B37" s="70"/>
      <c r="C37" s="70"/>
      <c r="D37" s="70"/>
      <c r="E37" s="77"/>
    </row>
    <row r="38" spans="1:5">
      <c r="A38" s="73" t="s">
        <v>472</v>
      </c>
      <c r="B38" s="74" t="s">
        <v>391</v>
      </c>
      <c r="C38" s="74" t="s">
        <v>391</v>
      </c>
      <c r="D38" s="74">
        <v>182</v>
      </c>
      <c r="E38" s="79">
        <v>1000</v>
      </c>
    </row>
    <row r="39" spans="1:5">
      <c r="A39" s="63"/>
      <c r="B39" s="45"/>
      <c r="C39" s="45"/>
      <c r="D39" s="45"/>
      <c r="E39" s="12"/>
    </row>
    <row r="40" spans="1:5">
      <c r="A40" s="63" t="s">
        <v>536</v>
      </c>
      <c r="B40" s="11">
        <v>1771</v>
      </c>
      <c r="C40" s="11">
        <v>21695</v>
      </c>
      <c r="D40" s="45" t="s">
        <v>391</v>
      </c>
      <c r="E40" s="12" t="s">
        <v>391</v>
      </c>
    </row>
    <row r="41" spans="1:5">
      <c r="A41" s="63" t="s">
        <v>474</v>
      </c>
      <c r="B41" s="82">
        <v>1046</v>
      </c>
      <c r="C41" s="45">
        <v>10983</v>
      </c>
      <c r="D41" s="45" t="s">
        <v>391</v>
      </c>
      <c r="E41" s="124" t="s">
        <v>391</v>
      </c>
    </row>
    <row r="42" spans="1:5">
      <c r="A42" s="63" t="s">
        <v>475</v>
      </c>
      <c r="B42" s="11">
        <v>64546</v>
      </c>
      <c r="C42" s="11">
        <v>768133</v>
      </c>
      <c r="D42" s="45" t="s">
        <v>391</v>
      </c>
      <c r="E42" s="12" t="s">
        <v>391</v>
      </c>
    </row>
    <row r="43" spans="1:5">
      <c r="A43" s="63" t="s">
        <v>476</v>
      </c>
      <c r="B43" s="82" t="s">
        <v>391</v>
      </c>
      <c r="C43" s="11" t="s">
        <v>391</v>
      </c>
      <c r="D43" s="45">
        <v>4045</v>
      </c>
      <c r="E43" s="124">
        <v>40450</v>
      </c>
    </row>
    <row r="44" spans="1:5">
      <c r="A44" s="63" t="s">
        <v>477</v>
      </c>
      <c r="B44" s="82">
        <v>18230</v>
      </c>
      <c r="C44" s="11">
        <v>223318</v>
      </c>
      <c r="D44" s="45" t="s">
        <v>391</v>
      </c>
      <c r="E44" s="124" t="s">
        <v>391</v>
      </c>
    </row>
    <row r="45" spans="1:5">
      <c r="A45" s="63" t="s">
        <v>478</v>
      </c>
      <c r="B45" s="11">
        <v>103</v>
      </c>
      <c r="C45" s="11">
        <v>1030</v>
      </c>
      <c r="D45" s="45" t="s">
        <v>391</v>
      </c>
      <c r="E45" s="12" t="s">
        <v>391</v>
      </c>
    </row>
    <row r="46" spans="1:5">
      <c r="A46" s="63" t="s">
        <v>479</v>
      </c>
      <c r="B46" s="11">
        <v>198</v>
      </c>
      <c r="C46" s="11">
        <v>2376</v>
      </c>
      <c r="D46" s="45" t="s">
        <v>391</v>
      </c>
      <c r="E46" s="12" t="s">
        <v>391</v>
      </c>
    </row>
    <row r="47" spans="1:5">
      <c r="A47" s="63" t="s">
        <v>480</v>
      </c>
      <c r="B47" s="45">
        <v>9079</v>
      </c>
      <c r="C47" s="11">
        <v>108948</v>
      </c>
      <c r="D47" s="45" t="s">
        <v>391</v>
      </c>
      <c r="E47" s="46" t="s">
        <v>391</v>
      </c>
    </row>
    <row r="48" spans="1:5">
      <c r="A48" s="63" t="s">
        <v>481</v>
      </c>
      <c r="B48" s="11">
        <v>18510</v>
      </c>
      <c r="C48" s="11">
        <v>240630</v>
      </c>
      <c r="D48" s="45" t="s">
        <v>391</v>
      </c>
      <c r="E48" s="12" t="s">
        <v>391</v>
      </c>
    </row>
    <row r="49" spans="1:5">
      <c r="A49" s="73" t="s">
        <v>587</v>
      </c>
      <c r="B49" s="74">
        <v>113483</v>
      </c>
      <c r="C49" s="74">
        <v>1377113</v>
      </c>
      <c r="D49" s="74">
        <v>4045</v>
      </c>
      <c r="E49" s="79">
        <v>40450</v>
      </c>
    </row>
    <row r="50" spans="1:5">
      <c r="A50" s="65"/>
      <c r="B50" s="70"/>
      <c r="C50" s="70"/>
      <c r="D50" s="70"/>
      <c r="E50" s="77"/>
    </row>
    <row r="51" spans="1:5">
      <c r="A51" s="73" t="s">
        <v>483</v>
      </c>
      <c r="B51" s="74">
        <v>5851</v>
      </c>
      <c r="C51" s="74">
        <v>73225</v>
      </c>
      <c r="D51" s="74">
        <v>310</v>
      </c>
      <c r="E51" s="79">
        <v>3880</v>
      </c>
    </row>
    <row r="52" spans="1:5">
      <c r="A52" s="63"/>
      <c r="B52" s="45"/>
      <c r="C52" s="45"/>
      <c r="D52" s="45"/>
      <c r="E52" s="12"/>
    </row>
    <row r="53" spans="1:5">
      <c r="A53" s="63" t="s">
        <v>484</v>
      </c>
      <c r="B53" s="45">
        <v>11000</v>
      </c>
      <c r="C53" s="45">
        <v>146300</v>
      </c>
      <c r="D53" s="45" t="s">
        <v>391</v>
      </c>
      <c r="E53" s="12" t="s">
        <v>391</v>
      </c>
    </row>
    <row r="54" spans="1:5">
      <c r="A54" s="63" t="s">
        <v>485</v>
      </c>
      <c r="B54" s="45">
        <v>5854</v>
      </c>
      <c r="C54" s="45">
        <v>64395</v>
      </c>
      <c r="D54" s="45" t="s">
        <v>391</v>
      </c>
      <c r="E54" s="12" t="s">
        <v>391</v>
      </c>
    </row>
    <row r="55" spans="1:5">
      <c r="A55" s="63" t="s">
        <v>486</v>
      </c>
      <c r="B55" s="45">
        <v>1132</v>
      </c>
      <c r="C55" s="45">
        <v>13657</v>
      </c>
      <c r="D55" s="45" t="s">
        <v>391</v>
      </c>
      <c r="E55" s="12" t="s">
        <v>391</v>
      </c>
    </row>
    <row r="56" spans="1:5">
      <c r="A56" s="63" t="s">
        <v>487</v>
      </c>
      <c r="B56" s="82">
        <v>3181</v>
      </c>
      <c r="C56" s="45">
        <v>37836</v>
      </c>
      <c r="D56" s="45" t="s">
        <v>391</v>
      </c>
      <c r="E56" s="124" t="s">
        <v>391</v>
      </c>
    </row>
    <row r="57" spans="1:5">
      <c r="A57" s="63" t="s">
        <v>488</v>
      </c>
      <c r="B57" s="45">
        <v>8263</v>
      </c>
      <c r="C57" s="45">
        <v>79403</v>
      </c>
      <c r="D57" s="45" t="s">
        <v>391</v>
      </c>
      <c r="E57" s="12" t="s">
        <v>391</v>
      </c>
    </row>
    <row r="58" spans="1:5">
      <c r="A58" s="73" t="s">
        <v>537</v>
      </c>
      <c r="B58" s="74">
        <v>29430</v>
      </c>
      <c r="C58" s="74">
        <v>341591</v>
      </c>
      <c r="D58" s="74" t="s">
        <v>391</v>
      </c>
      <c r="E58" s="79" t="s">
        <v>391</v>
      </c>
    </row>
    <row r="59" spans="1:5">
      <c r="A59" s="63"/>
      <c r="B59" s="45"/>
      <c r="C59" s="45"/>
      <c r="D59" s="45"/>
      <c r="E59" s="12"/>
    </row>
    <row r="60" spans="1:5">
      <c r="A60" s="63" t="s">
        <v>490</v>
      </c>
      <c r="B60" s="11">
        <v>384</v>
      </c>
      <c r="C60" s="11">
        <v>4032</v>
      </c>
      <c r="D60" s="45" t="s">
        <v>391</v>
      </c>
      <c r="E60" s="12" t="s">
        <v>391</v>
      </c>
    </row>
    <row r="61" spans="1:5">
      <c r="A61" s="63" t="s">
        <v>491</v>
      </c>
      <c r="B61" s="11">
        <v>94</v>
      </c>
      <c r="C61" s="11">
        <v>405</v>
      </c>
      <c r="D61" s="45" t="s">
        <v>391</v>
      </c>
      <c r="E61" s="12" t="s">
        <v>391</v>
      </c>
    </row>
    <row r="62" spans="1:5">
      <c r="A62" s="63" t="s">
        <v>492</v>
      </c>
      <c r="B62" s="11">
        <v>312</v>
      </c>
      <c r="C62" s="11">
        <v>3391</v>
      </c>
      <c r="D62" s="45" t="s">
        <v>391</v>
      </c>
      <c r="E62" s="12" t="s">
        <v>391</v>
      </c>
    </row>
    <row r="63" spans="1:5">
      <c r="A63" s="73" t="s">
        <v>493</v>
      </c>
      <c r="B63" s="74">
        <v>790</v>
      </c>
      <c r="C63" s="74">
        <v>7828</v>
      </c>
      <c r="D63" s="74" t="s">
        <v>391</v>
      </c>
      <c r="E63" s="79" t="s">
        <v>391</v>
      </c>
    </row>
    <row r="64" spans="1:5">
      <c r="A64" s="65"/>
      <c r="B64" s="70"/>
      <c r="C64" s="70"/>
      <c r="D64" s="70"/>
      <c r="E64" s="77"/>
    </row>
    <row r="65" spans="1:5">
      <c r="A65" s="73" t="s">
        <v>494</v>
      </c>
      <c r="B65" s="74">
        <v>270</v>
      </c>
      <c r="C65" s="74">
        <v>2749</v>
      </c>
      <c r="D65" s="74">
        <v>80</v>
      </c>
      <c r="E65" s="79">
        <v>616</v>
      </c>
    </row>
    <row r="66" spans="1:5">
      <c r="A66" s="63"/>
      <c r="B66" s="45"/>
      <c r="C66" s="45"/>
      <c r="D66" s="45"/>
      <c r="E66" s="12"/>
    </row>
    <row r="67" spans="1:5">
      <c r="A67" s="63" t="s">
        <v>495</v>
      </c>
      <c r="B67" s="45">
        <v>35347</v>
      </c>
      <c r="C67" s="11">
        <v>446362</v>
      </c>
      <c r="D67" s="45" t="s">
        <v>391</v>
      </c>
      <c r="E67" s="46" t="s">
        <v>391</v>
      </c>
    </row>
    <row r="68" spans="1:5">
      <c r="A68" s="63" t="s">
        <v>496</v>
      </c>
      <c r="B68" s="45">
        <v>20508</v>
      </c>
      <c r="C68" s="11">
        <v>267588</v>
      </c>
      <c r="D68" s="45" t="s">
        <v>391</v>
      </c>
      <c r="E68" s="46" t="s">
        <v>391</v>
      </c>
    </row>
    <row r="69" spans="1:5">
      <c r="A69" s="73" t="s">
        <v>497</v>
      </c>
      <c r="B69" s="74">
        <v>55855</v>
      </c>
      <c r="C69" s="74">
        <v>713950</v>
      </c>
      <c r="D69" s="74" t="s">
        <v>391</v>
      </c>
      <c r="E69" s="79" t="s">
        <v>391</v>
      </c>
    </row>
    <row r="70" spans="1:5">
      <c r="A70" s="63"/>
      <c r="B70" s="45"/>
      <c r="C70" s="45"/>
      <c r="D70" s="45"/>
      <c r="E70" s="12"/>
    </row>
    <row r="71" spans="1:5">
      <c r="A71" s="63" t="s">
        <v>498</v>
      </c>
      <c r="B71" s="45" t="s">
        <v>391</v>
      </c>
      <c r="C71" s="45" t="s">
        <v>391</v>
      </c>
      <c r="D71" s="45">
        <v>10</v>
      </c>
      <c r="E71" s="12">
        <v>28</v>
      </c>
    </row>
    <row r="72" spans="1:5">
      <c r="A72" s="63" t="s">
        <v>499</v>
      </c>
      <c r="B72" s="45">
        <v>3238</v>
      </c>
      <c r="C72" s="45">
        <v>36800</v>
      </c>
      <c r="D72" s="45" t="s">
        <v>391</v>
      </c>
      <c r="E72" s="12" t="s">
        <v>391</v>
      </c>
    </row>
    <row r="73" spans="1:5">
      <c r="A73" s="63" t="s">
        <v>500</v>
      </c>
      <c r="B73" s="11">
        <v>5403</v>
      </c>
      <c r="C73" s="11">
        <v>59279</v>
      </c>
      <c r="D73" s="45" t="s">
        <v>391</v>
      </c>
      <c r="E73" s="12" t="s">
        <v>391</v>
      </c>
    </row>
    <row r="74" spans="1:5">
      <c r="A74" s="63" t="s">
        <v>501</v>
      </c>
      <c r="B74" s="45" t="s">
        <v>391</v>
      </c>
      <c r="C74" s="45" t="s">
        <v>391</v>
      </c>
      <c r="D74" s="45">
        <v>2946</v>
      </c>
      <c r="E74" s="46">
        <v>32107</v>
      </c>
    </row>
    <row r="75" spans="1:5">
      <c r="A75" s="63" t="s">
        <v>502</v>
      </c>
      <c r="B75" s="45">
        <v>231</v>
      </c>
      <c r="C75" s="45">
        <v>2426</v>
      </c>
      <c r="D75" s="45" t="s">
        <v>391</v>
      </c>
      <c r="E75" s="12" t="s">
        <v>391</v>
      </c>
    </row>
    <row r="76" spans="1:5">
      <c r="A76" s="63" t="s">
        <v>503</v>
      </c>
      <c r="B76" s="45">
        <v>1412</v>
      </c>
      <c r="C76" s="45">
        <v>17000</v>
      </c>
      <c r="D76" s="45" t="s">
        <v>391</v>
      </c>
      <c r="E76" s="12" t="s">
        <v>391</v>
      </c>
    </row>
    <row r="77" spans="1:5">
      <c r="A77" s="63" t="s">
        <v>504</v>
      </c>
      <c r="B77" s="45">
        <v>346</v>
      </c>
      <c r="C77" s="45">
        <v>2224</v>
      </c>
      <c r="D77" s="45" t="s">
        <v>391</v>
      </c>
      <c r="E77" s="12" t="s">
        <v>391</v>
      </c>
    </row>
    <row r="78" spans="1:5">
      <c r="A78" s="63" t="s">
        <v>505</v>
      </c>
      <c r="B78" s="11">
        <v>15876</v>
      </c>
      <c r="C78" s="11">
        <v>212331</v>
      </c>
      <c r="D78" s="45" t="s">
        <v>391</v>
      </c>
      <c r="E78" s="12" t="s">
        <v>391</v>
      </c>
    </row>
    <row r="79" spans="1:5">
      <c r="A79" s="73" t="s">
        <v>580</v>
      </c>
      <c r="B79" s="74">
        <v>26506</v>
      </c>
      <c r="C79" s="74">
        <v>330060</v>
      </c>
      <c r="D79" s="74">
        <v>2956</v>
      </c>
      <c r="E79" s="79">
        <v>32135</v>
      </c>
    </row>
    <row r="80" spans="1:5">
      <c r="A80" s="63"/>
      <c r="B80" s="45"/>
      <c r="C80" s="45"/>
      <c r="D80" s="45"/>
      <c r="E80" s="12"/>
    </row>
    <row r="81" spans="1:5">
      <c r="A81" s="63" t="s">
        <v>507</v>
      </c>
      <c r="B81" s="45">
        <v>180</v>
      </c>
      <c r="C81" s="45">
        <v>254</v>
      </c>
      <c r="D81" s="45">
        <v>239</v>
      </c>
      <c r="E81" s="12">
        <v>810</v>
      </c>
    </row>
    <row r="82" spans="1:5">
      <c r="A82" s="63" t="s">
        <v>508</v>
      </c>
      <c r="B82" s="45">
        <v>426</v>
      </c>
      <c r="C82" s="45">
        <v>999</v>
      </c>
      <c r="D82" s="45">
        <v>47</v>
      </c>
      <c r="E82" s="12">
        <v>111</v>
      </c>
    </row>
    <row r="83" spans="1:5">
      <c r="A83" s="73" t="s">
        <v>509</v>
      </c>
      <c r="B83" s="74">
        <v>606</v>
      </c>
      <c r="C83" s="74">
        <v>1253</v>
      </c>
      <c r="D83" s="74">
        <v>286</v>
      </c>
      <c r="E83" s="79">
        <v>921</v>
      </c>
    </row>
    <row r="84" spans="1:5">
      <c r="A84" s="65"/>
      <c r="B84" s="70"/>
      <c r="C84" s="70"/>
      <c r="D84" s="70"/>
      <c r="E84" s="77"/>
    </row>
    <row r="85" spans="1:5" ht="13.5" thickBot="1">
      <c r="A85" s="66" t="s">
        <v>510</v>
      </c>
      <c r="B85" s="52">
        <v>385617</v>
      </c>
      <c r="C85" s="52">
        <v>4439372</v>
      </c>
      <c r="D85" s="52">
        <v>12640</v>
      </c>
      <c r="E85" s="185">
        <v>125044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Hoja267">
    <tabColor theme="0"/>
    <pageSetUpPr fitToPage="1"/>
  </sheetPr>
  <dimension ref="A1:J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28515625" style="208" customWidth="1"/>
    <col min="2" max="7" width="19" style="208" customWidth="1"/>
    <col min="8" max="9" width="12.7109375" style="208" customWidth="1"/>
    <col min="10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</row>
    <row r="3" spans="1:10" s="88" customFormat="1" ht="15">
      <c r="A3" s="1684" t="s">
        <v>1204</v>
      </c>
      <c r="B3" s="1684"/>
      <c r="C3" s="1684"/>
      <c r="D3" s="1684"/>
      <c r="E3" s="1684"/>
      <c r="F3" s="1684"/>
      <c r="G3" s="1684"/>
    </row>
    <row r="4" spans="1:10" s="88" customFormat="1" ht="15">
      <c r="A4" s="1667" t="s">
        <v>1470</v>
      </c>
      <c r="B4" s="1667"/>
      <c r="C4" s="1667"/>
      <c r="D4" s="1667"/>
      <c r="E4" s="1667"/>
      <c r="F4" s="1667"/>
      <c r="G4" s="1667"/>
    </row>
    <row r="5" spans="1:10" s="88" customFormat="1" ht="14.25" customHeight="1" thickBot="1">
      <c r="A5" s="261"/>
      <c r="B5" s="261"/>
      <c r="C5" s="261"/>
      <c r="D5" s="261"/>
      <c r="E5" s="261"/>
      <c r="F5" s="261"/>
      <c r="G5" s="261"/>
    </row>
    <row r="6" spans="1:10" ht="24.75" customHeight="1">
      <c r="A6" s="1687" t="s">
        <v>446</v>
      </c>
      <c r="B6" s="1670" t="s">
        <v>1197</v>
      </c>
      <c r="C6" s="1671"/>
      <c r="D6" s="1672"/>
      <c r="E6" s="1670" t="s">
        <v>1198</v>
      </c>
      <c r="F6" s="1671"/>
      <c r="G6" s="1671"/>
      <c r="H6" s="34"/>
    </row>
    <row r="7" spans="1:10" ht="21.75" customHeight="1">
      <c r="A7" s="1688"/>
      <c r="B7" s="227" t="s">
        <v>371</v>
      </c>
      <c r="C7" s="227" t="s">
        <v>1072</v>
      </c>
      <c r="D7" s="227" t="s">
        <v>372</v>
      </c>
      <c r="E7" s="227" t="s">
        <v>371</v>
      </c>
      <c r="F7" s="227" t="s">
        <v>1072</v>
      </c>
      <c r="G7" s="677" t="s">
        <v>372</v>
      </c>
    </row>
    <row r="8" spans="1:10" ht="13.5" thickBot="1">
      <c r="A8" s="1688"/>
      <c r="B8" s="228" t="s">
        <v>1205</v>
      </c>
      <c r="C8" s="228" t="s">
        <v>1075</v>
      </c>
      <c r="D8" s="228" t="s">
        <v>524</v>
      </c>
      <c r="E8" s="228" t="s">
        <v>1205</v>
      </c>
      <c r="F8" s="228" t="s">
        <v>1075</v>
      </c>
      <c r="G8" s="235" t="s">
        <v>524</v>
      </c>
      <c r="I8" s="34"/>
      <c r="J8" s="34"/>
    </row>
    <row r="9" spans="1:10" ht="19.5" customHeight="1">
      <c r="A9" s="72" t="s">
        <v>450</v>
      </c>
      <c r="B9" s="122">
        <v>1162</v>
      </c>
      <c r="C9" s="122">
        <v>310049</v>
      </c>
      <c r="D9" s="122">
        <v>22731</v>
      </c>
      <c r="E9" s="122">
        <v>303</v>
      </c>
      <c r="F9" s="42" t="s">
        <v>391</v>
      </c>
      <c r="G9" s="131">
        <v>3860</v>
      </c>
      <c r="I9" s="34"/>
      <c r="J9" s="34"/>
    </row>
    <row r="10" spans="1:10">
      <c r="A10" s="63" t="s">
        <v>451</v>
      </c>
      <c r="B10" s="82">
        <v>879</v>
      </c>
      <c r="C10" s="82">
        <v>80327</v>
      </c>
      <c r="D10" s="82">
        <v>13490</v>
      </c>
      <c r="E10" s="11">
        <v>229</v>
      </c>
      <c r="F10" s="45" t="s">
        <v>391</v>
      </c>
      <c r="G10" s="12">
        <v>3029</v>
      </c>
      <c r="I10" s="34"/>
      <c r="J10" s="34"/>
    </row>
    <row r="11" spans="1:10">
      <c r="A11" s="63" t="s">
        <v>452</v>
      </c>
      <c r="B11" s="82">
        <v>231</v>
      </c>
      <c r="C11" s="82">
        <v>135758</v>
      </c>
      <c r="D11" s="82">
        <v>12510</v>
      </c>
      <c r="E11" s="11">
        <v>96</v>
      </c>
      <c r="F11" s="45" t="s">
        <v>391</v>
      </c>
      <c r="G11" s="12">
        <v>1317</v>
      </c>
      <c r="I11" s="34"/>
      <c r="J11" s="34"/>
    </row>
    <row r="12" spans="1:10">
      <c r="A12" s="63" t="s">
        <v>453</v>
      </c>
      <c r="B12" s="82">
        <v>435</v>
      </c>
      <c r="C12" s="11">
        <v>84856</v>
      </c>
      <c r="D12" s="11">
        <v>10533</v>
      </c>
      <c r="E12" s="11">
        <v>113</v>
      </c>
      <c r="F12" s="11" t="s">
        <v>391</v>
      </c>
      <c r="G12" s="12">
        <v>1789</v>
      </c>
      <c r="I12" s="34"/>
      <c r="J12" s="34"/>
    </row>
    <row r="13" spans="1:10">
      <c r="A13" s="73" t="s">
        <v>454</v>
      </c>
      <c r="B13" s="74">
        <v>2707</v>
      </c>
      <c r="C13" s="74">
        <v>610990</v>
      </c>
      <c r="D13" s="74">
        <v>59264</v>
      </c>
      <c r="E13" s="74">
        <v>741</v>
      </c>
      <c r="F13" s="74" t="s">
        <v>391</v>
      </c>
      <c r="G13" s="75">
        <v>9995</v>
      </c>
      <c r="I13" s="44"/>
      <c r="J13" s="34"/>
    </row>
    <row r="14" spans="1:10">
      <c r="A14" s="65"/>
      <c r="B14" s="70"/>
      <c r="C14" s="70"/>
      <c r="D14" s="70"/>
      <c r="E14" s="70"/>
      <c r="F14" s="70"/>
      <c r="G14" s="71"/>
      <c r="I14" s="44"/>
      <c r="J14" s="34"/>
    </row>
    <row r="15" spans="1:10">
      <c r="A15" s="73" t="s">
        <v>455</v>
      </c>
      <c r="B15" s="74">
        <v>4107</v>
      </c>
      <c r="C15" s="74">
        <v>40000</v>
      </c>
      <c r="D15" s="74">
        <v>15375</v>
      </c>
      <c r="E15" s="74" t="s">
        <v>391</v>
      </c>
      <c r="F15" s="74" t="s">
        <v>391</v>
      </c>
      <c r="G15" s="75" t="s">
        <v>391</v>
      </c>
      <c r="I15" s="44"/>
      <c r="J15" s="34"/>
    </row>
    <row r="16" spans="1:10">
      <c r="A16" s="65"/>
      <c r="B16" s="70"/>
      <c r="C16" s="70"/>
      <c r="D16" s="70"/>
      <c r="E16" s="70"/>
      <c r="F16" s="70"/>
      <c r="G16" s="71"/>
      <c r="I16" s="44"/>
      <c r="J16" s="34"/>
    </row>
    <row r="17" spans="1:10">
      <c r="A17" s="73" t="s">
        <v>456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4" t="s">
        <v>391</v>
      </c>
      <c r="G17" s="75" t="s">
        <v>391</v>
      </c>
      <c r="I17" s="34"/>
      <c r="J17" s="34"/>
    </row>
    <row r="18" spans="1:10">
      <c r="A18" s="63"/>
      <c r="B18" s="45"/>
      <c r="C18" s="45"/>
      <c r="D18" s="45"/>
      <c r="E18" s="45"/>
      <c r="F18" s="45"/>
      <c r="G18" s="46"/>
      <c r="I18" s="44"/>
      <c r="J18" s="34"/>
    </row>
    <row r="19" spans="1:10">
      <c r="A19" s="63" t="s">
        <v>535</v>
      </c>
      <c r="B19" s="82">
        <v>16</v>
      </c>
      <c r="C19" s="45" t="s">
        <v>391</v>
      </c>
      <c r="D19" s="82">
        <v>180</v>
      </c>
      <c r="E19" s="45" t="s">
        <v>391</v>
      </c>
      <c r="F19" s="45" t="s">
        <v>391</v>
      </c>
      <c r="G19" s="46" t="s">
        <v>391</v>
      </c>
      <c r="I19" s="44"/>
      <c r="J19" s="34"/>
    </row>
    <row r="20" spans="1:10">
      <c r="A20" s="63" t="s">
        <v>458</v>
      </c>
      <c r="B20" s="11">
        <v>1206</v>
      </c>
      <c r="C20" s="11">
        <v>25000</v>
      </c>
      <c r="D20" s="11">
        <v>8053</v>
      </c>
      <c r="E20" s="45" t="s">
        <v>391</v>
      </c>
      <c r="F20" s="45" t="s">
        <v>391</v>
      </c>
      <c r="G20" s="46" t="s">
        <v>391</v>
      </c>
      <c r="I20" s="44"/>
      <c r="J20" s="34"/>
    </row>
    <row r="21" spans="1:10">
      <c r="A21" s="63" t="s">
        <v>459</v>
      </c>
      <c r="B21" s="11">
        <v>50</v>
      </c>
      <c r="C21" s="11">
        <v>12968</v>
      </c>
      <c r="D21" s="11">
        <v>455</v>
      </c>
      <c r="E21" s="45" t="s">
        <v>391</v>
      </c>
      <c r="F21" s="45" t="s">
        <v>391</v>
      </c>
      <c r="G21" s="46" t="s">
        <v>391</v>
      </c>
      <c r="I21" s="44"/>
      <c r="J21" s="34"/>
    </row>
    <row r="22" spans="1:10">
      <c r="A22" s="73" t="s">
        <v>460</v>
      </c>
      <c r="B22" s="74">
        <v>1272</v>
      </c>
      <c r="C22" s="74">
        <v>37968</v>
      </c>
      <c r="D22" s="74">
        <v>8688</v>
      </c>
      <c r="E22" s="74" t="s">
        <v>391</v>
      </c>
      <c r="F22" s="74" t="s">
        <v>391</v>
      </c>
      <c r="G22" s="75" t="s">
        <v>391</v>
      </c>
      <c r="I22" s="44"/>
      <c r="J22" s="34"/>
    </row>
    <row r="23" spans="1:10">
      <c r="A23" s="65"/>
      <c r="B23" s="70"/>
      <c r="C23" s="70"/>
      <c r="D23" s="70"/>
      <c r="E23" s="70"/>
      <c r="F23" s="70"/>
      <c r="G23" s="71"/>
      <c r="I23" s="34"/>
      <c r="J23" s="34"/>
    </row>
    <row r="24" spans="1:10">
      <c r="A24" s="73" t="s">
        <v>461</v>
      </c>
      <c r="B24" s="74">
        <v>69</v>
      </c>
      <c r="C24" s="74">
        <v>5400</v>
      </c>
      <c r="D24" s="74">
        <v>416</v>
      </c>
      <c r="E24" s="74">
        <v>25</v>
      </c>
      <c r="F24" s="74">
        <v>880</v>
      </c>
      <c r="G24" s="75">
        <v>606</v>
      </c>
      <c r="I24" s="34"/>
      <c r="J24" s="34"/>
    </row>
    <row r="25" spans="1:10">
      <c r="A25" s="65"/>
      <c r="B25" s="70"/>
      <c r="C25" s="70"/>
      <c r="D25" s="70"/>
      <c r="E25" s="70"/>
      <c r="F25" s="70"/>
      <c r="G25" s="71"/>
      <c r="I25" s="34"/>
      <c r="J25" s="34"/>
    </row>
    <row r="26" spans="1:10">
      <c r="A26" s="73" t="s">
        <v>462</v>
      </c>
      <c r="B26" s="74" t="s">
        <v>391</v>
      </c>
      <c r="C26" s="74" t="s">
        <v>391</v>
      </c>
      <c r="D26" s="74" t="s">
        <v>391</v>
      </c>
      <c r="E26" s="74">
        <v>237</v>
      </c>
      <c r="F26" s="74" t="s">
        <v>391</v>
      </c>
      <c r="G26" s="75">
        <v>4423</v>
      </c>
      <c r="I26" s="34"/>
      <c r="J26" s="34"/>
    </row>
    <row r="27" spans="1:10" s="309" customFormat="1">
      <c r="A27" s="63"/>
      <c r="B27" s="45"/>
      <c r="C27" s="45"/>
      <c r="D27" s="45"/>
      <c r="E27" s="45"/>
      <c r="F27" s="45"/>
      <c r="G27" s="46"/>
      <c r="I27" s="44"/>
      <c r="J27" s="44"/>
    </row>
    <row r="28" spans="1:10">
      <c r="A28" s="63" t="s">
        <v>463</v>
      </c>
      <c r="B28" s="45" t="s">
        <v>391</v>
      </c>
      <c r="C28" s="45" t="s">
        <v>391</v>
      </c>
      <c r="D28" s="45" t="s">
        <v>391</v>
      </c>
      <c r="E28" s="45">
        <v>50</v>
      </c>
      <c r="F28" s="45" t="s">
        <v>391</v>
      </c>
      <c r="G28" s="46">
        <v>1414</v>
      </c>
      <c r="I28" s="34"/>
      <c r="J28" s="34"/>
    </row>
    <row r="29" spans="1:10">
      <c r="A29" s="63" t="s">
        <v>464</v>
      </c>
      <c r="B29" s="45" t="s">
        <v>391</v>
      </c>
      <c r="C29" s="45" t="s">
        <v>391</v>
      </c>
      <c r="D29" s="45" t="s">
        <v>391</v>
      </c>
      <c r="E29" s="11">
        <v>1</v>
      </c>
      <c r="F29" s="11" t="s">
        <v>391</v>
      </c>
      <c r="G29" s="12">
        <v>7</v>
      </c>
      <c r="I29" s="34"/>
      <c r="J29" s="34"/>
    </row>
    <row r="30" spans="1:10">
      <c r="A30" s="63" t="s">
        <v>465</v>
      </c>
      <c r="B30" s="45" t="s">
        <v>391</v>
      </c>
      <c r="C30" s="45" t="s">
        <v>391</v>
      </c>
      <c r="D30" s="45" t="s">
        <v>391</v>
      </c>
      <c r="E30" s="11">
        <v>205</v>
      </c>
      <c r="F30" s="45" t="s">
        <v>391</v>
      </c>
      <c r="G30" s="12">
        <v>5292</v>
      </c>
      <c r="I30" s="34"/>
      <c r="J30" s="34"/>
    </row>
    <row r="31" spans="1:10">
      <c r="A31" s="73" t="s">
        <v>466</v>
      </c>
      <c r="B31" s="74" t="s">
        <v>391</v>
      </c>
      <c r="C31" s="74" t="s">
        <v>391</v>
      </c>
      <c r="D31" s="74" t="s">
        <v>391</v>
      </c>
      <c r="E31" s="74">
        <v>256</v>
      </c>
      <c r="F31" s="74" t="s">
        <v>391</v>
      </c>
      <c r="G31" s="75">
        <v>6713</v>
      </c>
      <c r="I31" s="34"/>
      <c r="J31" s="34"/>
    </row>
    <row r="32" spans="1:10">
      <c r="A32" s="63"/>
      <c r="B32" s="45"/>
      <c r="C32" s="45"/>
      <c r="D32" s="45"/>
      <c r="E32" s="45"/>
      <c r="F32" s="45"/>
      <c r="G32" s="46"/>
      <c r="I32" s="44"/>
      <c r="J32" s="34"/>
    </row>
    <row r="33" spans="1:10">
      <c r="A33" s="63" t="s">
        <v>467</v>
      </c>
      <c r="B33" s="45" t="s">
        <v>391</v>
      </c>
      <c r="C33" s="45" t="s">
        <v>391</v>
      </c>
      <c r="D33" s="45" t="s">
        <v>391</v>
      </c>
      <c r="E33" s="80">
        <v>2</v>
      </c>
      <c r="F33" s="80" t="s">
        <v>391</v>
      </c>
      <c r="G33" s="81">
        <v>42</v>
      </c>
      <c r="I33" s="44"/>
      <c r="J33" s="34"/>
    </row>
    <row r="34" spans="1:10">
      <c r="A34" s="63" t="s">
        <v>468</v>
      </c>
      <c r="B34" s="45" t="s">
        <v>391</v>
      </c>
      <c r="C34" s="45" t="s">
        <v>391</v>
      </c>
      <c r="D34" s="45" t="s">
        <v>391</v>
      </c>
      <c r="E34" s="80">
        <v>233</v>
      </c>
      <c r="F34" s="45" t="s">
        <v>391</v>
      </c>
      <c r="G34" s="81">
        <v>7073</v>
      </c>
      <c r="I34" s="34"/>
      <c r="J34" s="34"/>
    </row>
    <row r="35" spans="1:10">
      <c r="A35" s="63" t="s">
        <v>469</v>
      </c>
      <c r="B35" s="45" t="s">
        <v>391</v>
      </c>
      <c r="C35" s="45" t="s">
        <v>391</v>
      </c>
      <c r="D35" s="45" t="s">
        <v>391</v>
      </c>
      <c r="E35" s="80">
        <v>641</v>
      </c>
      <c r="F35" s="80" t="s">
        <v>391</v>
      </c>
      <c r="G35" s="81">
        <v>15691</v>
      </c>
      <c r="I35" s="34"/>
      <c r="J35" s="34"/>
    </row>
    <row r="36" spans="1:10">
      <c r="A36" s="63" t="s">
        <v>470</v>
      </c>
      <c r="B36" s="45" t="s">
        <v>391</v>
      </c>
      <c r="C36" s="45" t="s">
        <v>391</v>
      </c>
      <c r="D36" s="45" t="s">
        <v>391</v>
      </c>
      <c r="E36" s="80">
        <v>8</v>
      </c>
      <c r="F36" s="80" t="s">
        <v>391</v>
      </c>
      <c r="G36" s="81">
        <v>169</v>
      </c>
      <c r="I36" s="34"/>
      <c r="J36" s="34"/>
    </row>
    <row r="37" spans="1:10">
      <c r="A37" s="73" t="s">
        <v>471</v>
      </c>
      <c r="B37" s="74" t="s">
        <v>391</v>
      </c>
      <c r="C37" s="74" t="s">
        <v>391</v>
      </c>
      <c r="D37" s="74" t="s">
        <v>391</v>
      </c>
      <c r="E37" s="74">
        <v>884</v>
      </c>
      <c r="F37" s="74" t="s">
        <v>391</v>
      </c>
      <c r="G37" s="75">
        <v>22975</v>
      </c>
      <c r="I37" s="34"/>
      <c r="J37" s="34"/>
    </row>
    <row r="38" spans="1:10">
      <c r="A38" s="65"/>
      <c r="B38" s="70"/>
      <c r="C38" s="70"/>
      <c r="D38" s="70"/>
      <c r="E38" s="70"/>
      <c r="F38" s="70"/>
      <c r="G38" s="71"/>
      <c r="I38" s="34"/>
      <c r="J38" s="34"/>
    </row>
    <row r="39" spans="1:10">
      <c r="A39" s="73" t="s">
        <v>472</v>
      </c>
      <c r="B39" s="74" t="s">
        <v>391</v>
      </c>
      <c r="C39" s="74" t="s">
        <v>391</v>
      </c>
      <c r="D39" s="74" t="s">
        <v>391</v>
      </c>
      <c r="E39" s="74">
        <v>35</v>
      </c>
      <c r="F39" s="74" t="s">
        <v>391</v>
      </c>
      <c r="G39" s="75">
        <v>84</v>
      </c>
      <c r="I39" s="34"/>
      <c r="J39" s="34"/>
    </row>
    <row r="40" spans="1:10">
      <c r="A40" s="63"/>
      <c r="B40" s="45"/>
      <c r="C40" s="45"/>
      <c r="D40" s="45"/>
      <c r="E40" s="45"/>
      <c r="F40" s="45"/>
      <c r="G40" s="46"/>
      <c r="I40" s="34"/>
      <c r="J40" s="34"/>
    </row>
    <row r="41" spans="1:10">
      <c r="A41" s="63" t="s">
        <v>536</v>
      </c>
      <c r="B41" s="82">
        <v>73</v>
      </c>
      <c r="C41" s="82">
        <v>7637</v>
      </c>
      <c r="D41" s="82">
        <v>590</v>
      </c>
      <c r="E41" s="11">
        <v>31</v>
      </c>
      <c r="F41" s="82">
        <v>310</v>
      </c>
      <c r="G41" s="12">
        <v>193</v>
      </c>
      <c r="I41" s="34"/>
      <c r="J41" s="34"/>
    </row>
    <row r="42" spans="1:10">
      <c r="A42" s="63" t="s">
        <v>474</v>
      </c>
      <c r="B42" s="45" t="s">
        <v>391</v>
      </c>
      <c r="C42" s="45" t="s">
        <v>391</v>
      </c>
      <c r="D42" s="45" t="s">
        <v>391</v>
      </c>
      <c r="E42" s="11" t="s">
        <v>391</v>
      </c>
      <c r="F42" s="11">
        <v>2715</v>
      </c>
      <c r="G42" s="12">
        <v>49</v>
      </c>
      <c r="I42" s="34"/>
      <c r="J42" s="34"/>
    </row>
    <row r="43" spans="1:10">
      <c r="A43" s="63" t="s">
        <v>475</v>
      </c>
      <c r="B43" s="45" t="s">
        <v>391</v>
      </c>
      <c r="C43" s="45" t="s">
        <v>391</v>
      </c>
      <c r="D43" s="45" t="s">
        <v>391</v>
      </c>
      <c r="E43" s="11">
        <v>60</v>
      </c>
      <c r="F43" s="11">
        <v>2990</v>
      </c>
      <c r="G43" s="12">
        <v>1616</v>
      </c>
      <c r="I43" s="44"/>
      <c r="J43" s="34"/>
    </row>
    <row r="44" spans="1:10">
      <c r="A44" s="63" t="s">
        <v>476</v>
      </c>
      <c r="B44" s="45" t="s">
        <v>391</v>
      </c>
      <c r="C44" s="45" t="s">
        <v>391</v>
      </c>
      <c r="D44" s="45" t="s">
        <v>391</v>
      </c>
      <c r="E44" s="11" t="s">
        <v>391</v>
      </c>
      <c r="F44" s="11">
        <v>1154</v>
      </c>
      <c r="G44" s="12">
        <v>32</v>
      </c>
      <c r="I44" s="34"/>
      <c r="J44" s="34"/>
    </row>
    <row r="45" spans="1:10" s="309" customFormat="1">
      <c r="A45" s="63" t="s">
        <v>477</v>
      </c>
      <c r="B45" s="45" t="s">
        <v>391</v>
      </c>
      <c r="C45" s="45" t="s">
        <v>391</v>
      </c>
      <c r="D45" s="45" t="s">
        <v>391</v>
      </c>
      <c r="E45" s="11" t="s">
        <v>391</v>
      </c>
      <c r="F45" s="11" t="s">
        <v>391</v>
      </c>
      <c r="G45" s="12" t="s">
        <v>391</v>
      </c>
      <c r="I45" s="34"/>
      <c r="J45" s="44"/>
    </row>
    <row r="46" spans="1:10">
      <c r="A46" s="63" t="s">
        <v>478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45" t="s">
        <v>391</v>
      </c>
      <c r="G46" s="46" t="s">
        <v>391</v>
      </c>
      <c r="I46" s="34"/>
      <c r="J46" s="34"/>
    </row>
    <row r="47" spans="1:10">
      <c r="A47" s="63" t="s">
        <v>479</v>
      </c>
      <c r="B47" s="45" t="s">
        <v>391</v>
      </c>
      <c r="C47" s="45" t="s">
        <v>391</v>
      </c>
      <c r="D47" s="45" t="s">
        <v>391</v>
      </c>
      <c r="E47" s="11" t="s">
        <v>391</v>
      </c>
      <c r="F47" s="11" t="s">
        <v>391</v>
      </c>
      <c r="G47" s="12" t="s">
        <v>391</v>
      </c>
      <c r="I47" s="34"/>
      <c r="J47" s="34"/>
    </row>
    <row r="48" spans="1:10">
      <c r="A48" s="63" t="s">
        <v>480</v>
      </c>
      <c r="B48" s="45" t="s">
        <v>391</v>
      </c>
      <c r="C48" s="45" t="s">
        <v>391</v>
      </c>
      <c r="D48" s="45" t="s">
        <v>391</v>
      </c>
      <c r="E48" s="11">
        <v>10</v>
      </c>
      <c r="F48" s="11">
        <v>85</v>
      </c>
      <c r="G48" s="12">
        <v>20</v>
      </c>
      <c r="I48" s="34"/>
      <c r="J48" s="34"/>
    </row>
    <row r="49" spans="1:10">
      <c r="A49" s="63" t="s">
        <v>481</v>
      </c>
      <c r="B49" s="82">
        <v>15</v>
      </c>
      <c r="C49" s="45" t="s">
        <v>391</v>
      </c>
      <c r="D49" s="82">
        <v>150</v>
      </c>
      <c r="E49" s="11">
        <v>36</v>
      </c>
      <c r="F49" s="11" t="s">
        <v>391</v>
      </c>
      <c r="G49" s="12">
        <v>527</v>
      </c>
      <c r="I49" s="34"/>
      <c r="J49" s="34"/>
    </row>
    <row r="50" spans="1:10">
      <c r="A50" s="73" t="s">
        <v>482</v>
      </c>
      <c r="B50" s="74">
        <v>88</v>
      </c>
      <c r="C50" s="74">
        <v>7637</v>
      </c>
      <c r="D50" s="74">
        <v>740</v>
      </c>
      <c r="E50" s="74">
        <v>137</v>
      </c>
      <c r="F50" s="74">
        <v>7254</v>
      </c>
      <c r="G50" s="75">
        <v>2437</v>
      </c>
      <c r="I50" s="44"/>
      <c r="J50" s="34"/>
    </row>
    <row r="51" spans="1:10">
      <c r="A51" s="65"/>
      <c r="B51" s="70"/>
      <c r="C51" s="70"/>
      <c r="D51" s="70"/>
      <c r="E51" s="70"/>
      <c r="F51" s="70"/>
      <c r="G51" s="71"/>
      <c r="I51" s="34"/>
      <c r="J51" s="34"/>
    </row>
    <row r="52" spans="1:10">
      <c r="A52" s="73" t="s">
        <v>483</v>
      </c>
      <c r="B52" s="74" t="s">
        <v>391</v>
      </c>
      <c r="C52" s="74" t="s">
        <v>391</v>
      </c>
      <c r="D52" s="74" t="s">
        <v>391</v>
      </c>
      <c r="E52" s="74" t="s">
        <v>391</v>
      </c>
      <c r="F52" s="74" t="s">
        <v>391</v>
      </c>
      <c r="G52" s="75" t="s">
        <v>391</v>
      </c>
      <c r="I52" s="34"/>
      <c r="J52" s="34"/>
    </row>
    <row r="53" spans="1:10" s="309" customFormat="1">
      <c r="A53" s="63"/>
      <c r="B53" s="45"/>
      <c r="C53" s="45"/>
      <c r="D53" s="45"/>
      <c r="E53" s="45"/>
      <c r="F53" s="45"/>
      <c r="G53" s="46"/>
      <c r="I53" s="34"/>
      <c r="J53" s="44"/>
    </row>
    <row r="54" spans="1:10">
      <c r="A54" s="63" t="s">
        <v>484</v>
      </c>
      <c r="B54" s="45" t="s">
        <v>391</v>
      </c>
      <c r="C54" s="45" t="s">
        <v>391</v>
      </c>
      <c r="D54" s="45" t="s">
        <v>391</v>
      </c>
      <c r="E54" s="11" t="s">
        <v>391</v>
      </c>
      <c r="F54" s="45" t="s">
        <v>391</v>
      </c>
      <c r="G54" s="12" t="s">
        <v>391</v>
      </c>
      <c r="I54" s="44"/>
      <c r="J54" s="34"/>
    </row>
    <row r="55" spans="1:10">
      <c r="A55" s="63" t="s">
        <v>485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45" t="s">
        <v>391</v>
      </c>
      <c r="G55" s="46" t="s">
        <v>391</v>
      </c>
      <c r="I55" s="34"/>
      <c r="J55" s="34"/>
    </row>
    <row r="56" spans="1:10">
      <c r="A56" s="63" t="s">
        <v>486</v>
      </c>
      <c r="B56" s="45" t="s">
        <v>391</v>
      </c>
      <c r="C56" s="45" t="s">
        <v>391</v>
      </c>
      <c r="D56" s="45" t="s">
        <v>391</v>
      </c>
      <c r="E56" s="11" t="s">
        <v>391</v>
      </c>
      <c r="F56" s="45" t="s">
        <v>391</v>
      </c>
      <c r="G56" s="12" t="s">
        <v>391</v>
      </c>
      <c r="I56" s="34"/>
      <c r="J56" s="34"/>
    </row>
    <row r="57" spans="1:10">
      <c r="A57" s="63" t="s">
        <v>487</v>
      </c>
      <c r="B57" s="45" t="s">
        <v>391</v>
      </c>
      <c r="C57" s="45" t="s">
        <v>391</v>
      </c>
      <c r="D57" s="45" t="s">
        <v>391</v>
      </c>
      <c r="E57" s="11" t="s">
        <v>391</v>
      </c>
      <c r="F57" s="11" t="s">
        <v>391</v>
      </c>
      <c r="G57" s="12" t="s">
        <v>391</v>
      </c>
      <c r="I57" s="34"/>
      <c r="J57" s="34"/>
    </row>
    <row r="58" spans="1:10">
      <c r="A58" s="63" t="s">
        <v>488</v>
      </c>
      <c r="B58" s="45" t="s">
        <v>391</v>
      </c>
      <c r="C58" s="45" t="s">
        <v>391</v>
      </c>
      <c r="D58" s="45" t="s">
        <v>391</v>
      </c>
      <c r="E58" s="11" t="s">
        <v>391</v>
      </c>
      <c r="F58" s="11" t="s">
        <v>391</v>
      </c>
      <c r="G58" s="12" t="s">
        <v>391</v>
      </c>
      <c r="I58" s="44"/>
      <c r="J58" s="34"/>
    </row>
    <row r="59" spans="1:10">
      <c r="A59" s="73" t="s">
        <v>562</v>
      </c>
      <c r="B59" s="74" t="s">
        <v>391</v>
      </c>
      <c r="C59" s="74" t="s">
        <v>391</v>
      </c>
      <c r="D59" s="74" t="s">
        <v>391</v>
      </c>
      <c r="E59" s="74" t="s">
        <v>391</v>
      </c>
      <c r="F59" s="74" t="s">
        <v>391</v>
      </c>
      <c r="G59" s="75" t="s">
        <v>391</v>
      </c>
      <c r="I59" s="34"/>
      <c r="J59" s="34"/>
    </row>
    <row r="60" spans="1:10">
      <c r="A60" s="63"/>
      <c r="B60" s="45"/>
      <c r="C60" s="45"/>
      <c r="D60" s="45"/>
      <c r="E60" s="45"/>
      <c r="F60" s="45"/>
      <c r="G60" s="46"/>
      <c r="I60" s="34"/>
      <c r="J60" s="34"/>
    </row>
    <row r="61" spans="1:10">
      <c r="A61" s="63" t="s">
        <v>490</v>
      </c>
      <c r="B61" s="45" t="s">
        <v>391</v>
      </c>
      <c r="C61" s="45" t="s">
        <v>391</v>
      </c>
      <c r="D61" s="45" t="s">
        <v>391</v>
      </c>
      <c r="E61" s="11">
        <v>116</v>
      </c>
      <c r="F61" s="80" t="s">
        <v>391</v>
      </c>
      <c r="G61" s="12">
        <v>1651</v>
      </c>
      <c r="I61" s="34"/>
      <c r="J61" s="34"/>
    </row>
    <row r="62" spans="1:10">
      <c r="A62" s="63" t="s">
        <v>491</v>
      </c>
      <c r="B62" s="45" t="s">
        <v>391</v>
      </c>
      <c r="C62" s="45" t="s">
        <v>391</v>
      </c>
      <c r="D62" s="45" t="s">
        <v>391</v>
      </c>
      <c r="E62" s="11">
        <v>50</v>
      </c>
      <c r="F62" s="80" t="s">
        <v>391</v>
      </c>
      <c r="G62" s="12">
        <v>448</v>
      </c>
      <c r="I62" s="44"/>
      <c r="J62" s="34"/>
    </row>
    <row r="63" spans="1:10">
      <c r="A63" s="63" t="s">
        <v>492</v>
      </c>
      <c r="B63" s="45" t="s">
        <v>391</v>
      </c>
      <c r="C63" s="45" t="s">
        <v>391</v>
      </c>
      <c r="D63" s="45" t="s">
        <v>391</v>
      </c>
      <c r="E63" s="11">
        <v>22</v>
      </c>
      <c r="F63" s="80" t="s">
        <v>391</v>
      </c>
      <c r="G63" s="12">
        <v>171</v>
      </c>
      <c r="I63" s="34"/>
      <c r="J63" s="34"/>
    </row>
    <row r="64" spans="1:10">
      <c r="A64" s="73" t="s">
        <v>493</v>
      </c>
      <c r="B64" s="74" t="s">
        <v>391</v>
      </c>
      <c r="C64" s="74" t="s">
        <v>391</v>
      </c>
      <c r="D64" s="74" t="s">
        <v>391</v>
      </c>
      <c r="E64" s="74">
        <v>188</v>
      </c>
      <c r="F64" s="74" t="s">
        <v>391</v>
      </c>
      <c r="G64" s="75">
        <v>2270</v>
      </c>
    </row>
    <row r="65" spans="1:7">
      <c r="A65" s="65"/>
      <c r="B65" s="70"/>
      <c r="C65" s="70"/>
      <c r="D65" s="70"/>
      <c r="E65" s="70"/>
      <c r="F65" s="70"/>
      <c r="G65" s="71"/>
    </row>
    <row r="66" spans="1:7">
      <c r="A66" s="73" t="s">
        <v>494</v>
      </c>
      <c r="B66" s="74" t="s">
        <v>391</v>
      </c>
      <c r="C66" s="74" t="s">
        <v>391</v>
      </c>
      <c r="D66" s="74" t="s">
        <v>391</v>
      </c>
      <c r="E66" s="74">
        <v>12</v>
      </c>
      <c r="F66" s="74" t="s">
        <v>391</v>
      </c>
      <c r="G66" s="75">
        <v>297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495</v>
      </c>
      <c r="B68" s="45" t="s">
        <v>391</v>
      </c>
      <c r="C68" s="45" t="s">
        <v>391</v>
      </c>
      <c r="D68" s="45" t="s">
        <v>391</v>
      </c>
      <c r="E68" s="11" t="s">
        <v>391</v>
      </c>
      <c r="F68" s="11" t="s">
        <v>391</v>
      </c>
      <c r="G68" s="12" t="s">
        <v>391</v>
      </c>
    </row>
    <row r="69" spans="1:7">
      <c r="A69" s="63" t="s">
        <v>496</v>
      </c>
      <c r="B69" s="45" t="s">
        <v>391</v>
      </c>
      <c r="C69" s="45" t="s">
        <v>391</v>
      </c>
      <c r="D69" s="45" t="s">
        <v>391</v>
      </c>
      <c r="E69" s="45" t="s">
        <v>391</v>
      </c>
      <c r="F69" s="45" t="s">
        <v>391</v>
      </c>
      <c r="G69" s="46" t="s">
        <v>391</v>
      </c>
    </row>
    <row r="70" spans="1:7">
      <c r="A70" s="73" t="s">
        <v>497</v>
      </c>
      <c r="B70" s="74" t="s">
        <v>391</v>
      </c>
      <c r="C70" s="74" t="s">
        <v>391</v>
      </c>
      <c r="D70" s="74" t="s">
        <v>391</v>
      </c>
      <c r="E70" s="74" t="s">
        <v>391</v>
      </c>
      <c r="F70" s="74" t="s">
        <v>391</v>
      </c>
      <c r="G70" s="75" t="s">
        <v>391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498</v>
      </c>
      <c r="B72" s="45" t="s">
        <v>391</v>
      </c>
      <c r="C72" s="45" t="s">
        <v>391</v>
      </c>
      <c r="D72" s="45" t="s">
        <v>391</v>
      </c>
      <c r="E72" s="45" t="s">
        <v>391</v>
      </c>
      <c r="F72" s="45" t="s">
        <v>391</v>
      </c>
      <c r="G72" s="46" t="s">
        <v>391</v>
      </c>
    </row>
    <row r="73" spans="1:7">
      <c r="A73" s="63" t="s">
        <v>499</v>
      </c>
      <c r="B73" s="45" t="s">
        <v>391</v>
      </c>
      <c r="C73" s="45" t="s">
        <v>391</v>
      </c>
      <c r="D73" s="45" t="s">
        <v>391</v>
      </c>
      <c r="E73" s="11" t="s">
        <v>391</v>
      </c>
      <c r="F73" s="45" t="s">
        <v>391</v>
      </c>
      <c r="G73" s="12" t="s">
        <v>391</v>
      </c>
    </row>
    <row r="74" spans="1:7">
      <c r="A74" s="63" t="s">
        <v>500</v>
      </c>
      <c r="B74" s="45" t="s">
        <v>391</v>
      </c>
      <c r="C74" s="45" t="s">
        <v>391</v>
      </c>
      <c r="D74" s="45" t="s">
        <v>391</v>
      </c>
      <c r="E74" s="11">
        <v>12</v>
      </c>
      <c r="F74" s="11" t="s">
        <v>391</v>
      </c>
      <c r="G74" s="12">
        <v>186</v>
      </c>
    </row>
    <row r="75" spans="1:7">
      <c r="A75" s="63" t="s">
        <v>501</v>
      </c>
      <c r="B75" s="45" t="s">
        <v>391</v>
      </c>
      <c r="C75" s="45" t="s">
        <v>391</v>
      </c>
      <c r="D75" s="45" t="s">
        <v>391</v>
      </c>
      <c r="E75" s="11">
        <v>6</v>
      </c>
      <c r="F75" s="45" t="s">
        <v>391</v>
      </c>
      <c r="G75" s="12">
        <v>96</v>
      </c>
    </row>
    <row r="76" spans="1:7">
      <c r="A76" s="63" t="s">
        <v>502</v>
      </c>
      <c r="B76" s="45" t="s">
        <v>391</v>
      </c>
      <c r="C76" s="45" t="s">
        <v>391</v>
      </c>
      <c r="D76" s="45" t="s">
        <v>391</v>
      </c>
      <c r="E76" s="11" t="s">
        <v>391</v>
      </c>
      <c r="F76" s="45" t="s">
        <v>391</v>
      </c>
      <c r="G76" s="12" t="s">
        <v>391</v>
      </c>
    </row>
    <row r="77" spans="1:7">
      <c r="A77" s="63" t="s">
        <v>503</v>
      </c>
      <c r="B77" s="45" t="s">
        <v>391</v>
      </c>
      <c r="C77" s="45" t="s">
        <v>391</v>
      </c>
      <c r="D77" s="45" t="s">
        <v>391</v>
      </c>
      <c r="E77" s="11" t="s">
        <v>391</v>
      </c>
      <c r="F77" s="11" t="s">
        <v>391</v>
      </c>
      <c r="G77" s="12" t="s">
        <v>391</v>
      </c>
    </row>
    <row r="78" spans="1:7">
      <c r="A78" s="63" t="s">
        <v>504</v>
      </c>
      <c r="B78" s="45" t="s">
        <v>391</v>
      </c>
      <c r="C78" s="45" t="s">
        <v>391</v>
      </c>
      <c r="D78" s="45" t="s">
        <v>391</v>
      </c>
      <c r="E78" s="45" t="s">
        <v>391</v>
      </c>
      <c r="F78" s="45" t="s">
        <v>391</v>
      </c>
      <c r="G78" s="46" t="s">
        <v>391</v>
      </c>
    </row>
    <row r="79" spans="1:7">
      <c r="A79" s="63" t="s">
        <v>505</v>
      </c>
      <c r="B79" s="45" t="s">
        <v>391</v>
      </c>
      <c r="C79" s="45" t="s">
        <v>391</v>
      </c>
      <c r="D79" s="45" t="s">
        <v>391</v>
      </c>
      <c r="E79" s="45" t="s">
        <v>391</v>
      </c>
      <c r="F79" s="45" t="s">
        <v>391</v>
      </c>
      <c r="G79" s="46" t="s">
        <v>391</v>
      </c>
    </row>
    <row r="80" spans="1:7">
      <c r="A80" s="73" t="s">
        <v>506</v>
      </c>
      <c r="B80" s="74" t="s">
        <v>391</v>
      </c>
      <c r="C80" s="74" t="s">
        <v>391</v>
      </c>
      <c r="D80" s="74" t="s">
        <v>391</v>
      </c>
      <c r="E80" s="74">
        <v>18</v>
      </c>
      <c r="F80" s="74" t="s">
        <v>391</v>
      </c>
      <c r="G80" s="75">
        <v>282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507</v>
      </c>
      <c r="B82" s="45" t="s">
        <v>391</v>
      </c>
      <c r="C82" s="45" t="s">
        <v>391</v>
      </c>
      <c r="D82" s="45" t="s">
        <v>391</v>
      </c>
      <c r="E82" s="45" t="s">
        <v>391</v>
      </c>
      <c r="F82" s="45" t="s">
        <v>391</v>
      </c>
      <c r="G82" s="46" t="s">
        <v>391</v>
      </c>
    </row>
    <row r="83" spans="1:7">
      <c r="A83" s="63" t="s">
        <v>508</v>
      </c>
      <c r="B83" s="45" t="s">
        <v>391</v>
      </c>
      <c r="C83" s="45" t="s">
        <v>391</v>
      </c>
      <c r="D83" s="45" t="s">
        <v>391</v>
      </c>
      <c r="E83" s="45" t="s">
        <v>391</v>
      </c>
      <c r="F83" s="45" t="s">
        <v>391</v>
      </c>
      <c r="G83" s="46" t="s">
        <v>391</v>
      </c>
    </row>
    <row r="84" spans="1:7">
      <c r="A84" s="73" t="s">
        <v>509</v>
      </c>
      <c r="B84" s="74" t="s">
        <v>391</v>
      </c>
      <c r="C84" s="74" t="s">
        <v>391</v>
      </c>
      <c r="D84" s="74" t="s">
        <v>391</v>
      </c>
      <c r="E84" s="74" t="s">
        <v>391</v>
      </c>
      <c r="F84" s="74" t="s">
        <v>391</v>
      </c>
      <c r="G84" s="75" t="s">
        <v>391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510</v>
      </c>
      <c r="B86" s="52">
        <v>8243</v>
      </c>
      <c r="C86" s="52">
        <v>701995</v>
      </c>
      <c r="D86" s="52">
        <v>84483</v>
      </c>
      <c r="E86" s="52">
        <v>2533</v>
      </c>
      <c r="F86" s="52">
        <v>8134</v>
      </c>
      <c r="G86" s="53">
        <v>50082</v>
      </c>
    </row>
  </sheetData>
  <mergeCells count="6">
    <mergeCell ref="A1:G1"/>
    <mergeCell ref="A3:G3"/>
    <mergeCell ref="B6:D6"/>
    <mergeCell ref="E6:G6"/>
    <mergeCell ref="A6:A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Hoja414">
    <tabColor theme="0"/>
    <pageSetUpPr fitToPage="1"/>
  </sheetPr>
  <dimension ref="A1:J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7" width="16.7109375" style="208" customWidth="1"/>
    <col min="8" max="9" width="12.7109375" style="208" customWidth="1"/>
    <col min="10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</row>
    <row r="3" spans="1:10" s="88" customFormat="1" ht="15">
      <c r="A3" s="1684" t="s">
        <v>1206</v>
      </c>
      <c r="B3" s="1684"/>
      <c r="C3" s="1684"/>
      <c r="D3" s="1684"/>
      <c r="E3" s="1684"/>
      <c r="F3" s="1684"/>
      <c r="G3" s="1684"/>
    </row>
    <row r="4" spans="1:10" s="88" customFormat="1" ht="15">
      <c r="A4" s="1684" t="s">
        <v>1471</v>
      </c>
      <c r="B4" s="1684"/>
      <c r="C4" s="1684"/>
      <c r="D4" s="1684"/>
      <c r="E4" s="1684"/>
      <c r="F4" s="1684"/>
      <c r="G4" s="1684"/>
    </row>
    <row r="5" spans="1:10" s="88" customFormat="1" ht="13.5" customHeight="1" thickBot="1">
      <c r="A5" s="261"/>
      <c r="B5" s="261"/>
      <c r="C5" s="261"/>
      <c r="D5" s="261"/>
      <c r="E5" s="261"/>
      <c r="F5" s="261"/>
      <c r="G5" s="261"/>
    </row>
    <row r="6" spans="1:10" ht="25.5" customHeight="1">
      <c r="A6" s="1687" t="s">
        <v>446</v>
      </c>
      <c r="B6" s="1702" t="s">
        <v>1200</v>
      </c>
      <c r="C6" s="1671"/>
      <c r="D6" s="1672"/>
      <c r="E6" s="1670" t="s">
        <v>1040</v>
      </c>
      <c r="F6" s="1671"/>
      <c r="G6" s="1671"/>
      <c r="H6" s="34"/>
    </row>
    <row r="7" spans="1:10" ht="19.5" customHeight="1">
      <c r="A7" s="1688"/>
      <c r="B7" s="227" t="s">
        <v>371</v>
      </c>
      <c r="C7" s="227" t="s">
        <v>1072</v>
      </c>
      <c r="D7" s="227" t="s">
        <v>372</v>
      </c>
      <c r="E7" s="227" t="s">
        <v>371</v>
      </c>
      <c r="F7" s="227" t="s">
        <v>1072</v>
      </c>
      <c r="G7" s="677" t="s">
        <v>372</v>
      </c>
      <c r="I7" s="34"/>
      <c r="J7" s="34"/>
    </row>
    <row r="8" spans="1:10" ht="13.5" thickBot="1">
      <c r="A8" s="1688"/>
      <c r="B8" s="228" t="s">
        <v>381</v>
      </c>
      <c r="C8" s="228" t="s">
        <v>1075</v>
      </c>
      <c r="D8" s="228" t="s">
        <v>524</v>
      </c>
      <c r="E8" s="228" t="s">
        <v>381</v>
      </c>
      <c r="F8" s="228" t="s">
        <v>1075</v>
      </c>
      <c r="G8" s="235" t="s">
        <v>524</v>
      </c>
      <c r="I8" s="34"/>
      <c r="J8" s="34"/>
    </row>
    <row r="9" spans="1:10" ht="27" customHeight="1">
      <c r="A9" s="72" t="s">
        <v>450</v>
      </c>
      <c r="B9" s="122">
        <v>707</v>
      </c>
      <c r="C9" s="122" t="s">
        <v>391</v>
      </c>
      <c r="D9" s="122">
        <v>8577</v>
      </c>
      <c r="E9" s="122">
        <v>354</v>
      </c>
      <c r="F9" s="200">
        <v>120574</v>
      </c>
      <c r="G9" s="131">
        <v>7719</v>
      </c>
      <c r="I9" s="34"/>
      <c r="J9" s="34"/>
    </row>
    <row r="10" spans="1:10">
      <c r="A10" s="63" t="s">
        <v>451</v>
      </c>
      <c r="B10" s="82">
        <v>535</v>
      </c>
      <c r="C10" s="45" t="s">
        <v>391</v>
      </c>
      <c r="D10" s="82">
        <v>6884</v>
      </c>
      <c r="E10" s="11">
        <v>267</v>
      </c>
      <c r="F10" s="82">
        <v>31032</v>
      </c>
      <c r="G10" s="12">
        <v>4131</v>
      </c>
      <c r="I10" s="34"/>
      <c r="J10" s="34"/>
    </row>
    <row r="11" spans="1:10">
      <c r="A11" s="63" t="s">
        <v>452</v>
      </c>
      <c r="B11" s="82">
        <v>292</v>
      </c>
      <c r="C11" s="45">
        <v>3106</v>
      </c>
      <c r="D11" s="82">
        <v>4170</v>
      </c>
      <c r="E11" s="11">
        <v>165</v>
      </c>
      <c r="F11" s="82">
        <v>53646</v>
      </c>
      <c r="G11" s="12">
        <v>3950</v>
      </c>
      <c r="I11" s="34"/>
      <c r="J11" s="34"/>
    </row>
    <row r="12" spans="1:10">
      <c r="A12" s="63" t="s">
        <v>453</v>
      </c>
      <c r="B12" s="82">
        <v>265</v>
      </c>
      <c r="C12" s="11" t="s">
        <v>391</v>
      </c>
      <c r="D12" s="11">
        <v>4173</v>
      </c>
      <c r="E12" s="11">
        <v>133</v>
      </c>
      <c r="F12" s="11">
        <v>33000</v>
      </c>
      <c r="G12" s="12">
        <v>3379</v>
      </c>
      <c r="I12" s="34"/>
      <c r="J12" s="34"/>
    </row>
    <row r="13" spans="1:10">
      <c r="A13" s="73" t="s">
        <v>454</v>
      </c>
      <c r="B13" s="74">
        <v>1799</v>
      </c>
      <c r="C13" s="74">
        <v>3106</v>
      </c>
      <c r="D13" s="74">
        <v>23804</v>
      </c>
      <c r="E13" s="74">
        <v>919</v>
      </c>
      <c r="F13" s="74">
        <v>238252</v>
      </c>
      <c r="G13" s="75">
        <v>19179</v>
      </c>
      <c r="I13" s="44"/>
      <c r="J13" s="34"/>
    </row>
    <row r="14" spans="1:10">
      <c r="A14" s="65"/>
      <c r="B14" s="70"/>
      <c r="C14" s="70"/>
      <c r="D14" s="70"/>
      <c r="E14" s="70"/>
      <c r="F14" s="70"/>
      <c r="G14" s="71"/>
      <c r="I14" s="44"/>
      <c r="J14" s="34"/>
    </row>
    <row r="15" spans="1:10">
      <c r="A15" s="73" t="s">
        <v>455</v>
      </c>
      <c r="B15" s="74" t="s">
        <v>391</v>
      </c>
      <c r="C15" s="74" t="s">
        <v>391</v>
      </c>
      <c r="D15" s="74" t="s">
        <v>391</v>
      </c>
      <c r="E15" s="74">
        <v>225</v>
      </c>
      <c r="F15" s="74">
        <v>40000</v>
      </c>
      <c r="G15" s="75">
        <v>2250</v>
      </c>
      <c r="I15" s="44"/>
      <c r="J15" s="34"/>
    </row>
    <row r="16" spans="1:10">
      <c r="A16" s="65"/>
      <c r="B16" s="70"/>
      <c r="C16" s="70"/>
      <c r="D16" s="70"/>
      <c r="E16" s="70"/>
      <c r="F16" s="70"/>
      <c r="G16" s="71"/>
      <c r="I16" s="44"/>
      <c r="J16" s="34"/>
    </row>
    <row r="17" spans="1:10">
      <c r="A17" s="73" t="s">
        <v>456</v>
      </c>
      <c r="B17" s="74" t="s">
        <v>391</v>
      </c>
      <c r="C17" s="74" t="s">
        <v>391</v>
      </c>
      <c r="D17" s="74" t="s">
        <v>391</v>
      </c>
      <c r="E17" s="74">
        <v>2</v>
      </c>
      <c r="F17" s="74">
        <v>3500</v>
      </c>
      <c r="G17" s="75">
        <v>79</v>
      </c>
      <c r="I17" s="44"/>
      <c r="J17" s="34"/>
    </row>
    <row r="18" spans="1:10">
      <c r="A18" s="63"/>
      <c r="B18" s="45"/>
      <c r="C18" s="45"/>
      <c r="D18" s="45"/>
      <c r="E18" s="45"/>
      <c r="F18" s="45"/>
      <c r="G18" s="46"/>
      <c r="I18" s="34"/>
      <c r="J18" s="34"/>
    </row>
    <row r="19" spans="1:10">
      <c r="A19" s="63" t="s">
        <v>535</v>
      </c>
      <c r="B19" s="45" t="s">
        <v>391</v>
      </c>
      <c r="C19" s="82">
        <v>7425</v>
      </c>
      <c r="D19" s="82">
        <v>92</v>
      </c>
      <c r="E19" s="82">
        <v>66</v>
      </c>
      <c r="F19" s="82">
        <v>34717</v>
      </c>
      <c r="G19" s="124">
        <v>789</v>
      </c>
      <c r="I19" s="34"/>
      <c r="J19" s="34"/>
    </row>
    <row r="20" spans="1:10">
      <c r="A20" s="63" t="s">
        <v>458</v>
      </c>
      <c r="B20" s="11">
        <v>32</v>
      </c>
      <c r="C20" s="11" t="s">
        <v>391</v>
      </c>
      <c r="D20" s="11" t="s">
        <v>391</v>
      </c>
      <c r="E20" s="82">
        <v>152</v>
      </c>
      <c r="F20" s="82">
        <v>2000</v>
      </c>
      <c r="G20" s="124">
        <v>2044</v>
      </c>
      <c r="I20" s="34"/>
      <c r="J20" s="34"/>
    </row>
    <row r="21" spans="1:10">
      <c r="A21" s="63" t="s">
        <v>459</v>
      </c>
      <c r="B21" s="11">
        <v>140</v>
      </c>
      <c r="C21" s="11" t="s">
        <v>391</v>
      </c>
      <c r="D21" s="11" t="s">
        <v>391</v>
      </c>
      <c r="E21" s="82">
        <v>70</v>
      </c>
      <c r="F21" s="82">
        <v>79922</v>
      </c>
      <c r="G21" s="124">
        <v>2803</v>
      </c>
      <c r="I21" s="34"/>
      <c r="J21" s="34"/>
    </row>
    <row r="22" spans="1:10">
      <c r="A22" s="73" t="s">
        <v>460</v>
      </c>
      <c r="B22" s="74">
        <v>172</v>
      </c>
      <c r="C22" s="74">
        <v>7425</v>
      </c>
      <c r="D22" s="74">
        <v>92</v>
      </c>
      <c r="E22" s="74">
        <v>288</v>
      </c>
      <c r="F22" s="74">
        <v>116639</v>
      </c>
      <c r="G22" s="75">
        <v>5636</v>
      </c>
      <c r="I22" s="44"/>
      <c r="J22" s="34"/>
    </row>
    <row r="23" spans="1:10">
      <c r="A23" s="65"/>
      <c r="B23" s="70"/>
      <c r="C23" s="70"/>
      <c r="D23" s="70"/>
      <c r="E23" s="70"/>
      <c r="F23" s="70"/>
      <c r="G23" s="71"/>
      <c r="I23" s="44"/>
      <c r="J23" s="34"/>
    </row>
    <row r="24" spans="1:10">
      <c r="A24" s="73" t="s">
        <v>461</v>
      </c>
      <c r="B24" s="74">
        <v>358</v>
      </c>
      <c r="C24" s="74">
        <v>7320</v>
      </c>
      <c r="D24" s="74">
        <v>10150</v>
      </c>
      <c r="E24" s="74">
        <v>109</v>
      </c>
      <c r="F24" s="74">
        <v>10295</v>
      </c>
      <c r="G24" s="75">
        <v>3145</v>
      </c>
      <c r="I24" s="44"/>
      <c r="J24" s="34"/>
    </row>
    <row r="25" spans="1:10">
      <c r="A25" s="65"/>
      <c r="B25" s="70"/>
      <c r="C25" s="70"/>
      <c r="D25" s="70"/>
      <c r="E25" s="70"/>
      <c r="F25" s="70"/>
      <c r="G25" s="71"/>
      <c r="I25" s="44"/>
      <c r="J25" s="34"/>
    </row>
    <row r="26" spans="1:10">
      <c r="A26" s="73" t="s">
        <v>462</v>
      </c>
      <c r="B26" s="74">
        <v>181</v>
      </c>
      <c r="C26" s="74" t="s">
        <v>391</v>
      </c>
      <c r="D26" s="74">
        <v>3700</v>
      </c>
      <c r="E26" s="74">
        <v>30</v>
      </c>
      <c r="F26" s="74" t="s">
        <v>391</v>
      </c>
      <c r="G26" s="75">
        <v>590</v>
      </c>
      <c r="I26" s="44"/>
      <c r="J26" s="34"/>
    </row>
    <row r="27" spans="1:10">
      <c r="A27" s="63"/>
      <c r="B27" s="45"/>
      <c r="C27" s="45"/>
      <c r="D27" s="45"/>
      <c r="E27" s="45"/>
      <c r="F27" s="45"/>
      <c r="G27" s="46"/>
      <c r="I27" s="34"/>
      <c r="J27" s="34"/>
    </row>
    <row r="28" spans="1:10">
      <c r="A28" s="63" t="s">
        <v>463</v>
      </c>
      <c r="B28" s="82">
        <v>415</v>
      </c>
      <c r="C28" s="45" t="s">
        <v>391</v>
      </c>
      <c r="D28" s="82">
        <v>11720</v>
      </c>
      <c r="E28" s="45">
        <v>251</v>
      </c>
      <c r="F28" s="45" t="s">
        <v>391</v>
      </c>
      <c r="G28" s="46">
        <v>7072</v>
      </c>
      <c r="I28" s="34"/>
      <c r="J28" s="34"/>
    </row>
    <row r="29" spans="1:10">
      <c r="A29" s="63" t="s">
        <v>464</v>
      </c>
      <c r="B29" s="45" t="s">
        <v>391</v>
      </c>
      <c r="C29" s="45" t="s">
        <v>391</v>
      </c>
      <c r="D29" s="45" t="s">
        <v>391</v>
      </c>
      <c r="E29" s="11">
        <v>45</v>
      </c>
      <c r="F29" s="11" t="s">
        <v>391</v>
      </c>
      <c r="G29" s="12">
        <v>276</v>
      </c>
      <c r="I29" s="34"/>
      <c r="J29" s="34"/>
    </row>
    <row r="30" spans="1:10">
      <c r="A30" s="63" t="s">
        <v>465</v>
      </c>
      <c r="B30" s="82">
        <v>1668</v>
      </c>
      <c r="C30" s="45" t="s">
        <v>391</v>
      </c>
      <c r="D30" s="82">
        <v>42994</v>
      </c>
      <c r="E30" s="11">
        <v>694</v>
      </c>
      <c r="F30" s="45" t="s">
        <v>391</v>
      </c>
      <c r="G30" s="12">
        <v>17859</v>
      </c>
      <c r="I30" s="34"/>
      <c r="J30" s="34"/>
    </row>
    <row r="31" spans="1:10" s="309" customFormat="1">
      <c r="A31" s="73" t="s">
        <v>466</v>
      </c>
      <c r="B31" s="74">
        <v>2083</v>
      </c>
      <c r="C31" s="74" t="s">
        <v>391</v>
      </c>
      <c r="D31" s="74">
        <v>54714</v>
      </c>
      <c r="E31" s="74">
        <v>990</v>
      </c>
      <c r="F31" s="74" t="s">
        <v>391</v>
      </c>
      <c r="G31" s="75">
        <v>25207</v>
      </c>
      <c r="I31" s="44"/>
      <c r="J31" s="44"/>
    </row>
    <row r="32" spans="1:10">
      <c r="A32" s="63"/>
      <c r="B32" s="45"/>
      <c r="C32" s="45"/>
      <c r="D32" s="45"/>
      <c r="E32" s="45"/>
      <c r="F32" s="45"/>
      <c r="G32" s="46"/>
      <c r="I32" s="34"/>
      <c r="J32" s="34"/>
    </row>
    <row r="33" spans="1:10">
      <c r="A33" s="63" t="s">
        <v>467</v>
      </c>
      <c r="B33" s="82">
        <v>27</v>
      </c>
      <c r="C33" s="82" t="s">
        <v>391</v>
      </c>
      <c r="D33" s="82">
        <v>566</v>
      </c>
      <c r="E33" s="80">
        <v>47</v>
      </c>
      <c r="F33" s="80" t="s">
        <v>391</v>
      </c>
      <c r="G33" s="81">
        <v>985</v>
      </c>
      <c r="I33" s="34"/>
      <c r="J33" s="34"/>
    </row>
    <row r="34" spans="1:10">
      <c r="A34" s="63" t="s">
        <v>468</v>
      </c>
      <c r="B34" s="82">
        <v>1062</v>
      </c>
      <c r="C34" s="45" t="s">
        <v>391</v>
      </c>
      <c r="D34" s="82">
        <v>32222</v>
      </c>
      <c r="E34" s="80">
        <v>1295</v>
      </c>
      <c r="F34" s="45" t="s">
        <v>391</v>
      </c>
      <c r="G34" s="81">
        <v>39296</v>
      </c>
      <c r="I34" s="34"/>
      <c r="J34" s="34"/>
    </row>
    <row r="35" spans="1:10">
      <c r="A35" s="63" t="s">
        <v>469</v>
      </c>
      <c r="B35" s="82">
        <v>3631</v>
      </c>
      <c r="C35" s="82" t="s">
        <v>391</v>
      </c>
      <c r="D35" s="82">
        <v>107874</v>
      </c>
      <c r="E35" s="80">
        <v>2847</v>
      </c>
      <c r="F35" s="80" t="s">
        <v>391</v>
      </c>
      <c r="G35" s="81">
        <v>72570</v>
      </c>
      <c r="I35" s="34"/>
      <c r="J35" s="34"/>
    </row>
    <row r="36" spans="1:10">
      <c r="A36" s="63" t="s">
        <v>470</v>
      </c>
      <c r="B36" s="82">
        <v>18</v>
      </c>
      <c r="C36" s="45" t="s">
        <v>391</v>
      </c>
      <c r="D36" s="82">
        <v>381</v>
      </c>
      <c r="E36" s="80">
        <v>44</v>
      </c>
      <c r="F36" s="80" t="s">
        <v>391</v>
      </c>
      <c r="G36" s="81">
        <v>900</v>
      </c>
      <c r="I36" s="34"/>
      <c r="J36" s="34"/>
    </row>
    <row r="37" spans="1:10">
      <c r="A37" s="73" t="s">
        <v>471</v>
      </c>
      <c r="B37" s="74">
        <v>4738</v>
      </c>
      <c r="C37" s="74" t="s">
        <v>391</v>
      </c>
      <c r="D37" s="74">
        <v>141043</v>
      </c>
      <c r="E37" s="74">
        <v>4233</v>
      </c>
      <c r="F37" s="74" t="s">
        <v>391</v>
      </c>
      <c r="G37" s="75">
        <v>113751</v>
      </c>
      <c r="I37" s="44"/>
      <c r="J37" s="34"/>
    </row>
    <row r="38" spans="1:10">
      <c r="A38" s="65"/>
      <c r="B38" s="70"/>
      <c r="C38" s="70"/>
      <c r="D38" s="70"/>
      <c r="E38" s="70"/>
      <c r="F38" s="70"/>
      <c r="G38" s="71"/>
      <c r="I38" s="44"/>
      <c r="J38" s="34"/>
    </row>
    <row r="39" spans="1:10">
      <c r="A39" s="73" t="s">
        <v>472</v>
      </c>
      <c r="B39" s="74">
        <v>38</v>
      </c>
      <c r="C39" s="74" t="s">
        <v>391</v>
      </c>
      <c r="D39" s="74">
        <v>260</v>
      </c>
      <c r="E39" s="74">
        <v>28</v>
      </c>
      <c r="F39" s="74" t="s">
        <v>391</v>
      </c>
      <c r="G39" s="75">
        <v>75</v>
      </c>
      <c r="I39" s="44"/>
      <c r="J39" s="34"/>
    </row>
    <row r="40" spans="1:10">
      <c r="A40" s="63"/>
      <c r="B40" s="45"/>
      <c r="C40" s="45"/>
      <c r="D40" s="45"/>
      <c r="E40" s="45"/>
      <c r="F40" s="45"/>
      <c r="G40" s="46"/>
      <c r="I40" s="34"/>
      <c r="J40" s="34"/>
    </row>
    <row r="41" spans="1:10">
      <c r="A41" s="63" t="s">
        <v>536</v>
      </c>
      <c r="B41" s="82">
        <v>13</v>
      </c>
      <c r="C41" s="82">
        <v>5290</v>
      </c>
      <c r="D41" s="82">
        <v>217</v>
      </c>
      <c r="E41" s="11" t="s">
        <v>391</v>
      </c>
      <c r="F41" s="82">
        <v>2611</v>
      </c>
      <c r="G41" s="12">
        <v>65</v>
      </c>
      <c r="I41" s="34"/>
      <c r="J41" s="34"/>
    </row>
    <row r="42" spans="1:10">
      <c r="A42" s="63" t="s">
        <v>474</v>
      </c>
      <c r="B42" s="82">
        <v>68</v>
      </c>
      <c r="C42" s="82">
        <v>13045</v>
      </c>
      <c r="D42" s="82">
        <v>568</v>
      </c>
      <c r="E42" s="11">
        <v>315</v>
      </c>
      <c r="F42" s="11">
        <v>23750</v>
      </c>
      <c r="G42" s="12">
        <v>2183</v>
      </c>
      <c r="I42" s="34"/>
      <c r="J42" s="34"/>
    </row>
    <row r="43" spans="1:10">
      <c r="A43" s="63" t="s">
        <v>475</v>
      </c>
      <c r="B43" s="82">
        <v>160</v>
      </c>
      <c r="C43" s="82">
        <v>25056</v>
      </c>
      <c r="D43" s="82">
        <v>3597</v>
      </c>
      <c r="E43" s="11">
        <v>206</v>
      </c>
      <c r="F43" s="11">
        <v>96650</v>
      </c>
      <c r="G43" s="12">
        <v>6987</v>
      </c>
      <c r="I43" s="34"/>
      <c r="J43" s="34"/>
    </row>
    <row r="44" spans="1:10">
      <c r="A44" s="63" t="s">
        <v>476</v>
      </c>
      <c r="B44" s="82">
        <v>4</v>
      </c>
      <c r="C44" s="82">
        <v>10000</v>
      </c>
      <c r="D44" s="82">
        <v>458</v>
      </c>
      <c r="E44" s="11">
        <v>11</v>
      </c>
      <c r="F44" s="11">
        <v>15487</v>
      </c>
      <c r="G44" s="12">
        <v>710</v>
      </c>
      <c r="I44" s="34"/>
      <c r="J44" s="34"/>
    </row>
    <row r="45" spans="1:10">
      <c r="A45" s="63" t="s">
        <v>477</v>
      </c>
      <c r="B45" s="82">
        <v>10</v>
      </c>
      <c r="C45" s="82">
        <v>525</v>
      </c>
      <c r="D45" s="82">
        <v>25</v>
      </c>
      <c r="E45" s="11">
        <v>20</v>
      </c>
      <c r="F45" s="11">
        <v>10000</v>
      </c>
      <c r="G45" s="12">
        <v>50</v>
      </c>
      <c r="I45" s="34"/>
      <c r="J45" s="34"/>
    </row>
    <row r="46" spans="1:10">
      <c r="A46" s="63" t="s">
        <v>478</v>
      </c>
      <c r="B46" s="45" t="s">
        <v>391</v>
      </c>
      <c r="C46" s="45" t="s">
        <v>391</v>
      </c>
      <c r="D46" s="45" t="s">
        <v>391</v>
      </c>
      <c r="E46" s="82">
        <v>21</v>
      </c>
      <c r="F46" s="82">
        <v>2100</v>
      </c>
      <c r="G46" s="124">
        <v>80</v>
      </c>
      <c r="I46" s="34"/>
      <c r="J46" s="34"/>
    </row>
    <row r="47" spans="1:10">
      <c r="A47" s="63" t="s">
        <v>479</v>
      </c>
      <c r="B47" s="82">
        <v>257</v>
      </c>
      <c r="C47" s="45" t="s">
        <v>391</v>
      </c>
      <c r="D47" s="82">
        <v>8592</v>
      </c>
      <c r="E47" s="11">
        <v>411</v>
      </c>
      <c r="F47" s="11" t="s">
        <v>391</v>
      </c>
      <c r="G47" s="12">
        <v>8408</v>
      </c>
      <c r="I47" s="34"/>
      <c r="J47" s="34"/>
    </row>
    <row r="48" spans="1:10">
      <c r="A48" s="63" t="s">
        <v>480</v>
      </c>
      <c r="B48" s="82">
        <v>19</v>
      </c>
      <c r="C48" s="82">
        <v>85</v>
      </c>
      <c r="D48" s="82">
        <v>25</v>
      </c>
      <c r="E48" s="11" t="s">
        <v>391</v>
      </c>
      <c r="F48" s="11">
        <v>50</v>
      </c>
      <c r="G48" s="12">
        <v>2</v>
      </c>
      <c r="I48" s="34"/>
      <c r="J48" s="34"/>
    </row>
    <row r="49" spans="1:10">
      <c r="A49" s="63" t="s">
        <v>481</v>
      </c>
      <c r="B49" s="82">
        <v>125</v>
      </c>
      <c r="C49" s="45" t="s">
        <v>391</v>
      </c>
      <c r="D49" s="82">
        <v>2411</v>
      </c>
      <c r="E49" s="11">
        <v>63</v>
      </c>
      <c r="F49" s="11" t="s">
        <v>391</v>
      </c>
      <c r="G49" s="12">
        <v>1662</v>
      </c>
      <c r="I49" s="34"/>
      <c r="J49" s="34"/>
    </row>
    <row r="50" spans="1:10">
      <c r="A50" s="73" t="s">
        <v>482</v>
      </c>
      <c r="B50" s="74">
        <v>656</v>
      </c>
      <c r="C50" s="74">
        <v>54001</v>
      </c>
      <c r="D50" s="74">
        <v>15893</v>
      </c>
      <c r="E50" s="74">
        <v>1047</v>
      </c>
      <c r="F50" s="74">
        <v>150648</v>
      </c>
      <c r="G50" s="75">
        <v>20147</v>
      </c>
      <c r="I50" s="34"/>
      <c r="J50" s="34"/>
    </row>
    <row r="51" spans="1:10">
      <c r="A51" s="65"/>
      <c r="B51" s="70"/>
      <c r="C51" s="70"/>
      <c r="D51" s="70"/>
      <c r="E51" s="70"/>
      <c r="F51" s="70"/>
      <c r="G51" s="71"/>
      <c r="I51" s="44"/>
      <c r="J51" s="34"/>
    </row>
    <row r="52" spans="1:10">
      <c r="A52" s="73" t="s">
        <v>483</v>
      </c>
      <c r="B52" s="74">
        <v>1</v>
      </c>
      <c r="C52" s="74">
        <v>900</v>
      </c>
      <c r="D52" s="74">
        <v>25</v>
      </c>
      <c r="E52" s="74">
        <v>10</v>
      </c>
      <c r="F52" s="74">
        <v>7547</v>
      </c>
      <c r="G52" s="75">
        <v>153</v>
      </c>
      <c r="I52" s="44"/>
      <c r="J52" s="34"/>
    </row>
    <row r="53" spans="1:10">
      <c r="A53" s="63"/>
      <c r="B53" s="45"/>
      <c r="C53" s="45"/>
      <c r="D53" s="45"/>
      <c r="E53" s="45"/>
      <c r="F53" s="45"/>
      <c r="G53" s="46"/>
      <c r="I53" s="44"/>
      <c r="J53" s="34"/>
    </row>
    <row r="54" spans="1:10">
      <c r="A54" s="63" t="s">
        <v>484</v>
      </c>
      <c r="B54" s="45" t="s">
        <v>391</v>
      </c>
      <c r="C54" s="45" t="s">
        <v>391</v>
      </c>
      <c r="D54" s="45" t="s">
        <v>391</v>
      </c>
      <c r="E54" s="11">
        <v>20</v>
      </c>
      <c r="F54" s="45" t="s">
        <v>391</v>
      </c>
      <c r="G54" s="12">
        <v>400</v>
      </c>
      <c r="I54" s="34"/>
      <c r="J54" s="34"/>
    </row>
    <row r="55" spans="1:10">
      <c r="A55" s="63" t="s">
        <v>485</v>
      </c>
      <c r="B55" s="45" t="s">
        <v>391</v>
      </c>
      <c r="C55" s="45" t="s">
        <v>391</v>
      </c>
      <c r="D55" s="45" t="s">
        <v>391</v>
      </c>
      <c r="E55" s="82">
        <v>89</v>
      </c>
      <c r="F55" s="82">
        <v>77</v>
      </c>
      <c r="G55" s="124">
        <v>1160</v>
      </c>
      <c r="I55" s="34"/>
      <c r="J55" s="34"/>
    </row>
    <row r="56" spans="1:10">
      <c r="A56" s="63" t="s">
        <v>486</v>
      </c>
      <c r="B56" s="45" t="s">
        <v>391</v>
      </c>
      <c r="C56" s="45" t="s">
        <v>391</v>
      </c>
      <c r="D56" s="45" t="s">
        <v>391</v>
      </c>
      <c r="E56" s="11">
        <v>12</v>
      </c>
      <c r="F56" s="82">
        <v>27400</v>
      </c>
      <c r="G56" s="12">
        <v>225</v>
      </c>
      <c r="I56" s="34"/>
      <c r="J56" s="34"/>
    </row>
    <row r="57" spans="1:10">
      <c r="A57" s="63" t="s">
        <v>487</v>
      </c>
      <c r="B57" s="45" t="s">
        <v>391</v>
      </c>
      <c r="C57" s="45" t="s">
        <v>391</v>
      </c>
      <c r="D57" s="45" t="s">
        <v>391</v>
      </c>
      <c r="E57" s="11">
        <v>9</v>
      </c>
      <c r="F57" s="11">
        <v>3338</v>
      </c>
      <c r="G57" s="12">
        <v>61</v>
      </c>
      <c r="I57" s="34"/>
      <c r="J57" s="34"/>
    </row>
    <row r="58" spans="1:10">
      <c r="A58" s="63" t="s">
        <v>488</v>
      </c>
      <c r="B58" s="82">
        <v>14</v>
      </c>
      <c r="C58" s="82" t="s">
        <v>391</v>
      </c>
      <c r="D58" s="82">
        <v>152</v>
      </c>
      <c r="E58" s="11">
        <v>20</v>
      </c>
      <c r="F58" s="11">
        <v>1330</v>
      </c>
      <c r="G58" s="12">
        <v>228</v>
      </c>
      <c r="I58" s="34"/>
      <c r="J58" s="34"/>
    </row>
    <row r="59" spans="1:10" s="309" customFormat="1">
      <c r="A59" s="73" t="s">
        <v>562</v>
      </c>
      <c r="B59" s="74">
        <v>14</v>
      </c>
      <c r="C59" s="74" t="s">
        <v>391</v>
      </c>
      <c r="D59" s="74">
        <v>152</v>
      </c>
      <c r="E59" s="74">
        <v>150</v>
      </c>
      <c r="F59" s="74">
        <v>32145</v>
      </c>
      <c r="G59" s="75">
        <v>2074</v>
      </c>
      <c r="I59" s="34"/>
      <c r="J59" s="44"/>
    </row>
    <row r="60" spans="1:10">
      <c r="A60" s="63"/>
      <c r="B60" s="45"/>
      <c r="C60" s="45"/>
      <c r="D60" s="45"/>
      <c r="E60" s="45"/>
      <c r="F60" s="45"/>
      <c r="G60" s="46"/>
      <c r="I60" s="44"/>
      <c r="J60" s="34"/>
    </row>
    <row r="61" spans="1:10">
      <c r="A61" s="63" t="s">
        <v>490</v>
      </c>
      <c r="B61" s="82">
        <v>64</v>
      </c>
      <c r="C61" s="82" t="s">
        <v>391</v>
      </c>
      <c r="D61" s="82">
        <v>786</v>
      </c>
      <c r="E61" s="11">
        <v>446</v>
      </c>
      <c r="F61" s="80">
        <v>8000</v>
      </c>
      <c r="G61" s="12">
        <v>5082</v>
      </c>
      <c r="I61" s="34"/>
      <c r="J61" s="34"/>
    </row>
    <row r="62" spans="1:10">
      <c r="A62" s="63" t="s">
        <v>491</v>
      </c>
      <c r="B62" s="82">
        <v>30</v>
      </c>
      <c r="C62" s="45" t="s">
        <v>391</v>
      </c>
      <c r="D62" s="82">
        <v>282</v>
      </c>
      <c r="E62" s="11">
        <v>8</v>
      </c>
      <c r="F62" s="80" t="s">
        <v>391</v>
      </c>
      <c r="G62" s="12">
        <v>70</v>
      </c>
      <c r="I62" s="34"/>
      <c r="J62" s="34"/>
    </row>
    <row r="63" spans="1:10">
      <c r="A63" s="63" t="s">
        <v>492</v>
      </c>
      <c r="B63" s="82">
        <v>35</v>
      </c>
      <c r="C63" s="45" t="s">
        <v>391</v>
      </c>
      <c r="D63" s="82">
        <v>232</v>
      </c>
      <c r="E63" s="11">
        <v>219</v>
      </c>
      <c r="F63" s="80" t="s">
        <v>391</v>
      </c>
      <c r="G63" s="12">
        <v>1597</v>
      </c>
      <c r="I63" s="34"/>
      <c r="J63" s="34"/>
    </row>
    <row r="64" spans="1:10">
      <c r="A64" s="73" t="s">
        <v>493</v>
      </c>
      <c r="B64" s="74">
        <v>129</v>
      </c>
      <c r="C64" s="74" t="s">
        <v>391</v>
      </c>
      <c r="D64" s="74">
        <v>1300</v>
      </c>
      <c r="E64" s="74">
        <v>673</v>
      </c>
      <c r="F64" s="74">
        <v>8000</v>
      </c>
      <c r="G64" s="75">
        <v>6749</v>
      </c>
      <c r="I64" s="34"/>
      <c r="J64" s="34"/>
    </row>
    <row r="65" spans="1:10">
      <c r="A65" s="65"/>
      <c r="B65" s="70"/>
      <c r="C65" s="70"/>
      <c r="D65" s="70"/>
      <c r="E65" s="70"/>
      <c r="F65" s="70"/>
      <c r="G65" s="71"/>
      <c r="I65" s="44"/>
      <c r="J65" s="34"/>
    </row>
    <row r="66" spans="1:10">
      <c r="A66" s="73" t="s">
        <v>494</v>
      </c>
      <c r="B66" s="74">
        <v>21</v>
      </c>
      <c r="C66" s="74" t="s">
        <v>391</v>
      </c>
      <c r="D66" s="74">
        <v>521</v>
      </c>
      <c r="E66" s="74">
        <v>37</v>
      </c>
      <c r="F66" s="74" t="s">
        <v>391</v>
      </c>
      <c r="G66" s="75">
        <v>917</v>
      </c>
      <c r="I66" s="34"/>
      <c r="J66" s="34"/>
    </row>
    <row r="67" spans="1:10">
      <c r="A67" s="63"/>
      <c r="B67" s="45"/>
      <c r="C67" s="45"/>
      <c r="D67" s="45"/>
      <c r="E67" s="45"/>
      <c r="F67" s="45"/>
      <c r="G67" s="46"/>
      <c r="I67" s="44"/>
      <c r="J67" s="34"/>
    </row>
    <row r="68" spans="1:10">
      <c r="A68" s="63" t="s">
        <v>495</v>
      </c>
      <c r="B68" s="82">
        <v>30</v>
      </c>
      <c r="C68" s="45" t="s">
        <v>391</v>
      </c>
      <c r="D68" s="82">
        <v>365</v>
      </c>
      <c r="E68" s="11" t="s">
        <v>391</v>
      </c>
      <c r="F68" s="11" t="s">
        <v>391</v>
      </c>
      <c r="G68" s="12" t="s">
        <v>391</v>
      </c>
      <c r="I68" s="34"/>
      <c r="J68" s="34"/>
    </row>
    <row r="69" spans="1:10">
      <c r="A69" s="63" t="s">
        <v>496</v>
      </c>
      <c r="B69" s="82">
        <v>18</v>
      </c>
      <c r="C69" s="45" t="s">
        <v>391</v>
      </c>
      <c r="D69" s="82">
        <v>238</v>
      </c>
      <c r="E69" s="45" t="s">
        <v>391</v>
      </c>
      <c r="F69" s="45" t="s">
        <v>391</v>
      </c>
      <c r="G69" s="46" t="s">
        <v>391</v>
      </c>
      <c r="I69" s="34"/>
      <c r="J69" s="34"/>
    </row>
    <row r="70" spans="1:10" s="309" customFormat="1">
      <c r="A70" s="73" t="s">
        <v>497</v>
      </c>
      <c r="B70" s="74">
        <v>48</v>
      </c>
      <c r="C70" s="74" t="s">
        <v>391</v>
      </c>
      <c r="D70" s="74">
        <v>603</v>
      </c>
      <c r="E70" s="74" t="s">
        <v>391</v>
      </c>
      <c r="F70" s="74" t="s">
        <v>391</v>
      </c>
      <c r="G70" s="75" t="s">
        <v>391</v>
      </c>
      <c r="I70" s="34"/>
      <c r="J70" s="44"/>
    </row>
    <row r="71" spans="1:10">
      <c r="A71" s="63"/>
      <c r="B71" s="45"/>
      <c r="C71" s="45"/>
      <c r="D71" s="45"/>
      <c r="E71" s="45"/>
      <c r="F71" s="45"/>
      <c r="G71" s="46"/>
      <c r="I71" s="44"/>
      <c r="J71" s="34"/>
    </row>
    <row r="72" spans="1:10">
      <c r="A72" s="63" t="s">
        <v>498</v>
      </c>
      <c r="B72" s="45" t="s">
        <v>391</v>
      </c>
      <c r="C72" s="45" t="s">
        <v>391</v>
      </c>
      <c r="D72" s="45" t="s">
        <v>391</v>
      </c>
      <c r="E72" s="45">
        <v>29</v>
      </c>
      <c r="F72" s="45" t="s">
        <v>391</v>
      </c>
      <c r="G72" s="46">
        <v>269</v>
      </c>
      <c r="I72" s="34"/>
      <c r="J72" s="34"/>
    </row>
    <row r="73" spans="1:10">
      <c r="A73" s="63" t="s">
        <v>499</v>
      </c>
      <c r="B73" s="82">
        <v>15</v>
      </c>
      <c r="C73" s="45" t="s">
        <v>391</v>
      </c>
      <c r="D73" s="82">
        <v>30</v>
      </c>
      <c r="E73" s="11" t="s">
        <v>391</v>
      </c>
      <c r="F73" s="45" t="s">
        <v>391</v>
      </c>
      <c r="G73" s="12" t="s">
        <v>391</v>
      </c>
      <c r="I73" s="34"/>
      <c r="J73" s="34"/>
    </row>
    <row r="74" spans="1:10">
      <c r="A74" s="63" t="s">
        <v>500</v>
      </c>
      <c r="B74" s="82">
        <v>25</v>
      </c>
      <c r="C74" s="45" t="s">
        <v>391</v>
      </c>
      <c r="D74" s="82">
        <v>373</v>
      </c>
      <c r="E74" s="11">
        <v>45</v>
      </c>
      <c r="F74" s="11" t="s">
        <v>391</v>
      </c>
      <c r="G74" s="12">
        <v>684</v>
      </c>
      <c r="I74" s="34"/>
      <c r="J74" s="34"/>
    </row>
    <row r="75" spans="1:10">
      <c r="A75" s="63" t="s">
        <v>501</v>
      </c>
      <c r="B75" s="82">
        <v>199</v>
      </c>
      <c r="C75" s="45" t="s">
        <v>391</v>
      </c>
      <c r="D75" s="82">
        <v>2968</v>
      </c>
      <c r="E75" s="11">
        <v>150</v>
      </c>
      <c r="F75" s="82">
        <v>4365</v>
      </c>
      <c r="G75" s="12">
        <v>2792</v>
      </c>
      <c r="I75" s="34"/>
      <c r="J75" s="34"/>
    </row>
    <row r="76" spans="1:10">
      <c r="A76" s="63" t="s">
        <v>502</v>
      </c>
      <c r="B76" s="82">
        <v>10</v>
      </c>
      <c r="C76" s="45" t="s">
        <v>391</v>
      </c>
      <c r="D76" s="82">
        <v>150</v>
      </c>
      <c r="E76" s="11">
        <v>15</v>
      </c>
      <c r="F76" s="45" t="s">
        <v>391</v>
      </c>
      <c r="G76" s="12">
        <v>225</v>
      </c>
      <c r="I76" s="34"/>
      <c r="J76" s="34"/>
    </row>
    <row r="77" spans="1:10">
      <c r="A77" s="63" t="s">
        <v>503</v>
      </c>
      <c r="B77" s="45" t="s">
        <v>391</v>
      </c>
      <c r="C77" s="45" t="s">
        <v>391</v>
      </c>
      <c r="D77" s="45" t="s">
        <v>391</v>
      </c>
      <c r="E77" s="11">
        <v>69</v>
      </c>
      <c r="F77" s="11" t="s">
        <v>391</v>
      </c>
      <c r="G77" s="12">
        <v>570</v>
      </c>
      <c r="I77" s="34"/>
      <c r="J77" s="34"/>
    </row>
    <row r="78" spans="1:10">
      <c r="A78" s="63" t="s">
        <v>504</v>
      </c>
      <c r="B78" s="45" t="s">
        <v>391</v>
      </c>
      <c r="C78" s="45" t="s">
        <v>391</v>
      </c>
      <c r="D78" s="45" t="s">
        <v>391</v>
      </c>
      <c r="E78" s="82">
        <v>58</v>
      </c>
      <c r="F78" s="45" t="s">
        <v>391</v>
      </c>
      <c r="G78" s="124">
        <v>557</v>
      </c>
      <c r="I78" s="34"/>
      <c r="J78" s="34"/>
    </row>
    <row r="79" spans="1:10">
      <c r="A79" s="63" t="s">
        <v>505</v>
      </c>
      <c r="B79" s="45" t="s">
        <v>391</v>
      </c>
      <c r="C79" s="45" t="s">
        <v>391</v>
      </c>
      <c r="D79" s="45" t="s">
        <v>391</v>
      </c>
      <c r="E79" s="82">
        <v>16</v>
      </c>
      <c r="F79" s="45" t="s">
        <v>391</v>
      </c>
      <c r="G79" s="46">
        <v>160</v>
      </c>
      <c r="I79" s="34"/>
      <c r="J79" s="34"/>
    </row>
    <row r="80" spans="1:10" s="309" customFormat="1">
      <c r="A80" s="73" t="s">
        <v>506</v>
      </c>
      <c r="B80" s="74">
        <v>249</v>
      </c>
      <c r="C80" s="74" t="s">
        <v>391</v>
      </c>
      <c r="D80" s="74">
        <v>3521</v>
      </c>
      <c r="E80" s="74">
        <v>382</v>
      </c>
      <c r="F80" s="74">
        <v>4365</v>
      </c>
      <c r="G80" s="75">
        <v>5257</v>
      </c>
      <c r="I80" s="34"/>
      <c r="J80" s="44"/>
    </row>
    <row r="81" spans="1:10">
      <c r="A81" s="63"/>
      <c r="B81" s="45"/>
      <c r="C81" s="45"/>
      <c r="D81" s="45"/>
      <c r="E81" s="45"/>
      <c r="F81" s="45"/>
      <c r="G81" s="46"/>
      <c r="I81" s="44"/>
      <c r="J81" s="34"/>
    </row>
    <row r="82" spans="1:10">
      <c r="A82" s="63" t="s">
        <v>507</v>
      </c>
      <c r="B82" s="82">
        <v>36</v>
      </c>
      <c r="C82" s="82">
        <v>4374</v>
      </c>
      <c r="D82" s="82">
        <v>89</v>
      </c>
      <c r="E82" s="82">
        <v>103</v>
      </c>
      <c r="F82" s="82">
        <v>12758</v>
      </c>
      <c r="G82" s="124">
        <v>1565</v>
      </c>
      <c r="I82" s="34"/>
      <c r="J82" s="34"/>
    </row>
    <row r="83" spans="1:10">
      <c r="A83" s="63" t="s">
        <v>508</v>
      </c>
      <c r="B83" s="82">
        <v>42</v>
      </c>
      <c r="C83" s="82">
        <v>11663</v>
      </c>
      <c r="D83" s="82">
        <v>211</v>
      </c>
      <c r="E83" s="82">
        <v>154</v>
      </c>
      <c r="F83" s="82">
        <v>44002</v>
      </c>
      <c r="G83" s="124">
        <v>790</v>
      </c>
      <c r="I83" s="34"/>
      <c r="J83" s="34"/>
    </row>
    <row r="84" spans="1:10" s="309" customFormat="1">
      <c r="A84" s="73" t="s">
        <v>509</v>
      </c>
      <c r="B84" s="74">
        <v>78</v>
      </c>
      <c r="C84" s="74">
        <v>16037</v>
      </c>
      <c r="D84" s="74">
        <v>300</v>
      </c>
      <c r="E84" s="74">
        <v>257</v>
      </c>
      <c r="F84" s="74">
        <v>56760</v>
      </c>
      <c r="G84" s="75">
        <v>2355</v>
      </c>
      <c r="I84" s="34"/>
      <c r="J84" s="44"/>
    </row>
    <row r="85" spans="1:10">
      <c r="A85" s="63"/>
      <c r="B85" s="45"/>
      <c r="C85" s="45"/>
      <c r="D85" s="45"/>
      <c r="E85" s="45"/>
      <c r="F85" s="45"/>
      <c r="G85" s="46"/>
      <c r="I85" s="44"/>
      <c r="J85" s="34"/>
    </row>
    <row r="86" spans="1:10" ht="13.5" thickBot="1">
      <c r="A86" s="66" t="s">
        <v>510</v>
      </c>
      <c r="B86" s="52">
        <v>10565</v>
      </c>
      <c r="C86" s="52">
        <v>88789</v>
      </c>
      <c r="D86" s="52">
        <v>256078</v>
      </c>
      <c r="E86" s="52">
        <v>9380</v>
      </c>
      <c r="F86" s="52">
        <v>668151</v>
      </c>
      <c r="G86" s="53">
        <v>207564</v>
      </c>
      <c r="I86" s="34"/>
      <c r="J86" s="34"/>
    </row>
    <row r="87" spans="1:10">
      <c r="B87" s="218"/>
      <c r="C87" s="218"/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Hoja268">
    <tabColor theme="0"/>
    <pageSetUpPr fitToPage="1"/>
  </sheetPr>
  <dimension ref="B1:K23"/>
  <sheetViews>
    <sheetView showGridLines="0" tabSelected="1" topLeftCell="B1" zoomScale="70" zoomScaleNormal="70" zoomScaleSheetLayoutView="75" workbookViewId="0">
      <selection activeCell="I37" sqref="I37"/>
    </sheetView>
  </sheetViews>
  <sheetFormatPr baseColWidth="10" defaultRowHeight="12.75"/>
  <cols>
    <col min="1" max="1" width="11.42578125" style="143"/>
    <col min="2" max="2" width="18.5703125" style="143" customWidth="1"/>
    <col min="3" max="9" width="21" style="143" customWidth="1"/>
    <col min="10" max="10" width="11.140625" style="143" customWidth="1"/>
    <col min="11" max="11" width="12" style="143" customWidth="1"/>
    <col min="12" max="12" width="17" style="143" customWidth="1"/>
    <col min="13" max="18" width="17.140625" style="143" customWidth="1"/>
    <col min="19" max="16384" width="11.42578125" style="143"/>
  </cols>
  <sheetData>
    <row r="1" spans="2:9" s="2" customFormat="1" ht="18">
      <c r="B1" s="1662" t="s">
        <v>367</v>
      </c>
      <c r="C1" s="1662"/>
      <c r="D1" s="1662"/>
      <c r="E1" s="1662"/>
      <c r="F1" s="1662"/>
      <c r="G1" s="1662"/>
      <c r="H1" s="1662"/>
      <c r="I1" s="1662"/>
    </row>
    <row r="3" spans="2:9" s="3" customFormat="1" ht="15">
      <c r="B3" s="1729" t="s">
        <v>1269</v>
      </c>
      <c r="C3" s="1729"/>
      <c r="D3" s="1729"/>
      <c r="E3" s="1729"/>
      <c r="F3" s="1729"/>
      <c r="G3" s="1729"/>
      <c r="H3" s="1729"/>
      <c r="I3" s="1729"/>
    </row>
    <row r="4" spans="2:9" s="3" customFormat="1" ht="15">
      <c r="B4" s="1729" t="s">
        <v>1270</v>
      </c>
      <c r="C4" s="1729"/>
      <c r="D4" s="1729"/>
      <c r="E4" s="1729"/>
      <c r="F4" s="1729"/>
      <c r="G4" s="1729"/>
      <c r="H4" s="1729"/>
      <c r="I4" s="1729"/>
    </row>
    <row r="5" spans="2:9" s="3" customFormat="1" ht="13.5" customHeight="1" thickBot="1">
      <c r="B5" s="5"/>
      <c r="C5" s="6"/>
      <c r="D5" s="6"/>
      <c r="E5" s="6"/>
      <c r="F5" s="6"/>
      <c r="G5" s="6"/>
      <c r="H5" s="6"/>
      <c r="I5" s="6"/>
    </row>
    <row r="6" spans="2:9" ht="22.5" customHeight="1">
      <c r="B6" s="1809" t="s">
        <v>370</v>
      </c>
      <c r="C6" s="1046" t="s">
        <v>1103</v>
      </c>
      <c r="D6" s="734"/>
      <c r="E6" s="1791" t="s">
        <v>1117</v>
      </c>
      <c r="F6" s="672" t="s">
        <v>378</v>
      </c>
      <c r="G6" s="1052"/>
      <c r="H6" s="761" t="s">
        <v>512</v>
      </c>
      <c r="I6" s="688"/>
    </row>
    <row r="7" spans="2:9" ht="18.75" customHeight="1">
      <c r="B7" s="1810"/>
      <c r="C7" s="1048" t="s">
        <v>1118</v>
      </c>
      <c r="D7" s="738"/>
      <c r="E7" s="1792"/>
      <c r="F7" s="228" t="s">
        <v>1119</v>
      </c>
      <c r="G7" s="724" t="s">
        <v>372</v>
      </c>
      <c r="H7" s="724" t="s">
        <v>513</v>
      </c>
      <c r="I7" s="740" t="s">
        <v>373</v>
      </c>
    </row>
    <row r="8" spans="2:9" ht="24" customHeight="1">
      <c r="B8" s="1810"/>
      <c r="C8" s="227" t="s">
        <v>387</v>
      </c>
      <c r="D8" s="227" t="s">
        <v>1078</v>
      </c>
      <c r="E8" s="1792"/>
      <c r="F8" s="228" t="s">
        <v>1120</v>
      </c>
      <c r="G8" s="228" t="s">
        <v>375</v>
      </c>
      <c r="H8" s="724" t="s">
        <v>516</v>
      </c>
      <c r="I8" s="740" t="s">
        <v>376</v>
      </c>
    </row>
    <row r="9" spans="2:9" ht="13.5" thickBot="1">
      <c r="B9" s="1811"/>
      <c r="C9" s="727" t="s">
        <v>374</v>
      </c>
      <c r="D9" s="727" t="s">
        <v>374</v>
      </c>
      <c r="E9" s="1680"/>
      <c r="F9" s="229" t="s">
        <v>515</v>
      </c>
      <c r="G9" s="692"/>
      <c r="H9" s="727" t="s">
        <v>517</v>
      </c>
      <c r="I9" s="945"/>
    </row>
    <row r="10" spans="2:9">
      <c r="B10" s="1617">
        <v>2005</v>
      </c>
      <c r="C10" s="381">
        <v>33.534999999999997</v>
      </c>
      <c r="D10" s="381">
        <v>31.283999999999999</v>
      </c>
      <c r="E10" s="1270">
        <v>716.77</v>
      </c>
      <c r="F10" s="1324">
        <v>204.51636619358138</v>
      </c>
      <c r="G10" s="1281">
        <v>639.80899999999997</v>
      </c>
      <c r="H10" s="1298">
        <v>39.130000000000003</v>
      </c>
      <c r="I10" s="1268">
        <v>250357.26170000003</v>
      </c>
    </row>
    <row r="11" spans="2:9">
      <c r="B11" s="1617">
        <v>2006</v>
      </c>
      <c r="C11" s="381">
        <v>33.630000000000003</v>
      </c>
      <c r="D11" s="381">
        <v>32.090000000000003</v>
      </c>
      <c r="E11" s="1270">
        <v>689.06700000000001</v>
      </c>
      <c r="F11" s="1324">
        <v>185.06014334683698</v>
      </c>
      <c r="G11" s="1281">
        <v>593.85799999999995</v>
      </c>
      <c r="H11" s="1298">
        <v>40.07</v>
      </c>
      <c r="I11" s="1268">
        <v>237958.90059999999</v>
      </c>
    </row>
    <row r="12" spans="2:9">
      <c r="B12" s="1619">
        <v>2007</v>
      </c>
      <c r="C12" s="381">
        <v>31.890999999999998</v>
      </c>
      <c r="D12" s="381">
        <v>30.198</v>
      </c>
      <c r="E12" s="1270">
        <v>636.41099999999994</v>
      </c>
      <c r="F12" s="1324">
        <v>182.74322802834621</v>
      </c>
      <c r="G12" s="1281">
        <v>551.84799999999996</v>
      </c>
      <c r="H12" s="1298">
        <v>61.86</v>
      </c>
      <c r="I12" s="1268">
        <v>341373.17279999994</v>
      </c>
    </row>
    <row r="13" spans="2:9">
      <c r="B13" s="1619">
        <v>2008</v>
      </c>
      <c r="C13" s="381">
        <v>29.216000000000001</v>
      </c>
      <c r="D13" s="381">
        <v>27.445</v>
      </c>
      <c r="E13" s="1270">
        <v>662.69600000000003</v>
      </c>
      <c r="F13" s="1324">
        <v>196.27436691564947</v>
      </c>
      <c r="G13" s="1281">
        <v>538.67499999999995</v>
      </c>
      <c r="H13" s="1298">
        <v>53.7</v>
      </c>
      <c r="I13" s="1268">
        <v>289268.47499999998</v>
      </c>
    </row>
    <row r="14" spans="2:9">
      <c r="B14" s="1619">
        <v>2009</v>
      </c>
      <c r="C14" s="381">
        <v>27.966999999999999</v>
      </c>
      <c r="D14" s="381">
        <v>26.103999999999999</v>
      </c>
      <c r="E14" s="1270">
        <v>648.24099999999999</v>
      </c>
      <c r="F14" s="1324">
        <v>177.7386607416488</v>
      </c>
      <c r="G14" s="1281">
        <v>463.96899999999999</v>
      </c>
      <c r="H14" s="1298">
        <v>47.66</v>
      </c>
      <c r="I14" s="1268">
        <v>221127.62539999999</v>
      </c>
    </row>
    <row r="15" spans="2:9">
      <c r="B15" s="1619">
        <v>2010</v>
      </c>
      <c r="C15" s="381">
        <v>27.331</v>
      </c>
      <c r="D15" s="381">
        <v>25.161999999999999</v>
      </c>
      <c r="E15" s="1270">
        <v>643.27099999999996</v>
      </c>
      <c r="F15" s="1324">
        <v>189.40704236547177</v>
      </c>
      <c r="G15" s="1281">
        <v>476.58600000000001</v>
      </c>
      <c r="H15" s="1298">
        <v>46.87</v>
      </c>
      <c r="I15" s="1268">
        <v>223375.85820000002</v>
      </c>
    </row>
    <row r="16" spans="2:9">
      <c r="B16" s="1619">
        <v>2011</v>
      </c>
      <c r="C16" s="381">
        <v>27.01</v>
      </c>
      <c r="D16" s="381">
        <v>24.745000000000001</v>
      </c>
      <c r="E16" s="1270">
        <v>618.84199999999998</v>
      </c>
      <c r="F16" s="1324">
        <v>203.04465548595675</v>
      </c>
      <c r="G16" s="1281">
        <v>502.43400000000003</v>
      </c>
      <c r="H16" s="1298">
        <v>39.68</v>
      </c>
      <c r="I16" s="1268">
        <v>199365.81120000003</v>
      </c>
    </row>
    <row r="17" spans="2:11">
      <c r="B17" s="1619">
        <v>2012</v>
      </c>
      <c r="C17" s="381">
        <v>25.512</v>
      </c>
      <c r="D17" s="381">
        <v>23.439</v>
      </c>
      <c r="E17" s="1270">
        <v>560.83799999999997</v>
      </c>
      <c r="F17" s="1324">
        <v>173.82482187806647</v>
      </c>
      <c r="G17" s="1281">
        <v>407.428</v>
      </c>
      <c r="H17" s="1298">
        <v>45.66</v>
      </c>
      <c r="I17" s="1268">
        <v>186031.62479999999</v>
      </c>
    </row>
    <row r="18" spans="2:11">
      <c r="B18" s="1619">
        <v>2013</v>
      </c>
      <c r="C18" s="381">
        <v>24.242999999999999</v>
      </c>
      <c r="D18" s="381">
        <v>22.448</v>
      </c>
      <c r="E18" s="1270">
        <v>557.82899999999995</v>
      </c>
      <c r="F18" s="1281">
        <v>189.57590876692802</v>
      </c>
      <c r="G18" s="1281">
        <v>425.56</v>
      </c>
      <c r="H18" s="1298">
        <v>57.07</v>
      </c>
      <c r="I18" s="1268">
        <v>242867.092</v>
      </c>
    </row>
    <row r="19" spans="2:11">
      <c r="B19" s="1619">
        <v>2014</v>
      </c>
      <c r="C19" s="1465">
        <v>22.643000000000001</v>
      </c>
      <c r="D19" s="1465">
        <v>21.736999999999998</v>
      </c>
      <c r="E19" s="1458">
        <v>530.08100000000002</v>
      </c>
      <c r="F19" s="1467">
        <v>171.99475548603766</v>
      </c>
      <c r="G19" s="1467">
        <v>373.86500000000001</v>
      </c>
      <c r="H19" s="1489">
        <v>44.44</v>
      </c>
      <c r="I19" s="1454">
        <v>166145.606</v>
      </c>
    </row>
    <row r="20" spans="2:11" ht="13.5" thickBot="1">
      <c r="B20" s="1620">
        <v>2015</v>
      </c>
      <c r="C20" s="387">
        <v>22.878</v>
      </c>
      <c r="D20" s="387">
        <v>21.338000000000001</v>
      </c>
      <c r="E20" s="1271">
        <v>520.28899999999999</v>
      </c>
      <c r="F20" s="1325">
        <f>+G20/D20*10</f>
        <v>166.56200206204892</v>
      </c>
      <c r="G20" s="1326">
        <v>355.41</v>
      </c>
      <c r="H20" s="1590">
        <v>50.97</v>
      </c>
      <c r="I20" s="1577">
        <v>181166</v>
      </c>
    </row>
    <row r="23" spans="2:11" s="18" customFormat="1" ht="15" customHeight="1">
      <c r="B23" s="532"/>
      <c r="C23" s="143"/>
      <c r="D23" s="143"/>
      <c r="E23" s="143"/>
      <c r="F23" s="143"/>
      <c r="G23" s="143"/>
      <c r="H23" s="143"/>
      <c r="I23" s="143"/>
      <c r="J23" s="143"/>
      <c r="K23" s="143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Hoja269">
    <tabColor theme="0"/>
    <pageSetUpPr fitToPage="1"/>
  </sheetPr>
  <dimension ref="A1:J34"/>
  <sheetViews>
    <sheetView showGridLines="0" tabSelected="1" zoomScale="70" zoomScaleNormal="70" zoomScaleSheetLayoutView="75" workbookViewId="0">
      <selection activeCell="I37" sqref="I37"/>
    </sheetView>
  </sheetViews>
  <sheetFormatPr baseColWidth="10" defaultRowHeight="12.75"/>
  <cols>
    <col min="1" max="7" width="19.28515625" style="208" customWidth="1"/>
    <col min="8" max="8" width="2.140625" style="208" customWidth="1"/>
    <col min="9" max="10" width="13.28515625" style="208" customWidth="1"/>
    <col min="11" max="11" width="11.140625" style="208" customWidth="1"/>
    <col min="12" max="12" width="12" style="208" customWidth="1"/>
    <col min="13" max="13" width="17" style="208" customWidth="1"/>
    <col min="14" max="19" width="17.140625" style="208" customWidth="1"/>
    <col min="20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1362"/>
      <c r="I1" s="1362"/>
      <c r="J1" s="1362"/>
    </row>
    <row r="3" spans="1:10" ht="15">
      <c r="A3" s="1729" t="s">
        <v>1271</v>
      </c>
      <c r="B3" s="1729"/>
      <c r="C3" s="1729"/>
      <c r="D3" s="1729"/>
      <c r="E3" s="1729"/>
      <c r="F3" s="1729"/>
      <c r="G3" s="1729"/>
    </row>
    <row r="4" spans="1:10" ht="15">
      <c r="A4" s="1729" t="s">
        <v>1272</v>
      </c>
      <c r="B4" s="1729"/>
      <c r="C4" s="1729"/>
      <c r="D4" s="1729"/>
      <c r="E4" s="1729"/>
      <c r="F4" s="1729"/>
      <c r="G4" s="1729"/>
    </row>
    <row r="5" spans="1:10" ht="13.5" thickBot="1">
      <c r="A5" s="171"/>
      <c r="B5" s="521"/>
      <c r="C5" s="521"/>
      <c r="D5" s="521"/>
      <c r="E5" s="521"/>
      <c r="F5" s="521"/>
      <c r="G5" s="521"/>
    </row>
    <row r="6" spans="1:10" ht="25.5" customHeight="1">
      <c r="A6" s="1363"/>
      <c r="B6" s="1670" t="s">
        <v>1207</v>
      </c>
      <c r="C6" s="1671"/>
      <c r="D6" s="1672"/>
      <c r="E6" s="1670" t="s">
        <v>1208</v>
      </c>
      <c r="F6" s="1671"/>
      <c r="G6" s="1671"/>
    </row>
    <row r="7" spans="1:10" ht="27" customHeight="1">
      <c r="A7" s="128" t="s">
        <v>370</v>
      </c>
      <c r="B7" s="1365" t="s">
        <v>371</v>
      </c>
      <c r="C7" s="1365" t="s">
        <v>1106</v>
      </c>
      <c r="D7" s="1365" t="s">
        <v>372</v>
      </c>
      <c r="E7" s="1365" t="s">
        <v>371</v>
      </c>
      <c r="F7" s="1365" t="s">
        <v>1106</v>
      </c>
      <c r="G7" s="1364" t="s">
        <v>372</v>
      </c>
    </row>
    <row r="8" spans="1:10" ht="13.5" thickBot="1">
      <c r="A8" s="129"/>
      <c r="B8" s="1366" t="s">
        <v>374</v>
      </c>
      <c r="C8" s="1366" t="s">
        <v>1199</v>
      </c>
      <c r="D8" s="1366" t="s">
        <v>375</v>
      </c>
      <c r="E8" s="1366" t="s">
        <v>374</v>
      </c>
      <c r="F8" s="1366" t="s">
        <v>1199</v>
      </c>
      <c r="G8" s="236" t="s">
        <v>375</v>
      </c>
    </row>
    <row r="9" spans="1:10">
      <c r="A9" s="1617">
        <v>2005</v>
      </c>
      <c r="B9" s="381">
        <v>2.9089999999999998</v>
      </c>
      <c r="C9" s="11">
        <v>7.9480000000000004</v>
      </c>
      <c r="D9" s="381">
        <v>50.170999999999999</v>
      </c>
      <c r="E9" s="381">
        <v>4.0199999999999996</v>
      </c>
      <c r="F9" s="11">
        <v>44.526000000000003</v>
      </c>
      <c r="G9" s="382">
        <v>64.230999999999995</v>
      </c>
    </row>
    <row r="10" spans="1:10">
      <c r="A10" s="1617">
        <v>2006</v>
      </c>
      <c r="B10" s="381">
        <v>2.8639999999999999</v>
      </c>
      <c r="C10" s="11">
        <v>7.9130000000000003</v>
      </c>
      <c r="D10" s="381">
        <v>45.723999999999997</v>
      </c>
      <c r="E10" s="381">
        <v>3.4630000000000001</v>
      </c>
      <c r="F10" s="11">
        <v>43.055999999999997</v>
      </c>
      <c r="G10" s="382">
        <v>56.819000000000003</v>
      </c>
    </row>
    <row r="11" spans="1:10">
      <c r="A11" s="1619">
        <v>2007</v>
      </c>
      <c r="B11" s="381">
        <v>2.863</v>
      </c>
      <c r="C11" s="11">
        <v>6.6630000000000003</v>
      </c>
      <c r="D11" s="381">
        <v>62.869</v>
      </c>
      <c r="E11" s="381">
        <v>2.9169999999999998</v>
      </c>
      <c r="F11" s="11">
        <v>42.618000000000002</v>
      </c>
      <c r="G11" s="382">
        <v>45.951999999999998</v>
      </c>
    </row>
    <row r="12" spans="1:10">
      <c r="A12" s="1619">
        <v>2008</v>
      </c>
      <c r="B12" s="381">
        <v>2.8559999999999999</v>
      </c>
      <c r="C12" s="11">
        <v>8.7210000000000001</v>
      </c>
      <c r="D12" s="381">
        <v>52.093000000000004</v>
      </c>
      <c r="E12" s="381">
        <v>3.0950000000000002</v>
      </c>
      <c r="F12" s="11">
        <v>46.554000000000002</v>
      </c>
      <c r="G12" s="382">
        <v>55.116</v>
      </c>
    </row>
    <row r="13" spans="1:10">
      <c r="A13" s="1619">
        <v>2009</v>
      </c>
      <c r="B13" s="381">
        <v>2.2570000000000001</v>
      </c>
      <c r="C13" s="11">
        <v>7.9790000000000001</v>
      </c>
      <c r="D13" s="381">
        <v>39.316000000000003</v>
      </c>
      <c r="E13" s="381">
        <v>2.9569999999999999</v>
      </c>
      <c r="F13" s="11">
        <v>41.768999999999998</v>
      </c>
      <c r="G13" s="382">
        <v>49.63</v>
      </c>
    </row>
    <row r="14" spans="1:10">
      <c r="A14" s="1619">
        <v>2010</v>
      </c>
      <c r="B14" s="381">
        <v>2.0950000000000002</v>
      </c>
      <c r="C14" s="11">
        <v>10.25</v>
      </c>
      <c r="D14" s="381">
        <v>40.423000000000002</v>
      </c>
      <c r="E14" s="381">
        <v>2.86</v>
      </c>
      <c r="F14" s="11">
        <v>41.677999999999997</v>
      </c>
      <c r="G14" s="382">
        <v>52.774000000000001</v>
      </c>
    </row>
    <row r="15" spans="1:10">
      <c r="A15" s="1619">
        <v>2011</v>
      </c>
      <c r="B15" s="381">
        <v>1.9019999999999999</v>
      </c>
      <c r="C15" s="11">
        <v>5.6310000000000002</v>
      </c>
      <c r="D15" s="381">
        <v>40.817</v>
      </c>
      <c r="E15" s="381">
        <v>2.6760000000000002</v>
      </c>
      <c r="F15" s="11">
        <v>41.362000000000002</v>
      </c>
      <c r="G15" s="382">
        <v>39.826999999999998</v>
      </c>
    </row>
    <row r="16" spans="1:10">
      <c r="A16" s="1619">
        <v>2012</v>
      </c>
      <c r="B16" s="381">
        <v>1.2749999999999999</v>
      </c>
      <c r="C16" s="11">
        <v>4.5679999999999996</v>
      </c>
      <c r="D16" s="381">
        <v>30.46</v>
      </c>
      <c r="E16" s="381">
        <v>2.492</v>
      </c>
      <c r="F16" s="11">
        <v>33.075000000000003</v>
      </c>
      <c r="G16" s="382">
        <v>43.201999999999998</v>
      </c>
    </row>
    <row r="17" spans="1:7">
      <c r="A17" s="1619">
        <v>2013</v>
      </c>
      <c r="B17" s="381">
        <v>1.2130000000000001</v>
      </c>
      <c r="C17" s="11">
        <v>4.4939999999999998</v>
      </c>
      <c r="D17" s="381">
        <v>27.427</v>
      </c>
      <c r="E17" s="381">
        <v>2.4169999999999998</v>
      </c>
      <c r="F17" s="11">
        <v>31.391999999999999</v>
      </c>
      <c r="G17" s="382">
        <v>38.787999999999997</v>
      </c>
    </row>
    <row r="18" spans="1:7">
      <c r="A18" s="1619">
        <v>2014</v>
      </c>
      <c r="B18" s="1465">
        <v>1.1830000000000001</v>
      </c>
      <c r="C18" s="1370">
        <v>4.3979999999999997</v>
      </c>
      <c r="D18" s="1465">
        <v>25.125</v>
      </c>
      <c r="E18" s="1465">
        <v>2.165</v>
      </c>
      <c r="F18" s="1370">
        <v>29.01</v>
      </c>
      <c r="G18" s="1466">
        <v>37.014000000000003</v>
      </c>
    </row>
    <row r="19" spans="1:7" ht="13.5" thickBot="1">
      <c r="A19" s="1620">
        <v>2015</v>
      </c>
      <c r="B19" s="387">
        <v>1.4359999999999999</v>
      </c>
      <c r="C19" s="298">
        <v>4.3049999999999997</v>
      </c>
      <c r="D19" s="387">
        <v>25.271000000000001</v>
      </c>
      <c r="E19" s="387">
        <v>2.4830000000000001</v>
      </c>
      <c r="F19" s="298">
        <v>29.140999999999998</v>
      </c>
      <c r="G19" s="383">
        <v>33.002000000000002</v>
      </c>
    </row>
    <row r="20" spans="1:7" ht="13.5" thickBot="1">
      <c r="A20" s="310"/>
      <c r="B20" s="310"/>
      <c r="C20" s="310"/>
      <c r="D20" s="310"/>
      <c r="E20" s="310"/>
      <c r="F20" s="310"/>
      <c r="G20" s="310"/>
    </row>
    <row r="21" spans="1:7" ht="27.75" customHeight="1">
      <c r="A21" s="1363"/>
      <c r="B21" s="1670" t="s">
        <v>1209</v>
      </c>
      <c r="C21" s="1671"/>
      <c r="D21" s="1672"/>
      <c r="E21" s="1670" t="s">
        <v>1040</v>
      </c>
      <c r="F21" s="1671"/>
      <c r="G21" s="1671"/>
    </row>
    <row r="22" spans="1:7" ht="27" customHeight="1">
      <c r="A22" s="128" t="s">
        <v>370</v>
      </c>
      <c r="B22" s="1365" t="s">
        <v>371</v>
      </c>
      <c r="C22" s="1365" t="s">
        <v>1072</v>
      </c>
      <c r="D22" s="1365" t="s">
        <v>372</v>
      </c>
      <c r="E22" s="1365" t="s">
        <v>371</v>
      </c>
      <c r="F22" s="1365" t="s">
        <v>1072</v>
      </c>
      <c r="G22" s="1364" t="s">
        <v>372</v>
      </c>
    </row>
    <row r="23" spans="1:7" ht="13.5" thickBot="1">
      <c r="A23" s="129"/>
      <c r="B23" s="1366" t="s">
        <v>374</v>
      </c>
      <c r="C23" s="1366" t="s">
        <v>1199</v>
      </c>
      <c r="D23" s="1366" t="s">
        <v>375</v>
      </c>
      <c r="E23" s="1366" t="s">
        <v>374</v>
      </c>
      <c r="F23" s="1366" t="s">
        <v>1199</v>
      </c>
      <c r="G23" s="236" t="s">
        <v>375</v>
      </c>
    </row>
    <row r="24" spans="1:7">
      <c r="A24" s="1617">
        <v>2005</v>
      </c>
      <c r="B24" s="381">
        <v>7.6340000000000003</v>
      </c>
      <c r="C24" s="11">
        <v>48.296999999999997</v>
      </c>
      <c r="D24" s="381">
        <v>163.29900000000001</v>
      </c>
      <c r="E24" s="381">
        <v>18.972000000000001</v>
      </c>
      <c r="F24" s="11">
        <v>615.99900000000002</v>
      </c>
      <c r="G24" s="382">
        <v>362.108</v>
      </c>
    </row>
    <row r="25" spans="1:7">
      <c r="A25" s="1617">
        <v>2006</v>
      </c>
      <c r="B25" s="381">
        <v>7.6029999999999998</v>
      </c>
      <c r="C25" s="11">
        <v>37.134</v>
      </c>
      <c r="D25" s="381">
        <v>139.19499999999999</v>
      </c>
      <c r="E25" s="381">
        <v>19.701000000000001</v>
      </c>
      <c r="F25" s="11">
        <v>600.96400000000006</v>
      </c>
      <c r="G25" s="382">
        <v>352.11900000000003</v>
      </c>
    </row>
    <row r="26" spans="1:7">
      <c r="A26" s="1619">
        <v>2007</v>
      </c>
      <c r="B26" s="381">
        <v>7.1619999999999999</v>
      </c>
      <c r="C26" s="11">
        <v>49.316000000000003</v>
      </c>
      <c r="D26" s="381">
        <v>129.85</v>
      </c>
      <c r="E26" s="381">
        <v>18.95</v>
      </c>
      <c r="F26" s="11">
        <v>537.81399999999996</v>
      </c>
      <c r="G26" s="382">
        <v>313.178</v>
      </c>
    </row>
    <row r="27" spans="1:7">
      <c r="A27" s="1619">
        <v>2008</v>
      </c>
      <c r="B27" s="381">
        <v>6.532</v>
      </c>
      <c r="C27" s="11">
        <v>58.393999999999998</v>
      </c>
      <c r="D27" s="381">
        <v>105.416</v>
      </c>
      <c r="E27" s="381">
        <v>16.733000000000001</v>
      </c>
      <c r="F27" s="11">
        <v>549.02700000000004</v>
      </c>
      <c r="G27" s="382">
        <v>326.05</v>
      </c>
    </row>
    <row r="28" spans="1:7">
      <c r="A28" s="1619">
        <v>2009</v>
      </c>
      <c r="B28" s="381">
        <v>5.4279999999999999</v>
      </c>
      <c r="C28" s="11">
        <v>42.902999999999999</v>
      </c>
      <c r="D28" s="381">
        <v>90.528999999999996</v>
      </c>
      <c r="E28" s="381">
        <v>17.324999999999999</v>
      </c>
      <c r="F28" s="11">
        <v>555.59</v>
      </c>
      <c r="G28" s="382">
        <v>284.49400000000003</v>
      </c>
    </row>
    <row r="29" spans="1:7">
      <c r="A29" s="1619">
        <v>2010</v>
      </c>
      <c r="B29" s="381">
        <v>4.8079999999999998</v>
      </c>
      <c r="C29" s="11">
        <v>43.003</v>
      </c>
      <c r="D29" s="381">
        <v>79.947999999999993</v>
      </c>
      <c r="E29" s="381">
        <v>17.568999999999999</v>
      </c>
      <c r="F29" s="11">
        <v>548.34</v>
      </c>
      <c r="G29" s="382">
        <v>303.44099999999997</v>
      </c>
    </row>
    <row r="30" spans="1:7">
      <c r="A30" s="1619">
        <v>2011</v>
      </c>
      <c r="B30" s="381">
        <v>4.5830000000000002</v>
      </c>
      <c r="C30" s="11">
        <v>36.331000000000003</v>
      </c>
      <c r="D30" s="381">
        <v>79.902000000000001</v>
      </c>
      <c r="E30" s="381">
        <v>17.849</v>
      </c>
      <c r="F30" s="11">
        <v>535.51800000000003</v>
      </c>
      <c r="G30" s="382">
        <v>340.899</v>
      </c>
    </row>
    <row r="31" spans="1:7">
      <c r="A31" s="1619">
        <v>2012</v>
      </c>
      <c r="B31" s="381">
        <v>4.1929999999999996</v>
      </c>
      <c r="C31" s="11">
        <v>31.552</v>
      </c>
      <c r="D31" s="381">
        <v>67.951999999999998</v>
      </c>
      <c r="E31" s="381">
        <v>17.552</v>
      </c>
      <c r="F31" s="11">
        <v>491.64299999999997</v>
      </c>
      <c r="G31" s="382">
        <v>265.20100000000002</v>
      </c>
    </row>
    <row r="32" spans="1:7">
      <c r="A32" s="1619">
        <v>2013</v>
      </c>
      <c r="B32" s="381">
        <v>3.8919999999999999</v>
      </c>
      <c r="C32" s="11">
        <v>27.541</v>
      </c>
      <c r="D32" s="381">
        <v>64.655000000000001</v>
      </c>
      <c r="E32" s="381">
        <v>16.721</v>
      </c>
      <c r="F32" s="11">
        <v>494.40199999999999</v>
      </c>
      <c r="G32" s="382">
        <v>294.69</v>
      </c>
    </row>
    <row r="33" spans="1:7">
      <c r="A33" s="1619">
        <v>2014</v>
      </c>
      <c r="B33" s="1465">
        <v>3.5830000000000002</v>
      </c>
      <c r="C33" s="1370">
        <v>21.661999999999999</v>
      </c>
      <c r="D33" s="1465">
        <v>60.683999999999997</v>
      </c>
      <c r="E33" s="1465">
        <v>16.712</v>
      </c>
      <c r="F33" s="1370">
        <v>475.01100000000002</v>
      </c>
      <c r="G33" s="1466">
        <v>306.77499999999998</v>
      </c>
    </row>
    <row r="34" spans="1:7" ht="13.5" thickBot="1">
      <c r="A34" s="1620">
        <v>2015</v>
      </c>
      <c r="B34" s="387">
        <v>2.5739999999999998</v>
      </c>
      <c r="C34" s="298">
        <v>22.186</v>
      </c>
      <c r="D34" s="387">
        <v>46.878</v>
      </c>
      <c r="E34" s="387">
        <v>16.385000000000002</v>
      </c>
      <c r="F34" s="298">
        <v>464.65699999999998</v>
      </c>
      <c r="G34" s="383">
        <v>250.25899999999999</v>
      </c>
    </row>
  </sheetData>
  <mergeCells count="7">
    <mergeCell ref="B6:D6"/>
    <mergeCell ref="E6:G6"/>
    <mergeCell ref="B21:D21"/>
    <mergeCell ref="E21:G21"/>
    <mergeCell ref="A1:G1"/>
    <mergeCell ref="A3:G3"/>
    <mergeCell ref="A4:G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Hoja270">
    <tabColor theme="0"/>
    <pageSetUpPr fitToPage="1"/>
  </sheetPr>
  <dimension ref="A1:S92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" style="208" customWidth="1"/>
    <col min="2" max="13" width="15.1406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1472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8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>
      <c r="A5" s="126"/>
      <c r="B5" s="1716" t="s">
        <v>1071</v>
      </c>
      <c r="C5" s="1716"/>
      <c r="D5" s="1716"/>
      <c r="E5" s="1716"/>
      <c r="F5" s="1716"/>
      <c r="G5" s="1899" t="s">
        <v>1202</v>
      </c>
      <c r="H5" s="664"/>
      <c r="I5" s="922" t="s">
        <v>378</v>
      </c>
      <c r="J5" s="1050"/>
      <c r="K5" s="1900" t="s">
        <v>379</v>
      </c>
      <c r="L5" s="1900"/>
      <c r="M5" s="1670"/>
    </row>
    <row r="6" spans="1:18" ht="24.75" customHeight="1">
      <c r="A6" s="128" t="s">
        <v>549</v>
      </c>
      <c r="B6" s="1723" t="s">
        <v>381</v>
      </c>
      <c r="C6" s="1723"/>
      <c r="D6" s="1723"/>
      <c r="E6" s="1723"/>
      <c r="F6" s="1723"/>
      <c r="G6" s="1792"/>
      <c r="H6" s="1838" t="s">
        <v>1203</v>
      </c>
      <c r="I6" s="1838"/>
      <c r="J6" s="228" t="s">
        <v>1104</v>
      </c>
      <c r="K6" s="1792" t="s">
        <v>1105</v>
      </c>
      <c r="L6" s="1792" t="s">
        <v>1106</v>
      </c>
      <c r="M6" s="1682" t="s">
        <v>1107</v>
      </c>
    </row>
    <row r="7" spans="1:18" ht="24.75" customHeight="1">
      <c r="A7" s="128" t="s">
        <v>529</v>
      </c>
      <c r="B7" s="1051"/>
      <c r="C7" s="633" t="s">
        <v>387</v>
      </c>
      <c r="D7" s="867"/>
      <c r="E7" s="1906" t="s">
        <v>1078</v>
      </c>
      <c r="F7" s="1906"/>
      <c r="G7" s="1792"/>
      <c r="H7" s="1723" t="s">
        <v>382</v>
      </c>
      <c r="I7" s="1723"/>
      <c r="J7" s="228" t="s">
        <v>1075</v>
      </c>
      <c r="K7" s="1792"/>
      <c r="L7" s="1792"/>
      <c r="M7" s="1682"/>
    </row>
    <row r="8" spans="1:18" ht="24.75" customHeight="1" thickBot="1">
      <c r="A8" s="128"/>
      <c r="B8" s="228" t="s">
        <v>385</v>
      </c>
      <c r="C8" s="228" t="s">
        <v>386</v>
      </c>
      <c r="D8" s="228" t="s">
        <v>387</v>
      </c>
      <c r="E8" s="228" t="s">
        <v>385</v>
      </c>
      <c r="F8" s="228" t="s">
        <v>386</v>
      </c>
      <c r="G8" s="1792"/>
      <c r="H8" s="228" t="s">
        <v>385</v>
      </c>
      <c r="I8" s="228" t="s">
        <v>386</v>
      </c>
      <c r="J8" s="228" t="s">
        <v>1112</v>
      </c>
      <c r="K8" s="1792"/>
      <c r="L8" s="1792"/>
      <c r="M8" s="1682"/>
      <c r="P8" s="526"/>
      <c r="Q8" s="526"/>
    </row>
    <row r="9" spans="1:18" ht="21.75" customHeight="1">
      <c r="A9" s="72" t="s">
        <v>450</v>
      </c>
      <c r="B9" s="122">
        <v>204</v>
      </c>
      <c r="C9" s="122">
        <v>51</v>
      </c>
      <c r="D9" s="42">
        <v>255</v>
      </c>
      <c r="E9" s="122">
        <v>204</v>
      </c>
      <c r="F9" s="122">
        <v>51</v>
      </c>
      <c r="G9" s="122">
        <v>117511</v>
      </c>
      <c r="H9" s="122">
        <v>7780</v>
      </c>
      <c r="I9" s="122">
        <v>16200</v>
      </c>
      <c r="J9" s="122">
        <v>10</v>
      </c>
      <c r="K9" s="122">
        <v>2413</v>
      </c>
      <c r="L9" s="122">
        <v>1175</v>
      </c>
      <c r="M9" s="131">
        <v>3588</v>
      </c>
      <c r="N9" s="215"/>
      <c r="R9" s="268"/>
    </row>
    <row r="10" spans="1:18">
      <c r="A10" s="63" t="s">
        <v>451</v>
      </c>
      <c r="B10" s="11">
        <v>103</v>
      </c>
      <c r="C10" s="11">
        <v>26</v>
      </c>
      <c r="D10" s="11">
        <v>129</v>
      </c>
      <c r="E10" s="11">
        <v>103</v>
      </c>
      <c r="F10" s="11">
        <v>26</v>
      </c>
      <c r="G10" s="11">
        <v>22951</v>
      </c>
      <c r="H10" s="11">
        <v>11660</v>
      </c>
      <c r="I10" s="11">
        <v>14260</v>
      </c>
      <c r="J10" s="11">
        <v>10</v>
      </c>
      <c r="K10" s="11">
        <v>1571</v>
      </c>
      <c r="L10" s="11">
        <v>230</v>
      </c>
      <c r="M10" s="12">
        <v>1801</v>
      </c>
      <c r="N10" s="215"/>
      <c r="R10" s="268"/>
    </row>
    <row r="11" spans="1:18">
      <c r="A11" s="63" t="s">
        <v>452</v>
      </c>
      <c r="B11" s="82">
        <v>112</v>
      </c>
      <c r="C11" s="82">
        <v>28</v>
      </c>
      <c r="D11" s="82">
        <v>140</v>
      </c>
      <c r="E11" s="82">
        <v>112</v>
      </c>
      <c r="F11" s="82">
        <v>28</v>
      </c>
      <c r="G11" s="11">
        <v>74643</v>
      </c>
      <c r="H11" s="82">
        <v>11660</v>
      </c>
      <c r="I11" s="82">
        <v>14260</v>
      </c>
      <c r="J11" s="11">
        <v>10</v>
      </c>
      <c r="K11" s="11">
        <v>1706</v>
      </c>
      <c r="L11" s="11">
        <v>746</v>
      </c>
      <c r="M11" s="12">
        <v>2452</v>
      </c>
      <c r="N11" s="215"/>
      <c r="R11" s="268"/>
    </row>
    <row r="12" spans="1:18">
      <c r="A12" s="63" t="s">
        <v>453</v>
      </c>
      <c r="B12" s="11">
        <v>88</v>
      </c>
      <c r="C12" s="11">
        <v>22</v>
      </c>
      <c r="D12" s="11">
        <v>110</v>
      </c>
      <c r="E12" s="11">
        <v>88</v>
      </c>
      <c r="F12" s="11">
        <v>22</v>
      </c>
      <c r="G12" s="11">
        <v>38394</v>
      </c>
      <c r="H12" s="11">
        <v>11450</v>
      </c>
      <c r="I12" s="11">
        <v>13260</v>
      </c>
      <c r="J12" s="11">
        <v>9</v>
      </c>
      <c r="K12" s="11">
        <v>1299</v>
      </c>
      <c r="L12" s="11">
        <v>346</v>
      </c>
      <c r="M12" s="12">
        <v>1645</v>
      </c>
      <c r="N12" s="215"/>
      <c r="R12" s="268"/>
    </row>
    <row r="13" spans="1:18">
      <c r="A13" s="73" t="s">
        <v>454</v>
      </c>
      <c r="B13" s="74">
        <v>507</v>
      </c>
      <c r="C13" s="74">
        <v>127</v>
      </c>
      <c r="D13" s="74">
        <v>634</v>
      </c>
      <c r="E13" s="74">
        <v>507</v>
      </c>
      <c r="F13" s="74">
        <v>127</v>
      </c>
      <c r="G13" s="74">
        <v>253499</v>
      </c>
      <c r="H13" s="78">
        <v>10062</v>
      </c>
      <c r="I13" s="78">
        <v>14866</v>
      </c>
      <c r="J13" s="78">
        <v>10</v>
      </c>
      <c r="K13" s="78">
        <v>6989</v>
      </c>
      <c r="L13" s="78">
        <v>2497</v>
      </c>
      <c r="M13" s="75">
        <v>9486</v>
      </c>
      <c r="N13" s="215"/>
      <c r="R13" s="268"/>
    </row>
    <row r="14" spans="1:18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5"/>
      <c r="R14" s="268"/>
    </row>
    <row r="15" spans="1:18">
      <c r="A15" s="73" t="s">
        <v>455</v>
      </c>
      <c r="B15" s="74">
        <v>15</v>
      </c>
      <c r="C15" s="74" t="s">
        <v>391</v>
      </c>
      <c r="D15" s="74">
        <v>15</v>
      </c>
      <c r="E15" s="74">
        <v>15</v>
      </c>
      <c r="F15" s="74" t="s">
        <v>391</v>
      </c>
      <c r="G15" s="74">
        <v>20000</v>
      </c>
      <c r="H15" s="78">
        <v>12000</v>
      </c>
      <c r="I15" s="78" t="s">
        <v>391</v>
      </c>
      <c r="J15" s="78">
        <v>2</v>
      </c>
      <c r="K15" s="78">
        <v>180</v>
      </c>
      <c r="L15" s="78">
        <v>40</v>
      </c>
      <c r="M15" s="75">
        <v>220</v>
      </c>
      <c r="N15" s="215"/>
      <c r="R15" s="268"/>
    </row>
    <row r="16" spans="1:18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5"/>
      <c r="R16" s="268"/>
    </row>
    <row r="17" spans="1:18">
      <c r="A17" s="73" t="s">
        <v>456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4" t="s">
        <v>391</v>
      </c>
      <c r="G17" s="74">
        <v>2800</v>
      </c>
      <c r="H17" s="78" t="s">
        <v>391</v>
      </c>
      <c r="I17" s="78" t="s">
        <v>391</v>
      </c>
      <c r="J17" s="78">
        <v>10</v>
      </c>
      <c r="K17" s="78" t="s">
        <v>391</v>
      </c>
      <c r="L17" s="78">
        <v>28</v>
      </c>
      <c r="M17" s="75">
        <v>28</v>
      </c>
      <c r="N17" s="215"/>
      <c r="R17" s="268"/>
    </row>
    <row r="18" spans="1:18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5"/>
      <c r="R18" s="268"/>
    </row>
    <row r="19" spans="1:18">
      <c r="A19" s="63" t="s">
        <v>535</v>
      </c>
      <c r="B19" s="11">
        <v>17</v>
      </c>
      <c r="C19" s="11">
        <v>3</v>
      </c>
      <c r="D19" s="11">
        <v>20</v>
      </c>
      <c r="E19" s="11">
        <v>17</v>
      </c>
      <c r="F19" s="11">
        <v>3</v>
      </c>
      <c r="G19" s="11">
        <v>12285</v>
      </c>
      <c r="H19" s="11">
        <v>4250</v>
      </c>
      <c r="I19" s="11">
        <v>11250</v>
      </c>
      <c r="J19" s="11">
        <v>8</v>
      </c>
      <c r="K19" s="11">
        <v>106</v>
      </c>
      <c r="L19" s="11">
        <v>98</v>
      </c>
      <c r="M19" s="12">
        <v>204</v>
      </c>
      <c r="N19" s="215"/>
      <c r="R19" s="268"/>
    </row>
    <row r="20" spans="1:18">
      <c r="A20" s="63" t="s">
        <v>458</v>
      </c>
      <c r="B20" s="11">
        <v>29</v>
      </c>
      <c r="C20" s="45" t="s">
        <v>391</v>
      </c>
      <c r="D20" s="11">
        <v>29</v>
      </c>
      <c r="E20" s="11">
        <v>29</v>
      </c>
      <c r="F20" s="45" t="s">
        <v>391</v>
      </c>
      <c r="G20" s="11">
        <v>22000</v>
      </c>
      <c r="H20" s="11">
        <v>4650</v>
      </c>
      <c r="I20" s="45" t="s">
        <v>391</v>
      </c>
      <c r="J20" s="11">
        <v>9</v>
      </c>
      <c r="K20" s="11">
        <v>135</v>
      </c>
      <c r="L20" s="11">
        <v>198</v>
      </c>
      <c r="M20" s="12">
        <v>333</v>
      </c>
      <c r="N20" s="215"/>
      <c r="R20" s="268"/>
    </row>
    <row r="21" spans="1:18">
      <c r="A21" s="63" t="s">
        <v>459</v>
      </c>
      <c r="B21" s="11">
        <v>93</v>
      </c>
      <c r="C21" s="11">
        <v>20</v>
      </c>
      <c r="D21" s="11">
        <v>113</v>
      </c>
      <c r="E21" s="11">
        <v>93</v>
      </c>
      <c r="F21" s="11">
        <v>20</v>
      </c>
      <c r="G21" s="11">
        <v>40850</v>
      </c>
      <c r="H21" s="11">
        <v>5000</v>
      </c>
      <c r="I21" s="11">
        <v>10350</v>
      </c>
      <c r="J21" s="11">
        <v>9</v>
      </c>
      <c r="K21" s="11">
        <v>672</v>
      </c>
      <c r="L21" s="11">
        <v>368</v>
      </c>
      <c r="M21" s="12">
        <v>1040</v>
      </c>
      <c r="N21" s="215"/>
      <c r="R21" s="268"/>
    </row>
    <row r="22" spans="1:18">
      <c r="A22" s="73" t="s">
        <v>460</v>
      </c>
      <c r="B22" s="74">
        <v>139</v>
      </c>
      <c r="C22" s="74">
        <v>23</v>
      </c>
      <c r="D22" s="74">
        <v>162</v>
      </c>
      <c r="E22" s="74">
        <v>139</v>
      </c>
      <c r="F22" s="74">
        <v>23</v>
      </c>
      <c r="G22" s="74">
        <v>75135</v>
      </c>
      <c r="H22" s="78">
        <v>4835</v>
      </c>
      <c r="I22" s="78">
        <v>10467</v>
      </c>
      <c r="J22" s="78">
        <v>9</v>
      </c>
      <c r="K22" s="78">
        <v>913</v>
      </c>
      <c r="L22" s="78">
        <v>664</v>
      </c>
      <c r="M22" s="75">
        <v>1577</v>
      </c>
      <c r="N22" s="215"/>
      <c r="R22" s="268"/>
    </row>
    <row r="23" spans="1:18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5"/>
      <c r="R23" s="268"/>
    </row>
    <row r="24" spans="1:18">
      <c r="A24" s="73" t="s">
        <v>461</v>
      </c>
      <c r="B24" s="74" t="s">
        <v>391</v>
      </c>
      <c r="C24" s="74">
        <v>1082</v>
      </c>
      <c r="D24" s="74">
        <v>1082</v>
      </c>
      <c r="E24" s="74" t="s">
        <v>391</v>
      </c>
      <c r="F24" s="74">
        <v>1067</v>
      </c>
      <c r="G24" s="74">
        <v>5510</v>
      </c>
      <c r="H24" s="78" t="s">
        <v>391</v>
      </c>
      <c r="I24" s="78">
        <v>17638</v>
      </c>
      <c r="J24" s="78">
        <v>10</v>
      </c>
      <c r="K24" s="78">
        <v>18820</v>
      </c>
      <c r="L24" s="78">
        <v>55</v>
      </c>
      <c r="M24" s="75">
        <v>18875</v>
      </c>
      <c r="N24" s="215"/>
      <c r="R24" s="268"/>
    </row>
    <row r="25" spans="1:18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5"/>
      <c r="R25" s="268"/>
    </row>
    <row r="26" spans="1:18">
      <c r="A26" s="73" t="s">
        <v>462</v>
      </c>
      <c r="B26" s="74" t="s">
        <v>391</v>
      </c>
      <c r="C26" s="74">
        <v>2575</v>
      </c>
      <c r="D26" s="74">
        <v>2575</v>
      </c>
      <c r="E26" s="74" t="s">
        <v>391</v>
      </c>
      <c r="F26" s="74">
        <v>2367</v>
      </c>
      <c r="G26" s="74" t="s">
        <v>391</v>
      </c>
      <c r="H26" s="78" t="s">
        <v>391</v>
      </c>
      <c r="I26" s="78">
        <v>24047</v>
      </c>
      <c r="J26" s="78" t="s">
        <v>391</v>
      </c>
      <c r="K26" s="78">
        <v>56920</v>
      </c>
      <c r="L26" s="78" t="s">
        <v>391</v>
      </c>
      <c r="M26" s="75">
        <v>56920</v>
      </c>
      <c r="N26" s="215"/>
      <c r="R26" s="268"/>
    </row>
    <row r="27" spans="1:18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5"/>
      <c r="R27" s="268"/>
    </row>
    <row r="28" spans="1:18">
      <c r="A28" s="63" t="s">
        <v>463</v>
      </c>
      <c r="B28" s="82">
        <v>2</v>
      </c>
      <c r="C28" s="45">
        <v>1222</v>
      </c>
      <c r="D28" s="11">
        <v>1224</v>
      </c>
      <c r="E28" s="82">
        <v>2</v>
      </c>
      <c r="F28" s="45">
        <v>1193</v>
      </c>
      <c r="G28" s="45" t="s">
        <v>391</v>
      </c>
      <c r="H28" s="82">
        <v>14000</v>
      </c>
      <c r="I28" s="11">
        <v>21366</v>
      </c>
      <c r="J28" s="45" t="s">
        <v>391</v>
      </c>
      <c r="K28" s="82">
        <v>25518</v>
      </c>
      <c r="L28" s="45" t="s">
        <v>391</v>
      </c>
      <c r="M28" s="46">
        <v>25518</v>
      </c>
      <c r="N28" s="215"/>
      <c r="R28" s="268"/>
    </row>
    <row r="29" spans="1:18">
      <c r="A29" s="63" t="s">
        <v>464</v>
      </c>
      <c r="B29" s="45" t="s">
        <v>391</v>
      </c>
      <c r="C29" s="11">
        <v>16</v>
      </c>
      <c r="D29" s="11">
        <v>16</v>
      </c>
      <c r="E29" s="45" t="s">
        <v>391</v>
      </c>
      <c r="F29" s="11">
        <v>15</v>
      </c>
      <c r="G29" s="11" t="s">
        <v>391</v>
      </c>
      <c r="H29" s="82" t="s">
        <v>391</v>
      </c>
      <c r="I29" s="11">
        <v>16000</v>
      </c>
      <c r="J29" s="11" t="s">
        <v>391</v>
      </c>
      <c r="K29" s="11">
        <v>240</v>
      </c>
      <c r="L29" s="11" t="s">
        <v>391</v>
      </c>
      <c r="M29" s="12">
        <v>240</v>
      </c>
      <c r="N29" s="215"/>
      <c r="R29" s="268"/>
    </row>
    <row r="30" spans="1:18">
      <c r="A30" s="63" t="s">
        <v>465</v>
      </c>
      <c r="B30" s="82">
        <v>34</v>
      </c>
      <c r="C30" s="11">
        <v>2160</v>
      </c>
      <c r="D30" s="11">
        <v>2194</v>
      </c>
      <c r="E30" s="82">
        <v>34</v>
      </c>
      <c r="F30" s="11">
        <v>2106</v>
      </c>
      <c r="G30" s="45" t="s">
        <v>391</v>
      </c>
      <c r="H30" s="82">
        <v>4000</v>
      </c>
      <c r="I30" s="11">
        <v>12878</v>
      </c>
      <c r="J30" s="45" t="s">
        <v>391</v>
      </c>
      <c r="K30" s="82">
        <v>27257</v>
      </c>
      <c r="L30" s="45" t="s">
        <v>391</v>
      </c>
      <c r="M30" s="12">
        <v>27257</v>
      </c>
      <c r="N30" s="215"/>
      <c r="R30" s="268"/>
    </row>
    <row r="31" spans="1:18" s="309" customFormat="1">
      <c r="A31" s="73" t="s">
        <v>466</v>
      </c>
      <c r="B31" s="74">
        <v>36</v>
      </c>
      <c r="C31" s="74">
        <v>3398</v>
      </c>
      <c r="D31" s="74">
        <v>3434</v>
      </c>
      <c r="E31" s="74">
        <v>36</v>
      </c>
      <c r="F31" s="74">
        <v>3314</v>
      </c>
      <c r="G31" s="74" t="s">
        <v>391</v>
      </c>
      <c r="H31" s="78">
        <v>4556</v>
      </c>
      <c r="I31" s="78">
        <v>15948</v>
      </c>
      <c r="J31" s="78" t="s">
        <v>391</v>
      </c>
      <c r="K31" s="78">
        <v>53015</v>
      </c>
      <c r="L31" s="78" t="s">
        <v>391</v>
      </c>
      <c r="M31" s="75">
        <v>53015</v>
      </c>
      <c r="N31" s="534"/>
      <c r="R31" s="531"/>
    </row>
    <row r="32" spans="1:18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5"/>
      <c r="R32" s="268"/>
    </row>
    <row r="33" spans="1:18">
      <c r="A33" s="63" t="s">
        <v>467</v>
      </c>
      <c r="B33" s="80">
        <v>10</v>
      </c>
      <c r="C33" s="80">
        <v>32</v>
      </c>
      <c r="D33" s="11">
        <v>42</v>
      </c>
      <c r="E33" s="80">
        <v>9</v>
      </c>
      <c r="F33" s="80">
        <v>31</v>
      </c>
      <c r="G33" s="11" t="s">
        <v>391</v>
      </c>
      <c r="H33" s="80">
        <v>7300</v>
      </c>
      <c r="I33" s="80">
        <v>16261</v>
      </c>
      <c r="J33" s="80" t="s">
        <v>391</v>
      </c>
      <c r="K33" s="80">
        <v>570</v>
      </c>
      <c r="L33" s="80" t="s">
        <v>391</v>
      </c>
      <c r="M33" s="81">
        <v>570</v>
      </c>
      <c r="N33" s="215"/>
      <c r="R33" s="268"/>
    </row>
    <row r="34" spans="1:18">
      <c r="A34" s="63" t="s">
        <v>468</v>
      </c>
      <c r="B34" s="80" t="s">
        <v>391</v>
      </c>
      <c r="C34" s="80">
        <v>272</v>
      </c>
      <c r="D34" s="11">
        <v>272</v>
      </c>
      <c r="E34" s="80" t="s">
        <v>391</v>
      </c>
      <c r="F34" s="80">
        <v>247</v>
      </c>
      <c r="G34" s="11" t="s">
        <v>391</v>
      </c>
      <c r="H34" s="80" t="s">
        <v>391</v>
      </c>
      <c r="I34" s="80">
        <v>22133</v>
      </c>
      <c r="J34" s="80" t="s">
        <v>391</v>
      </c>
      <c r="K34" s="80">
        <v>5467</v>
      </c>
      <c r="L34" s="80" t="s">
        <v>391</v>
      </c>
      <c r="M34" s="12">
        <v>5467</v>
      </c>
      <c r="N34" s="215"/>
      <c r="R34" s="268"/>
    </row>
    <row r="35" spans="1:18">
      <c r="A35" s="63" t="s">
        <v>469</v>
      </c>
      <c r="B35" s="80">
        <v>3</v>
      </c>
      <c r="C35" s="80">
        <v>10197</v>
      </c>
      <c r="D35" s="11">
        <v>10200</v>
      </c>
      <c r="E35" s="80">
        <v>3</v>
      </c>
      <c r="F35" s="80">
        <v>9366</v>
      </c>
      <c r="G35" s="11" t="s">
        <v>391</v>
      </c>
      <c r="H35" s="80">
        <v>6720</v>
      </c>
      <c r="I35" s="80">
        <v>14992</v>
      </c>
      <c r="J35" s="80" t="s">
        <v>391</v>
      </c>
      <c r="K35" s="80">
        <v>140435</v>
      </c>
      <c r="L35" s="80" t="s">
        <v>391</v>
      </c>
      <c r="M35" s="12">
        <v>140435</v>
      </c>
      <c r="N35" s="215"/>
      <c r="R35" s="268"/>
    </row>
    <row r="36" spans="1:18">
      <c r="A36" s="63" t="s">
        <v>470</v>
      </c>
      <c r="B36" s="80" t="s">
        <v>391</v>
      </c>
      <c r="C36" s="80">
        <v>118</v>
      </c>
      <c r="D36" s="11">
        <v>118</v>
      </c>
      <c r="E36" s="80" t="s">
        <v>391</v>
      </c>
      <c r="F36" s="80">
        <v>108</v>
      </c>
      <c r="G36" s="11" t="s">
        <v>391</v>
      </c>
      <c r="H36" s="80" t="s">
        <v>391</v>
      </c>
      <c r="I36" s="80">
        <v>11620</v>
      </c>
      <c r="J36" s="80" t="s">
        <v>391</v>
      </c>
      <c r="K36" s="80">
        <v>1255</v>
      </c>
      <c r="L36" s="80" t="s">
        <v>391</v>
      </c>
      <c r="M36" s="12">
        <v>1255</v>
      </c>
      <c r="N36" s="215"/>
      <c r="R36" s="268"/>
    </row>
    <row r="37" spans="1:18">
      <c r="A37" s="73" t="s">
        <v>471</v>
      </c>
      <c r="B37" s="74">
        <v>13</v>
      </c>
      <c r="C37" s="74">
        <v>10619</v>
      </c>
      <c r="D37" s="74">
        <v>10632</v>
      </c>
      <c r="E37" s="74">
        <v>12</v>
      </c>
      <c r="F37" s="74">
        <v>9752</v>
      </c>
      <c r="G37" s="74" t="s">
        <v>391</v>
      </c>
      <c r="H37" s="78">
        <v>7155</v>
      </c>
      <c r="I37" s="78">
        <v>15140</v>
      </c>
      <c r="J37" s="78" t="s">
        <v>391</v>
      </c>
      <c r="K37" s="78">
        <v>147727</v>
      </c>
      <c r="L37" s="78" t="s">
        <v>391</v>
      </c>
      <c r="M37" s="75">
        <v>147727</v>
      </c>
      <c r="N37" s="215"/>
      <c r="R37" s="268"/>
    </row>
    <row r="38" spans="1:18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5"/>
      <c r="R38" s="268"/>
    </row>
    <row r="39" spans="1:18">
      <c r="A39" s="73" t="s">
        <v>472</v>
      </c>
      <c r="B39" s="74">
        <v>28</v>
      </c>
      <c r="C39" s="74">
        <v>51</v>
      </c>
      <c r="D39" s="74">
        <v>79</v>
      </c>
      <c r="E39" s="74" t="s">
        <v>391</v>
      </c>
      <c r="F39" s="74">
        <v>42</v>
      </c>
      <c r="G39" s="74" t="s">
        <v>391</v>
      </c>
      <c r="H39" s="78" t="s">
        <v>391</v>
      </c>
      <c r="I39" s="78">
        <v>7095</v>
      </c>
      <c r="J39" s="78" t="s">
        <v>391</v>
      </c>
      <c r="K39" s="78">
        <v>298</v>
      </c>
      <c r="L39" s="78" t="s">
        <v>391</v>
      </c>
      <c r="M39" s="75">
        <v>298</v>
      </c>
      <c r="N39" s="215"/>
      <c r="R39" s="268"/>
    </row>
    <row r="40" spans="1:18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5"/>
      <c r="R40" s="268"/>
    </row>
    <row r="41" spans="1:18">
      <c r="A41" s="63" t="s">
        <v>536</v>
      </c>
      <c r="B41" s="45" t="s">
        <v>391</v>
      </c>
      <c r="C41" s="11">
        <v>2</v>
      </c>
      <c r="D41" s="11">
        <v>2</v>
      </c>
      <c r="E41" s="45" t="s">
        <v>391</v>
      </c>
      <c r="F41" s="11">
        <v>2</v>
      </c>
      <c r="G41" s="11">
        <v>4618</v>
      </c>
      <c r="H41" s="45" t="s">
        <v>391</v>
      </c>
      <c r="I41" s="11">
        <v>5500</v>
      </c>
      <c r="J41" s="11">
        <v>11</v>
      </c>
      <c r="K41" s="11">
        <v>11</v>
      </c>
      <c r="L41" s="11">
        <v>51</v>
      </c>
      <c r="M41" s="12">
        <v>62</v>
      </c>
      <c r="N41" s="215"/>
      <c r="R41" s="268"/>
    </row>
    <row r="42" spans="1:18">
      <c r="A42" s="63" t="s">
        <v>474</v>
      </c>
      <c r="B42" s="11">
        <v>26</v>
      </c>
      <c r="C42" s="11">
        <v>12</v>
      </c>
      <c r="D42" s="11">
        <v>38</v>
      </c>
      <c r="E42" s="11">
        <v>23</v>
      </c>
      <c r="F42" s="11">
        <v>11</v>
      </c>
      <c r="G42" s="11">
        <v>16170</v>
      </c>
      <c r="H42" s="11">
        <v>5250</v>
      </c>
      <c r="I42" s="11">
        <v>6545</v>
      </c>
      <c r="J42" s="11">
        <v>19</v>
      </c>
      <c r="K42" s="11">
        <v>193</v>
      </c>
      <c r="L42" s="11">
        <v>307</v>
      </c>
      <c r="M42" s="12">
        <v>500</v>
      </c>
      <c r="N42" s="215"/>
      <c r="R42" s="268"/>
    </row>
    <row r="43" spans="1:18">
      <c r="A43" s="63" t="s">
        <v>475</v>
      </c>
      <c r="B43" s="11">
        <v>15</v>
      </c>
      <c r="C43" s="11">
        <v>610</v>
      </c>
      <c r="D43" s="11">
        <v>625</v>
      </c>
      <c r="E43" s="11">
        <v>15</v>
      </c>
      <c r="F43" s="11">
        <v>567</v>
      </c>
      <c r="G43" s="11">
        <v>50830</v>
      </c>
      <c r="H43" s="11">
        <v>10390</v>
      </c>
      <c r="I43" s="11">
        <v>21140</v>
      </c>
      <c r="J43" s="11">
        <v>9</v>
      </c>
      <c r="K43" s="11">
        <v>12143</v>
      </c>
      <c r="L43" s="11">
        <v>457</v>
      </c>
      <c r="M43" s="12">
        <v>12600</v>
      </c>
      <c r="N43" s="215"/>
      <c r="R43" s="268"/>
    </row>
    <row r="44" spans="1:18">
      <c r="A44" s="63" t="s">
        <v>476</v>
      </c>
      <c r="B44" s="45" t="s">
        <v>391</v>
      </c>
      <c r="C44" s="11">
        <v>11</v>
      </c>
      <c r="D44" s="11">
        <v>11</v>
      </c>
      <c r="E44" s="45" t="s">
        <v>391</v>
      </c>
      <c r="F44" s="11">
        <v>11</v>
      </c>
      <c r="G44" s="11">
        <v>11375</v>
      </c>
      <c r="H44" s="45" t="s">
        <v>391</v>
      </c>
      <c r="I44" s="11">
        <v>27500</v>
      </c>
      <c r="J44" s="11">
        <v>13</v>
      </c>
      <c r="K44" s="11">
        <v>302</v>
      </c>
      <c r="L44" s="11">
        <v>148</v>
      </c>
      <c r="M44" s="12">
        <v>450</v>
      </c>
      <c r="N44" s="215"/>
      <c r="R44" s="268"/>
    </row>
    <row r="45" spans="1:18">
      <c r="A45" s="63" t="s">
        <v>477</v>
      </c>
      <c r="B45" s="11">
        <v>2</v>
      </c>
      <c r="C45" s="11" t="s">
        <v>391</v>
      </c>
      <c r="D45" s="11">
        <v>2</v>
      </c>
      <c r="E45" s="11">
        <v>2</v>
      </c>
      <c r="F45" s="11" t="s">
        <v>391</v>
      </c>
      <c r="G45" s="11">
        <v>4000</v>
      </c>
      <c r="H45" s="11">
        <v>2500</v>
      </c>
      <c r="I45" s="11" t="s">
        <v>391</v>
      </c>
      <c r="J45" s="11">
        <v>5</v>
      </c>
      <c r="K45" s="11">
        <v>5</v>
      </c>
      <c r="L45" s="11">
        <v>20</v>
      </c>
      <c r="M45" s="12">
        <v>25</v>
      </c>
      <c r="N45" s="215"/>
      <c r="R45" s="268"/>
    </row>
    <row r="46" spans="1:18">
      <c r="A46" s="63" t="s">
        <v>478</v>
      </c>
      <c r="B46" s="11">
        <v>10</v>
      </c>
      <c r="C46" s="11" t="s">
        <v>391</v>
      </c>
      <c r="D46" s="11">
        <v>10</v>
      </c>
      <c r="E46" s="11">
        <v>10</v>
      </c>
      <c r="F46" s="11" t="s">
        <v>391</v>
      </c>
      <c r="G46" s="11">
        <v>700</v>
      </c>
      <c r="H46" s="11">
        <v>1090</v>
      </c>
      <c r="I46" s="11" t="s">
        <v>391</v>
      </c>
      <c r="J46" s="11">
        <v>13</v>
      </c>
      <c r="K46" s="11">
        <v>11</v>
      </c>
      <c r="L46" s="11">
        <v>9</v>
      </c>
      <c r="M46" s="12">
        <v>20</v>
      </c>
      <c r="N46" s="215"/>
      <c r="R46" s="268"/>
    </row>
    <row r="47" spans="1:18">
      <c r="A47" s="63" t="s">
        <v>479</v>
      </c>
      <c r="B47" s="45" t="s">
        <v>391</v>
      </c>
      <c r="C47" s="11" t="s">
        <v>391</v>
      </c>
      <c r="D47" s="11" t="s">
        <v>391</v>
      </c>
      <c r="E47" s="45" t="s">
        <v>391</v>
      </c>
      <c r="F47" s="11" t="s">
        <v>391</v>
      </c>
      <c r="G47" s="11" t="s">
        <v>391</v>
      </c>
      <c r="H47" s="45" t="s">
        <v>391</v>
      </c>
      <c r="I47" s="11" t="s">
        <v>391</v>
      </c>
      <c r="J47" s="11" t="s">
        <v>391</v>
      </c>
      <c r="K47" s="11" t="s">
        <v>391</v>
      </c>
      <c r="L47" s="11" t="s">
        <v>391</v>
      </c>
      <c r="M47" s="12" t="s">
        <v>391</v>
      </c>
      <c r="N47" s="215"/>
      <c r="R47" s="268"/>
    </row>
    <row r="48" spans="1:18">
      <c r="A48" s="63" t="s">
        <v>480</v>
      </c>
      <c r="B48" s="82" t="s">
        <v>391</v>
      </c>
      <c r="C48" s="11">
        <v>14</v>
      </c>
      <c r="D48" s="11">
        <v>14</v>
      </c>
      <c r="E48" s="82" t="s">
        <v>391</v>
      </c>
      <c r="F48" s="11" t="s">
        <v>391</v>
      </c>
      <c r="G48" s="11">
        <v>116</v>
      </c>
      <c r="H48" s="82" t="s">
        <v>391</v>
      </c>
      <c r="I48" s="11" t="s">
        <v>391</v>
      </c>
      <c r="J48" s="11">
        <v>60</v>
      </c>
      <c r="K48" s="11" t="s">
        <v>391</v>
      </c>
      <c r="L48" s="11">
        <v>7</v>
      </c>
      <c r="M48" s="12">
        <v>7</v>
      </c>
      <c r="N48" s="215"/>
      <c r="R48" s="268"/>
    </row>
    <row r="49" spans="1:18">
      <c r="A49" s="63" t="s">
        <v>481</v>
      </c>
      <c r="B49" s="11">
        <v>42</v>
      </c>
      <c r="C49" s="11">
        <v>80</v>
      </c>
      <c r="D49" s="11">
        <v>122</v>
      </c>
      <c r="E49" s="11">
        <v>42</v>
      </c>
      <c r="F49" s="11">
        <v>80</v>
      </c>
      <c r="G49" s="11" t="s">
        <v>391</v>
      </c>
      <c r="H49" s="11">
        <v>5143</v>
      </c>
      <c r="I49" s="11">
        <v>12302</v>
      </c>
      <c r="J49" s="11" t="s">
        <v>391</v>
      </c>
      <c r="K49" s="11">
        <v>1200</v>
      </c>
      <c r="L49" s="11" t="s">
        <v>391</v>
      </c>
      <c r="M49" s="12">
        <v>1200</v>
      </c>
      <c r="N49" s="215"/>
      <c r="R49" s="268"/>
    </row>
    <row r="50" spans="1:18">
      <c r="A50" s="73" t="s">
        <v>482</v>
      </c>
      <c r="B50" s="74">
        <v>95</v>
      </c>
      <c r="C50" s="74">
        <v>729</v>
      </c>
      <c r="D50" s="74">
        <v>824</v>
      </c>
      <c r="E50" s="74">
        <v>92</v>
      </c>
      <c r="F50" s="74">
        <v>671</v>
      </c>
      <c r="G50" s="74">
        <v>87809</v>
      </c>
      <c r="H50" s="78">
        <v>5527</v>
      </c>
      <c r="I50" s="78">
        <v>19905</v>
      </c>
      <c r="J50" s="78">
        <v>11</v>
      </c>
      <c r="K50" s="78">
        <v>13865</v>
      </c>
      <c r="L50" s="78">
        <v>999</v>
      </c>
      <c r="M50" s="75">
        <v>14864</v>
      </c>
      <c r="N50" s="215"/>
      <c r="R50" s="268"/>
    </row>
    <row r="51" spans="1:18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5"/>
      <c r="R51" s="268"/>
    </row>
    <row r="52" spans="1:18">
      <c r="A52" s="73" t="s">
        <v>483</v>
      </c>
      <c r="B52" s="74">
        <v>2</v>
      </c>
      <c r="C52" s="74">
        <v>2</v>
      </c>
      <c r="D52" s="74">
        <v>4</v>
      </c>
      <c r="E52" s="74">
        <v>2</v>
      </c>
      <c r="F52" s="74">
        <v>2</v>
      </c>
      <c r="G52" s="74">
        <v>4625</v>
      </c>
      <c r="H52" s="78">
        <v>3000</v>
      </c>
      <c r="I52" s="78">
        <v>11000</v>
      </c>
      <c r="J52" s="78">
        <v>10</v>
      </c>
      <c r="K52" s="78">
        <v>28</v>
      </c>
      <c r="L52" s="78">
        <v>46</v>
      </c>
      <c r="M52" s="75">
        <v>74</v>
      </c>
      <c r="N52" s="215"/>
      <c r="R52" s="268"/>
    </row>
    <row r="53" spans="1:18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5"/>
      <c r="R53" s="268"/>
    </row>
    <row r="54" spans="1:18">
      <c r="A54" s="63" t="s">
        <v>484</v>
      </c>
      <c r="B54" s="45" t="s">
        <v>391</v>
      </c>
      <c r="C54" s="11">
        <v>45</v>
      </c>
      <c r="D54" s="11">
        <v>45</v>
      </c>
      <c r="E54" s="45" t="s">
        <v>391</v>
      </c>
      <c r="F54" s="11">
        <v>45</v>
      </c>
      <c r="G54" s="11" t="s">
        <v>391</v>
      </c>
      <c r="H54" s="45" t="s">
        <v>391</v>
      </c>
      <c r="I54" s="11">
        <v>15000</v>
      </c>
      <c r="J54" s="11" t="s">
        <v>391</v>
      </c>
      <c r="K54" s="11">
        <v>675</v>
      </c>
      <c r="L54" s="11" t="s">
        <v>391</v>
      </c>
      <c r="M54" s="12">
        <v>675</v>
      </c>
      <c r="N54" s="215"/>
      <c r="R54" s="268"/>
    </row>
    <row r="55" spans="1:18">
      <c r="A55" s="63" t="s">
        <v>485</v>
      </c>
      <c r="B55" s="11">
        <v>9</v>
      </c>
      <c r="C55" s="11">
        <v>20</v>
      </c>
      <c r="D55" s="11">
        <v>29</v>
      </c>
      <c r="E55" s="11">
        <v>9</v>
      </c>
      <c r="F55" s="11">
        <v>20</v>
      </c>
      <c r="G55" s="11">
        <v>3</v>
      </c>
      <c r="H55" s="11">
        <v>3800</v>
      </c>
      <c r="I55" s="11">
        <v>12300</v>
      </c>
      <c r="J55" s="11">
        <v>10</v>
      </c>
      <c r="K55" s="11">
        <v>280</v>
      </c>
      <c r="L55" s="11" t="s">
        <v>391</v>
      </c>
      <c r="M55" s="12">
        <v>280</v>
      </c>
      <c r="N55" s="215"/>
      <c r="R55" s="268"/>
    </row>
    <row r="56" spans="1:18">
      <c r="A56" s="63" t="s">
        <v>486</v>
      </c>
      <c r="B56" s="11" t="s">
        <v>391</v>
      </c>
      <c r="C56" s="11" t="s">
        <v>391</v>
      </c>
      <c r="D56" s="11" t="s">
        <v>391</v>
      </c>
      <c r="E56" s="11" t="s">
        <v>391</v>
      </c>
      <c r="F56" s="11" t="s">
        <v>391</v>
      </c>
      <c r="G56" s="11">
        <v>5300</v>
      </c>
      <c r="H56" s="11" t="s">
        <v>391</v>
      </c>
      <c r="I56" s="11" t="s">
        <v>391</v>
      </c>
      <c r="J56" s="11">
        <v>5</v>
      </c>
      <c r="K56" s="11" t="s">
        <v>391</v>
      </c>
      <c r="L56" s="11">
        <v>27</v>
      </c>
      <c r="M56" s="12">
        <v>27</v>
      </c>
      <c r="N56" s="215"/>
      <c r="R56" s="268"/>
    </row>
    <row r="57" spans="1:18">
      <c r="A57" s="63" t="s">
        <v>487</v>
      </c>
      <c r="B57" s="11">
        <v>2</v>
      </c>
      <c r="C57" s="11" t="s">
        <v>391</v>
      </c>
      <c r="D57" s="11">
        <v>2</v>
      </c>
      <c r="E57" s="11">
        <v>2</v>
      </c>
      <c r="F57" s="11" t="s">
        <v>391</v>
      </c>
      <c r="G57" s="11">
        <v>68</v>
      </c>
      <c r="H57" s="11">
        <v>1400</v>
      </c>
      <c r="I57" s="11" t="s">
        <v>391</v>
      </c>
      <c r="J57" s="11">
        <v>13</v>
      </c>
      <c r="K57" s="11">
        <v>3</v>
      </c>
      <c r="L57" s="11">
        <v>1</v>
      </c>
      <c r="M57" s="12">
        <v>4</v>
      </c>
      <c r="N57" s="215"/>
      <c r="R57" s="268"/>
    </row>
    <row r="58" spans="1:18" s="309" customFormat="1">
      <c r="A58" s="63" t="s">
        <v>488</v>
      </c>
      <c r="B58" s="11" t="s">
        <v>391</v>
      </c>
      <c r="C58" s="11">
        <v>12</v>
      </c>
      <c r="D58" s="11">
        <v>12</v>
      </c>
      <c r="E58" s="11" t="s">
        <v>391</v>
      </c>
      <c r="F58" s="11">
        <v>12</v>
      </c>
      <c r="G58" s="11">
        <v>1250</v>
      </c>
      <c r="H58" s="11" t="s">
        <v>391</v>
      </c>
      <c r="I58" s="11">
        <v>17500</v>
      </c>
      <c r="J58" s="11" t="s">
        <v>391</v>
      </c>
      <c r="K58" s="11">
        <v>210</v>
      </c>
      <c r="L58" s="11" t="s">
        <v>391</v>
      </c>
      <c r="M58" s="12">
        <v>210</v>
      </c>
      <c r="N58" s="534"/>
      <c r="R58" s="531"/>
    </row>
    <row r="59" spans="1:18">
      <c r="A59" s="73" t="s">
        <v>562</v>
      </c>
      <c r="B59" s="74">
        <v>11</v>
      </c>
      <c r="C59" s="74">
        <v>77</v>
      </c>
      <c r="D59" s="74">
        <v>88</v>
      </c>
      <c r="E59" s="74">
        <v>11</v>
      </c>
      <c r="F59" s="74">
        <v>77</v>
      </c>
      <c r="G59" s="74">
        <v>6621</v>
      </c>
      <c r="H59" s="78">
        <v>3364</v>
      </c>
      <c r="I59" s="78">
        <v>14688</v>
      </c>
      <c r="J59" s="78">
        <v>4</v>
      </c>
      <c r="K59" s="78">
        <v>1168</v>
      </c>
      <c r="L59" s="78">
        <v>28</v>
      </c>
      <c r="M59" s="75">
        <v>1196</v>
      </c>
      <c r="N59" s="215"/>
      <c r="R59" s="268"/>
    </row>
    <row r="60" spans="1:18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5"/>
      <c r="R60" s="268"/>
    </row>
    <row r="61" spans="1:18">
      <c r="A61" s="63" t="s">
        <v>490</v>
      </c>
      <c r="B61" s="11">
        <v>55</v>
      </c>
      <c r="C61" s="11">
        <v>231</v>
      </c>
      <c r="D61" s="11">
        <v>286</v>
      </c>
      <c r="E61" s="11">
        <v>53</v>
      </c>
      <c r="F61" s="11">
        <v>224</v>
      </c>
      <c r="G61" s="11">
        <v>5930</v>
      </c>
      <c r="H61" s="11">
        <v>3500</v>
      </c>
      <c r="I61" s="11">
        <v>15000</v>
      </c>
      <c r="J61" s="11">
        <v>10</v>
      </c>
      <c r="K61" s="11">
        <v>3545</v>
      </c>
      <c r="L61" s="11">
        <v>59</v>
      </c>
      <c r="M61" s="12">
        <v>3604</v>
      </c>
      <c r="N61" s="215"/>
      <c r="R61" s="268"/>
    </row>
    <row r="62" spans="1:18">
      <c r="A62" s="63" t="s">
        <v>491</v>
      </c>
      <c r="B62" s="11">
        <v>32</v>
      </c>
      <c r="C62" s="11">
        <v>124</v>
      </c>
      <c r="D62" s="11">
        <v>156</v>
      </c>
      <c r="E62" s="11">
        <v>24</v>
      </c>
      <c r="F62" s="11">
        <v>108</v>
      </c>
      <c r="G62" s="11" t="s">
        <v>391</v>
      </c>
      <c r="H62" s="11">
        <v>5000</v>
      </c>
      <c r="I62" s="11">
        <v>12500</v>
      </c>
      <c r="J62" s="11" t="s">
        <v>391</v>
      </c>
      <c r="K62" s="11">
        <v>1471</v>
      </c>
      <c r="L62" s="11" t="s">
        <v>391</v>
      </c>
      <c r="M62" s="12">
        <v>1471</v>
      </c>
      <c r="N62" s="215"/>
      <c r="R62" s="268"/>
    </row>
    <row r="63" spans="1:18" s="309" customFormat="1">
      <c r="A63" s="63" t="s">
        <v>492</v>
      </c>
      <c r="B63" s="11">
        <v>39</v>
      </c>
      <c r="C63" s="11">
        <v>72</v>
      </c>
      <c r="D63" s="11">
        <v>111</v>
      </c>
      <c r="E63" s="11">
        <v>38</v>
      </c>
      <c r="F63" s="11">
        <v>58</v>
      </c>
      <c r="G63" s="11" t="s">
        <v>391</v>
      </c>
      <c r="H63" s="11">
        <v>3524</v>
      </c>
      <c r="I63" s="11">
        <v>8472</v>
      </c>
      <c r="J63" s="11" t="s">
        <v>391</v>
      </c>
      <c r="K63" s="11">
        <v>625</v>
      </c>
      <c r="L63" s="11" t="s">
        <v>391</v>
      </c>
      <c r="M63" s="12">
        <v>625</v>
      </c>
      <c r="N63" s="534"/>
      <c r="R63" s="531"/>
    </row>
    <row r="64" spans="1:18">
      <c r="A64" s="73" t="s">
        <v>493</v>
      </c>
      <c r="B64" s="74">
        <v>126</v>
      </c>
      <c r="C64" s="74">
        <v>427</v>
      </c>
      <c r="D64" s="74">
        <v>553</v>
      </c>
      <c r="E64" s="74">
        <v>115</v>
      </c>
      <c r="F64" s="74">
        <v>390</v>
      </c>
      <c r="G64" s="74">
        <v>5930</v>
      </c>
      <c r="H64" s="78">
        <v>3821</v>
      </c>
      <c r="I64" s="78">
        <v>13337</v>
      </c>
      <c r="J64" s="78">
        <v>10</v>
      </c>
      <c r="K64" s="78">
        <v>5641</v>
      </c>
      <c r="L64" s="78">
        <v>59</v>
      </c>
      <c r="M64" s="75">
        <v>5700</v>
      </c>
      <c r="N64" s="215"/>
      <c r="R64" s="268"/>
    </row>
    <row r="65" spans="1:19" s="309" customFormat="1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534"/>
      <c r="R65" s="531"/>
    </row>
    <row r="66" spans="1:19">
      <c r="A66" s="73" t="s">
        <v>494</v>
      </c>
      <c r="B66" s="74" t="s">
        <v>391</v>
      </c>
      <c r="C66" s="74">
        <v>1235</v>
      </c>
      <c r="D66" s="74">
        <v>1235</v>
      </c>
      <c r="E66" s="74" t="s">
        <v>391</v>
      </c>
      <c r="F66" s="74">
        <v>1154</v>
      </c>
      <c r="G66" s="74" t="s">
        <v>391</v>
      </c>
      <c r="H66" s="78" t="s">
        <v>391</v>
      </c>
      <c r="I66" s="78">
        <v>20516</v>
      </c>
      <c r="J66" s="78" t="s">
        <v>391</v>
      </c>
      <c r="K66" s="78">
        <v>23676</v>
      </c>
      <c r="L66" s="78" t="s">
        <v>391</v>
      </c>
      <c r="M66" s="75">
        <v>23676</v>
      </c>
      <c r="N66" s="215"/>
      <c r="R66" s="268"/>
      <c r="S66" s="526"/>
    </row>
    <row r="67" spans="1:19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215"/>
      <c r="R67" s="268"/>
      <c r="S67" s="526"/>
    </row>
    <row r="68" spans="1:19">
      <c r="A68" s="63" t="s">
        <v>495</v>
      </c>
      <c r="B68" s="45" t="s">
        <v>391</v>
      </c>
      <c r="C68" s="11">
        <v>551</v>
      </c>
      <c r="D68" s="11">
        <v>551</v>
      </c>
      <c r="E68" s="45" t="s">
        <v>391</v>
      </c>
      <c r="F68" s="11">
        <v>551</v>
      </c>
      <c r="G68" s="11" t="s">
        <v>391</v>
      </c>
      <c r="H68" s="45" t="s">
        <v>391</v>
      </c>
      <c r="I68" s="11">
        <v>18880</v>
      </c>
      <c r="J68" s="11" t="s">
        <v>391</v>
      </c>
      <c r="K68" s="11">
        <v>10403</v>
      </c>
      <c r="L68" s="11" t="s">
        <v>391</v>
      </c>
      <c r="M68" s="12">
        <v>10403</v>
      </c>
      <c r="N68" s="215"/>
      <c r="R68" s="268"/>
    </row>
    <row r="69" spans="1:19" s="309" customFormat="1">
      <c r="A69" s="63" t="s">
        <v>496</v>
      </c>
      <c r="B69" s="45" t="s">
        <v>391</v>
      </c>
      <c r="C69" s="11">
        <v>68</v>
      </c>
      <c r="D69" s="11">
        <v>68</v>
      </c>
      <c r="E69" s="45" t="s">
        <v>391</v>
      </c>
      <c r="F69" s="11">
        <v>66</v>
      </c>
      <c r="G69" s="11" t="s">
        <v>391</v>
      </c>
      <c r="H69" s="45" t="s">
        <v>391</v>
      </c>
      <c r="I69" s="11">
        <v>17960</v>
      </c>
      <c r="J69" s="11" t="s">
        <v>391</v>
      </c>
      <c r="K69" s="11">
        <v>1185</v>
      </c>
      <c r="L69" s="11" t="s">
        <v>391</v>
      </c>
      <c r="M69" s="12">
        <v>1185</v>
      </c>
      <c r="N69" s="534"/>
      <c r="R69" s="531"/>
    </row>
    <row r="70" spans="1:19">
      <c r="A70" s="73" t="s">
        <v>497</v>
      </c>
      <c r="B70" s="74" t="s">
        <v>391</v>
      </c>
      <c r="C70" s="74">
        <v>619</v>
      </c>
      <c r="D70" s="74">
        <v>619</v>
      </c>
      <c r="E70" s="74" t="s">
        <v>391</v>
      </c>
      <c r="F70" s="74">
        <v>617</v>
      </c>
      <c r="G70" s="74" t="s">
        <v>391</v>
      </c>
      <c r="H70" s="78" t="s">
        <v>391</v>
      </c>
      <c r="I70" s="78">
        <v>18782</v>
      </c>
      <c r="J70" s="78" t="s">
        <v>391</v>
      </c>
      <c r="K70" s="78">
        <v>11588</v>
      </c>
      <c r="L70" s="78" t="s">
        <v>391</v>
      </c>
      <c r="M70" s="75">
        <v>11588</v>
      </c>
      <c r="N70" s="215"/>
      <c r="R70" s="268"/>
    </row>
    <row r="71" spans="1:19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5"/>
      <c r="R71" s="268"/>
    </row>
    <row r="72" spans="1:19">
      <c r="A72" s="63" t="s">
        <v>498</v>
      </c>
      <c r="B72" s="45" t="s">
        <v>391</v>
      </c>
      <c r="C72" s="11">
        <v>25</v>
      </c>
      <c r="D72" s="11">
        <v>25</v>
      </c>
      <c r="E72" s="45" t="s">
        <v>391</v>
      </c>
      <c r="F72" s="11">
        <v>25</v>
      </c>
      <c r="G72" s="45" t="s">
        <v>391</v>
      </c>
      <c r="H72" s="45" t="s">
        <v>391</v>
      </c>
      <c r="I72" s="11">
        <v>8120</v>
      </c>
      <c r="J72" s="45" t="s">
        <v>391</v>
      </c>
      <c r="K72" s="82">
        <v>203</v>
      </c>
      <c r="L72" s="45" t="s">
        <v>391</v>
      </c>
      <c r="M72" s="12">
        <v>203</v>
      </c>
      <c r="N72" s="215"/>
      <c r="R72" s="268"/>
    </row>
    <row r="73" spans="1:19">
      <c r="A73" s="63" t="s">
        <v>499</v>
      </c>
      <c r="B73" s="45" t="s">
        <v>391</v>
      </c>
      <c r="C73" s="11">
        <v>89</v>
      </c>
      <c r="D73" s="11">
        <v>89</v>
      </c>
      <c r="E73" s="45" t="s">
        <v>391</v>
      </c>
      <c r="F73" s="11">
        <v>75</v>
      </c>
      <c r="G73" s="45" t="s">
        <v>391</v>
      </c>
      <c r="H73" s="45" t="s">
        <v>391</v>
      </c>
      <c r="I73" s="11">
        <v>1973</v>
      </c>
      <c r="J73" s="45" t="s">
        <v>391</v>
      </c>
      <c r="K73" s="82">
        <v>148</v>
      </c>
      <c r="L73" s="45" t="s">
        <v>391</v>
      </c>
      <c r="M73" s="12">
        <v>148</v>
      </c>
      <c r="N73" s="215"/>
      <c r="R73" s="268"/>
    </row>
    <row r="74" spans="1:19">
      <c r="A74" s="63" t="s">
        <v>500</v>
      </c>
      <c r="B74" s="11">
        <v>8</v>
      </c>
      <c r="C74" s="11">
        <v>47</v>
      </c>
      <c r="D74" s="11">
        <v>55</v>
      </c>
      <c r="E74" s="11">
        <v>1</v>
      </c>
      <c r="F74" s="11">
        <v>45</v>
      </c>
      <c r="G74" s="11" t="s">
        <v>391</v>
      </c>
      <c r="H74" s="11">
        <v>5000</v>
      </c>
      <c r="I74" s="11">
        <v>15000</v>
      </c>
      <c r="J74" s="11" t="s">
        <v>391</v>
      </c>
      <c r="K74" s="11">
        <v>680</v>
      </c>
      <c r="L74" s="11" t="s">
        <v>391</v>
      </c>
      <c r="M74" s="12">
        <v>680</v>
      </c>
      <c r="N74" s="215"/>
      <c r="R74" s="268"/>
    </row>
    <row r="75" spans="1:19">
      <c r="A75" s="63" t="s">
        <v>501</v>
      </c>
      <c r="B75" s="82" t="s">
        <v>391</v>
      </c>
      <c r="C75" s="11">
        <v>397</v>
      </c>
      <c r="D75" s="11">
        <v>397</v>
      </c>
      <c r="E75" s="45" t="s">
        <v>391</v>
      </c>
      <c r="F75" s="11">
        <v>304</v>
      </c>
      <c r="G75" s="11">
        <v>3380</v>
      </c>
      <c r="H75" s="45" t="s">
        <v>391</v>
      </c>
      <c r="I75" s="11">
        <v>16813</v>
      </c>
      <c r="J75" s="82">
        <v>12</v>
      </c>
      <c r="K75" s="82">
        <v>5112</v>
      </c>
      <c r="L75" s="82">
        <v>41</v>
      </c>
      <c r="M75" s="12">
        <v>5153</v>
      </c>
      <c r="N75" s="215"/>
      <c r="R75" s="268"/>
    </row>
    <row r="76" spans="1:19">
      <c r="A76" s="63" t="s">
        <v>502</v>
      </c>
      <c r="B76" s="11" t="s">
        <v>391</v>
      </c>
      <c r="C76" s="11">
        <v>35</v>
      </c>
      <c r="D76" s="11">
        <v>35</v>
      </c>
      <c r="E76" s="11" t="s">
        <v>391</v>
      </c>
      <c r="F76" s="11">
        <v>34</v>
      </c>
      <c r="G76" s="11" t="s">
        <v>391</v>
      </c>
      <c r="H76" s="11" t="s">
        <v>391</v>
      </c>
      <c r="I76" s="11">
        <v>17000</v>
      </c>
      <c r="J76" s="11" t="s">
        <v>391</v>
      </c>
      <c r="K76" s="11">
        <v>595</v>
      </c>
      <c r="L76" s="11" t="s">
        <v>391</v>
      </c>
      <c r="M76" s="12">
        <v>595</v>
      </c>
      <c r="N76" s="215"/>
      <c r="R76" s="268"/>
    </row>
    <row r="77" spans="1:19">
      <c r="A77" s="63" t="s">
        <v>503</v>
      </c>
      <c r="B77" s="11">
        <v>32</v>
      </c>
      <c r="C77" s="11">
        <v>38</v>
      </c>
      <c r="D77" s="11">
        <v>70</v>
      </c>
      <c r="E77" s="11">
        <v>28</v>
      </c>
      <c r="F77" s="11">
        <v>35</v>
      </c>
      <c r="G77" s="11" t="s">
        <v>391</v>
      </c>
      <c r="H77" s="11">
        <v>2500</v>
      </c>
      <c r="I77" s="11">
        <v>9100</v>
      </c>
      <c r="J77" s="11" t="s">
        <v>391</v>
      </c>
      <c r="K77" s="11">
        <v>389</v>
      </c>
      <c r="L77" s="11" t="s">
        <v>391</v>
      </c>
      <c r="M77" s="12">
        <v>389</v>
      </c>
      <c r="N77" s="215"/>
      <c r="R77" s="268"/>
    </row>
    <row r="78" spans="1:19" s="309" customFormat="1">
      <c r="A78" s="63" t="s">
        <v>504</v>
      </c>
      <c r="B78" s="82">
        <v>3</v>
      </c>
      <c r="C78" s="11">
        <v>107</v>
      </c>
      <c r="D78" s="11">
        <v>110</v>
      </c>
      <c r="E78" s="82">
        <v>3</v>
      </c>
      <c r="F78" s="11">
        <v>96</v>
      </c>
      <c r="G78" s="45" t="s">
        <v>391</v>
      </c>
      <c r="H78" s="82">
        <v>800</v>
      </c>
      <c r="I78" s="11">
        <v>8500</v>
      </c>
      <c r="J78" s="45" t="s">
        <v>391</v>
      </c>
      <c r="K78" s="82">
        <v>818</v>
      </c>
      <c r="L78" s="45" t="s">
        <v>391</v>
      </c>
      <c r="M78" s="12">
        <v>818</v>
      </c>
      <c r="N78" s="534"/>
      <c r="R78" s="531"/>
    </row>
    <row r="79" spans="1:19">
      <c r="A79" s="63" t="s">
        <v>505</v>
      </c>
      <c r="B79" s="82">
        <v>3</v>
      </c>
      <c r="C79" s="11">
        <v>23</v>
      </c>
      <c r="D79" s="11">
        <v>26</v>
      </c>
      <c r="E79" s="82">
        <v>3</v>
      </c>
      <c r="F79" s="11">
        <v>23</v>
      </c>
      <c r="G79" s="45" t="s">
        <v>391</v>
      </c>
      <c r="H79" s="82">
        <v>3275</v>
      </c>
      <c r="I79" s="11">
        <v>12600</v>
      </c>
      <c r="J79" s="45" t="s">
        <v>391</v>
      </c>
      <c r="K79" s="82">
        <v>300</v>
      </c>
      <c r="L79" s="45" t="s">
        <v>391</v>
      </c>
      <c r="M79" s="12">
        <v>300</v>
      </c>
      <c r="N79" s="215"/>
      <c r="R79" s="268"/>
    </row>
    <row r="80" spans="1:19">
      <c r="A80" s="73" t="s">
        <v>506</v>
      </c>
      <c r="B80" s="74">
        <v>46</v>
      </c>
      <c r="C80" s="74">
        <v>761</v>
      </c>
      <c r="D80" s="74">
        <v>807</v>
      </c>
      <c r="E80" s="74">
        <v>35</v>
      </c>
      <c r="F80" s="74">
        <v>637</v>
      </c>
      <c r="G80" s="74">
        <v>3380</v>
      </c>
      <c r="H80" s="78">
        <v>2492</v>
      </c>
      <c r="I80" s="78">
        <v>12778</v>
      </c>
      <c r="J80" s="78">
        <v>12</v>
      </c>
      <c r="K80" s="78">
        <v>8245</v>
      </c>
      <c r="L80" s="78">
        <v>41</v>
      </c>
      <c r="M80" s="75">
        <v>8286</v>
      </c>
      <c r="N80" s="215"/>
      <c r="R80" s="268"/>
    </row>
    <row r="81" spans="1:18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5"/>
      <c r="R81" s="268"/>
    </row>
    <row r="82" spans="1:18" s="309" customFormat="1">
      <c r="A82" s="63" t="s">
        <v>507</v>
      </c>
      <c r="B82" s="11">
        <v>9</v>
      </c>
      <c r="C82" s="11">
        <v>69</v>
      </c>
      <c r="D82" s="11">
        <v>78</v>
      </c>
      <c r="E82" s="11">
        <v>9</v>
      </c>
      <c r="F82" s="11">
        <v>69</v>
      </c>
      <c r="G82" s="11">
        <v>16685</v>
      </c>
      <c r="H82" s="11">
        <v>3000</v>
      </c>
      <c r="I82" s="11">
        <v>19993</v>
      </c>
      <c r="J82" s="11">
        <v>5</v>
      </c>
      <c r="K82" s="11">
        <v>1396</v>
      </c>
      <c r="L82" s="11">
        <v>83</v>
      </c>
      <c r="M82" s="12">
        <v>1479</v>
      </c>
      <c r="N82" s="534"/>
      <c r="R82" s="531"/>
    </row>
    <row r="83" spans="1:18">
      <c r="A83" s="63" t="s">
        <v>508</v>
      </c>
      <c r="B83" s="11">
        <v>39</v>
      </c>
      <c r="C83" s="11">
        <v>18</v>
      </c>
      <c r="D83" s="11">
        <v>57</v>
      </c>
      <c r="E83" s="11">
        <v>38</v>
      </c>
      <c r="F83" s="11">
        <v>18</v>
      </c>
      <c r="G83" s="11">
        <v>38295</v>
      </c>
      <c r="H83" s="11">
        <v>2000</v>
      </c>
      <c r="I83" s="11">
        <v>12000</v>
      </c>
      <c r="J83" s="11">
        <v>3</v>
      </c>
      <c r="K83" s="11">
        <v>286</v>
      </c>
      <c r="L83" s="11">
        <v>115</v>
      </c>
      <c r="M83" s="12">
        <v>401</v>
      </c>
      <c r="N83" s="215"/>
      <c r="R83" s="268"/>
    </row>
    <row r="84" spans="1:18">
      <c r="A84" s="73" t="s">
        <v>509</v>
      </c>
      <c r="B84" s="74">
        <v>48</v>
      </c>
      <c r="C84" s="74">
        <v>87</v>
      </c>
      <c r="D84" s="74">
        <v>135</v>
      </c>
      <c r="E84" s="74">
        <v>47</v>
      </c>
      <c r="F84" s="74">
        <v>87</v>
      </c>
      <c r="G84" s="74">
        <v>54980</v>
      </c>
      <c r="H84" s="78">
        <v>2191</v>
      </c>
      <c r="I84" s="78">
        <v>18339</v>
      </c>
      <c r="J84" s="78">
        <v>4</v>
      </c>
      <c r="K84" s="78">
        <v>1682</v>
      </c>
      <c r="L84" s="78">
        <v>198</v>
      </c>
      <c r="M84" s="75">
        <v>1880</v>
      </c>
      <c r="N84" s="215"/>
      <c r="R84" s="268"/>
    </row>
    <row r="85" spans="1:18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  <c r="R85" s="268"/>
    </row>
    <row r="86" spans="1:18" ht="13.5" thickBot="1">
      <c r="A86" s="66" t="s">
        <v>510</v>
      </c>
      <c r="B86" s="52">
        <v>1066</v>
      </c>
      <c r="C86" s="52">
        <v>21812</v>
      </c>
      <c r="D86" s="52">
        <v>22878</v>
      </c>
      <c r="E86" s="52">
        <v>1011</v>
      </c>
      <c r="F86" s="52">
        <v>20327</v>
      </c>
      <c r="G86" s="52">
        <v>520289</v>
      </c>
      <c r="H86" s="175">
        <v>7304</v>
      </c>
      <c r="I86" s="175">
        <v>16892</v>
      </c>
      <c r="J86" s="175">
        <v>9</v>
      </c>
      <c r="K86" s="175">
        <v>350755</v>
      </c>
      <c r="L86" s="175">
        <v>4655</v>
      </c>
      <c r="M86" s="53">
        <v>355410</v>
      </c>
      <c r="R86" s="268"/>
    </row>
    <row r="87" spans="1:18">
      <c r="F87" s="210"/>
      <c r="R87" s="268"/>
    </row>
    <row r="92" spans="1:18">
      <c r="D92" s="210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Hoja4114">
    <tabColor theme="0"/>
    <pageSetUpPr fitToPage="1"/>
  </sheetPr>
  <dimension ref="A1:I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9.85546875" style="208" customWidth="1"/>
    <col min="2" max="7" width="16.7109375" style="208" customWidth="1"/>
    <col min="8" max="9" width="12.710937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</row>
    <row r="3" spans="1:9" s="88" customFormat="1" ht="15">
      <c r="A3" s="1684" t="s">
        <v>1210</v>
      </c>
      <c r="B3" s="1684"/>
      <c r="C3" s="1684"/>
      <c r="D3" s="1684"/>
      <c r="E3" s="1684"/>
      <c r="F3" s="1684"/>
      <c r="G3" s="1684"/>
    </row>
    <row r="4" spans="1:9" s="88" customFormat="1" ht="15">
      <c r="A4" s="1684" t="s">
        <v>1470</v>
      </c>
      <c r="B4" s="1684"/>
      <c r="C4" s="1684"/>
      <c r="D4" s="1684"/>
      <c r="E4" s="1684"/>
      <c r="F4" s="1684"/>
      <c r="G4" s="1684"/>
    </row>
    <row r="5" spans="1:9" s="88" customFormat="1" ht="13.5" customHeight="1" thickBot="1">
      <c r="A5" s="261"/>
      <c r="B5" s="261"/>
      <c r="C5" s="261"/>
      <c r="D5" s="261"/>
      <c r="E5" s="261"/>
      <c r="F5" s="261"/>
      <c r="G5" s="261"/>
    </row>
    <row r="6" spans="1:9" ht="26.25" customHeight="1">
      <c r="A6" s="1687" t="s">
        <v>446</v>
      </c>
      <c r="B6" s="1670" t="s">
        <v>1207</v>
      </c>
      <c r="C6" s="1671"/>
      <c r="D6" s="1672"/>
      <c r="E6" s="1670" t="s">
        <v>1208</v>
      </c>
      <c r="F6" s="1671"/>
      <c r="G6" s="1671"/>
      <c r="H6" s="34"/>
    </row>
    <row r="7" spans="1:9" ht="19.5" customHeight="1">
      <c r="A7" s="1688"/>
      <c r="B7" s="227" t="s">
        <v>371</v>
      </c>
      <c r="C7" s="227" t="s">
        <v>1072</v>
      </c>
      <c r="D7" s="227" t="s">
        <v>372</v>
      </c>
      <c r="E7" s="227" t="s">
        <v>371</v>
      </c>
      <c r="F7" s="227" t="s">
        <v>1072</v>
      </c>
      <c r="G7" s="677" t="s">
        <v>372</v>
      </c>
    </row>
    <row r="8" spans="1:9" ht="19.5" customHeight="1" thickBot="1">
      <c r="A8" s="1688"/>
      <c r="B8" s="228" t="s">
        <v>381</v>
      </c>
      <c r="C8" s="228" t="s">
        <v>1075</v>
      </c>
      <c r="D8" s="228" t="s">
        <v>524</v>
      </c>
      <c r="E8" s="228" t="s">
        <v>381</v>
      </c>
      <c r="F8" s="228" t="s">
        <v>1075</v>
      </c>
      <c r="G8" s="235" t="s">
        <v>524</v>
      </c>
    </row>
    <row r="9" spans="1:9">
      <c r="A9" s="72" t="s">
        <v>450</v>
      </c>
      <c r="B9" s="122" t="s">
        <v>391</v>
      </c>
      <c r="C9" s="122" t="s">
        <v>391</v>
      </c>
      <c r="D9" s="122" t="s">
        <v>391</v>
      </c>
      <c r="E9" s="122" t="s">
        <v>391</v>
      </c>
      <c r="F9" s="42" t="s">
        <v>391</v>
      </c>
      <c r="G9" s="131" t="s">
        <v>391</v>
      </c>
    </row>
    <row r="10" spans="1:9">
      <c r="A10" s="63" t="s">
        <v>451</v>
      </c>
      <c r="B10" s="45" t="s">
        <v>391</v>
      </c>
      <c r="C10" s="45" t="s">
        <v>391</v>
      </c>
      <c r="D10" s="45" t="s">
        <v>391</v>
      </c>
      <c r="E10" s="11" t="s">
        <v>391</v>
      </c>
      <c r="F10" s="45" t="s">
        <v>391</v>
      </c>
      <c r="G10" s="12" t="s">
        <v>391</v>
      </c>
    </row>
    <row r="11" spans="1:9">
      <c r="A11" s="63" t="s">
        <v>452</v>
      </c>
      <c r="B11" s="45" t="s">
        <v>391</v>
      </c>
      <c r="C11" s="45" t="s">
        <v>391</v>
      </c>
      <c r="D11" s="45" t="s">
        <v>391</v>
      </c>
      <c r="E11" s="11" t="s">
        <v>391</v>
      </c>
      <c r="F11" s="45" t="s">
        <v>391</v>
      </c>
      <c r="G11" s="12" t="s">
        <v>391</v>
      </c>
    </row>
    <row r="12" spans="1:9">
      <c r="A12" s="63" t="s">
        <v>453</v>
      </c>
      <c r="B12" s="45" t="s">
        <v>391</v>
      </c>
      <c r="C12" s="11" t="s">
        <v>391</v>
      </c>
      <c r="D12" s="11" t="s">
        <v>391</v>
      </c>
      <c r="E12" s="11" t="s">
        <v>391</v>
      </c>
      <c r="F12" s="11" t="s">
        <v>391</v>
      </c>
      <c r="G12" s="12" t="s">
        <v>391</v>
      </c>
    </row>
    <row r="13" spans="1:9">
      <c r="A13" s="73" t="s">
        <v>454</v>
      </c>
      <c r="B13" s="74" t="s">
        <v>391</v>
      </c>
      <c r="C13" s="74" t="s">
        <v>391</v>
      </c>
      <c r="D13" s="74" t="s">
        <v>391</v>
      </c>
      <c r="E13" s="74" t="s">
        <v>391</v>
      </c>
      <c r="F13" s="74" t="s">
        <v>391</v>
      </c>
      <c r="G13" s="75" t="s">
        <v>391</v>
      </c>
    </row>
    <row r="14" spans="1:9">
      <c r="A14" s="65"/>
      <c r="B14" s="70"/>
      <c r="C14" s="70"/>
      <c r="D14" s="70"/>
      <c r="E14" s="70"/>
      <c r="F14" s="70"/>
      <c r="G14" s="71"/>
    </row>
    <row r="15" spans="1:9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5" t="s">
        <v>391</v>
      </c>
    </row>
    <row r="16" spans="1:9">
      <c r="A16" s="65"/>
      <c r="B16" s="70"/>
      <c r="C16" s="70"/>
      <c r="D16" s="70"/>
      <c r="E16" s="70"/>
      <c r="F16" s="70"/>
      <c r="G16" s="71"/>
    </row>
    <row r="17" spans="1:7">
      <c r="A17" s="73" t="s">
        <v>456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4" t="s">
        <v>391</v>
      </c>
      <c r="G17" s="75" t="s">
        <v>391</v>
      </c>
    </row>
    <row r="18" spans="1:7" s="309" customFormat="1">
      <c r="A18" s="63"/>
      <c r="B18" s="45"/>
      <c r="C18" s="45"/>
      <c r="D18" s="45"/>
      <c r="E18" s="45"/>
      <c r="F18" s="45"/>
      <c r="G18" s="46"/>
    </row>
    <row r="19" spans="1:7">
      <c r="A19" s="63" t="s">
        <v>535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45" t="s">
        <v>391</v>
      </c>
      <c r="G19" s="46" t="s">
        <v>391</v>
      </c>
    </row>
    <row r="20" spans="1:7">
      <c r="A20" s="63" t="s">
        <v>458</v>
      </c>
      <c r="B20" s="11" t="s">
        <v>391</v>
      </c>
      <c r="C20" s="11" t="s">
        <v>391</v>
      </c>
      <c r="D20" s="11" t="s">
        <v>391</v>
      </c>
      <c r="E20" s="45" t="s">
        <v>391</v>
      </c>
      <c r="F20" s="45" t="s">
        <v>391</v>
      </c>
      <c r="G20" s="46" t="s">
        <v>391</v>
      </c>
    </row>
    <row r="21" spans="1:7">
      <c r="A21" s="63" t="s">
        <v>459</v>
      </c>
      <c r="B21" s="11" t="s">
        <v>391</v>
      </c>
      <c r="C21" s="11" t="s">
        <v>391</v>
      </c>
      <c r="D21" s="11" t="s">
        <v>391</v>
      </c>
      <c r="E21" s="45" t="s">
        <v>391</v>
      </c>
      <c r="F21" s="45" t="s">
        <v>391</v>
      </c>
      <c r="G21" s="46" t="s">
        <v>391</v>
      </c>
    </row>
    <row r="22" spans="1:7">
      <c r="A22" s="73" t="s">
        <v>460</v>
      </c>
      <c r="B22" s="74" t="s">
        <v>391</v>
      </c>
      <c r="C22" s="74" t="s">
        <v>391</v>
      </c>
      <c r="D22" s="74" t="s">
        <v>391</v>
      </c>
      <c r="E22" s="74" t="s">
        <v>391</v>
      </c>
      <c r="F22" s="74" t="s">
        <v>391</v>
      </c>
      <c r="G22" s="75" t="s">
        <v>391</v>
      </c>
    </row>
    <row r="23" spans="1:7">
      <c r="A23" s="65"/>
      <c r="B23" s="70"/>
      <c r="C23" s="70"/>
      <c r="D23" s="70"/>
      <c r="E23" s="70"/>
      <c r="F23" s="70"/>
      <c r="G23" s="71"/>
    </row>
    <row r="24" spans="1:7">
      <c r="A24" s="73" t="s">
        <v>461</v>
      </c>
      <c r="B24" s="74">
        <v>15</v>
      </c>
      <c r="C24" s="74">
        <v>550</v>
      </c>
      <c r="D24" s="74">
        <v>270</v>
      </c>
      <c r="E24" s="74">
        <v>20</v>
      </c>
      <c r="F24" s="74">
        <v>800</v>
      </c>
      <c r="G24" s="75">
        <v>361</v>
      </c>
    </row>
    <row r="25" spans="1:7">
      <c r="A25" s="65"/>
      <c r="B25" s="70"/>
      <c r="C25" s="70"/>
      <c r="D25" s="70"/>
      <c r="E25" s="70"/>
      <c r="F25" s="70"/>
      <c r="G25" s="71"/>
    </row>
    <row r="26" spans="1:7">
      <c r="A26" s="73" t="s">
        <v>462</v>
      </c>
      <c r="B26" s="74">
        <v>29</v>
      </c>
      <c r="C26" s="74" t="s">
        <v>391</v>
      </c>
      <c r="D26" s="74">
        <v>725</v>
      </c>
      <c r="E26" s="74">
        <v>15</v>
      </c>
      <c r="F26" s="74" t="s">
        <v>391</v>
      </c>
      <c r="G26" s="75">
        <v>280</v>
      </c>
    </row>
    <row r="27" spans="1:7">
      <c r="A27" s="63"/>
      <c r="B27" s="45"/>
      <c r="C27" s="45"/>
      <c r="D27" s="45"/>
      <c r="E27" s="45"/>
      <c r="F27" s="45"/>
      <c r="G27" s="46"/>
    </row>
    <row r="28" spans="1:7">
      <c r="A28" s="63" t="s">
        <v>463</v>
      </c>
      <c r="B28" s="82">
        <v>85</v>
      </c>
      <c r="C28" s="45" t="s">
        <v>391</v>
      </c>
      <c r="D28" s="82">
        <v>1786</v>
      </c>
      <c r="E28" s="45">
        <v>73</v>
      </c>
      <c r="F28" s="45" t="s">
        <v>391</v>
      </c>
      <c r="G28" s="46">
        <v>1531</v>
      </c>
    </row>
    <row r="29" spans="1:7">
      <c r="A29" s="63" t="s">
        <v>464</v>
      </c>
      <c r="B29" s="82" t="s">
        <v>391</v>
      </c>
      <c r="C29" s="45" t="s">
        <v>391</v>
      </c>
      <c r="D29" s="82" t="s">
        <v>391</v>
      </c>
      <c r="E29" s="11" t="s">
        <v>391</v>
      </c>
      <c r="F29" s="11" t="s">
        <v>391</v>
      </c>
      <c r="G29" s="12" t="s">
        <v>391</v>
      </c>
    </row>
    <row r="30" spans="1:7">
      <c r="A30" s="63" t="s">
        <v>465</v>
      </c>
      <c r="B30" s="82" t="s">
        <v>391</v>
      </c>
      <c r="C30" s="45" t="s">
        <v>391</v>
      </c>
      <c r="D30" s="82">
        <v>1908</v>
      </c>
      <c r="E30" s="11" t="s">
        <v>391</v>
      </c>
      <c r="F30" s="45" t="s">
        <v>391</v>
      </c>
      <c r="G30" s="12">
        <v>1635</v>
      </c>
    </row>
    <row r="31" spans="1:7" s="347" customFormat="1">
      <c r="A31" s="73" t="s">
        <v>466</v>
      </c>
      <c r="B31" s="74">
        <v>85</v>
      </c>
      <c r="C31" s="74" t="s">
        <v>391</v>
      </c>
      <c r="D31" s="74">
        <v>3694</v>
      </c>
      <c r="E31" s="74">
        <v>73</v>
      </c>
      <c r="F31" s="74" t="s">
        <v>391</v>
      </c>
      <c r="G31" s="75">
        <v>3166</v>
      </c>
    </row>
    <row r="32" spans="1:7">
      <c r="A32" s="63"/>
      <c r="B32" s="45"/>
      <c r="C32" s="45"/>
      <c r="D32" s="45"/>
      <c r="E32" s="45"/>
      <c r="F32" s="45"/>
      <c r="G32" s="46"/>
    </row>
    <row r="33" spans="1:7">
      <c r="A33" s="63" t="s">
        <v>467</v>
      </c>
      <c r="B33" s="45" t="s">
        <v>391</v>
      </c>
      <c r="C33" s="45" t="s">
        <v>391</v>
      </c>
      <c r="D33" s="45" t="s">
        <v>391</v>
      </c>
      <c r="E33" s="80">
        <v>8</v>
      </c>
      <c r="F33" s="80" t="s">
        <v>391</v>
      </c>
      <c r="G33" s="81">
        <v>109</v>
      </c>
    </row>
    <row r="34" spans="1:7">
      <c r="A34" s="63" t="s">
        <v>468</v>
      </c>
      <c r="B34" s="45" t="s">
        <v>391</v>
      </c>
      <c r="C34" s="45" t="s">
        <v>391</v>
      </c>
      <c r="D34" s="45" t="s">
        <v>391</v>
      </c>
      <c r="E34" s="80" t="s">
        <v>391</v>
      </c>
      <c r="F34" s="45" t="s">
        <v>391</v>
      </c>
      <c r="G34" s="81" t="s">
        <v>391</v>
      </c>
    </row>
    <row r="35" spans="1:7">
      <c r="A35" s="63" t="s">
        <v>469</v>
      </c>
      <c r="B35" s="82">
        <v>1224</v>
      </c>
      <c r="C35" s="82" t="s">
        <v>391</v>
      </c>
      <c r="D35" s="82">
        <v>19661</v>
      </c>
      <c r="E35" s="80">
        <v>510</v>
      </c>
      <c r="F35" s="80" t="s">
        <v>391</v>
      </c>
      <c r="G35" s="81">
        <v>5617</v>
      </c>
    </row>
    <row r="36" spans="1:7">
      <c r="A36" s="63" t="s">
        <v>470</v>
      </c>
      <c r="B36" s="82" t="s">
        <v>391</v>
      </c>
      <c r="C36" s="45" t="s">
        <v>391</v>
      </c>
      <c r="D36" s="82" t="s">
        <v>391</v>
      </c>
      <c r="E36" s="80">
        <v>48</v>
      </c>
      <c r="F36" s="80" t="s">
        <v>391</v>
      </c>
      <c r="G36" s="81">
        <v>558</v>
      </c>
    </row>
    <row r="37" spans="1:7">
      <c r="A37" s="73" t="s">
        <v>471</v>
      </c>
      <c r="B37" s="74">
        <v>1224</v>
      </c>
      <c r="C37" s="74" t="s">
        <v>391</v>
      </c>
      <c r="D37" s="74">
        <v>19661</v>
      </c>
      <c r="E37" s="74">
        <v>566</v>
      </c>
      <c r="F37" s="74" t="s">
        <v>391</v>
      </c>
      <c r="G37" s="75">
        <v>6284</v>
      </c>
    </row>
    <row r="38" spans="1:7">
      <c r="A38" s="65"/>
      <c r="B38" s="70"/>
      <c r="C38" s="70"/>
      <c r="D38" s="70"/>
      <c r="E38" s="70"/>
      <c r="F38" s="70"/>
      <c r="G38" s="71"/>
    </row>
    <row r="39" spans="1:7">
      <c r="A39" s="73" t="s">
        <v>472</v>
      </c>
      <c r="B39" s="74">
        <v>19</v>
      </c>
      <c r="C39" s="74" t="s">
        <v>391</v>
      </c>
      <c r="D39" s="74">
        <v>72</v>
      </c>
      <c r="E39" s="74">
        <v>20</v>
      </c>
      <c r="F39" s="74" t="s">
        <v>391</v>
      </c>
      <c r="G39" s="75">
        <v>76</v>
      </c>
    </row>
    <row r="40" spans="1:7">
      <c r="A40" s="63"/>
      <c r="B40" s="45"/>
      <c r="C40" s="45"/>
      <c r="D40" s="45"/>
      <c r="E40" s="45"/>
      <c r="F40" s="45"/>
      <c r="G40" s="46"/>
    </row>
    <row r="41" spans="1:7">
      <c r="A41" s="63" t="s">
        <v>536</v>
      </c>
      <c r="B41" s="45" t="s">
        <v>391</v>
      </c>
      <c r="C41" s="45" t="s">
        <v>391</v>
      </c>
      <c r="D41" s="45" t="s">
        <v>391</v>
      </c>
      <c r="E41" s="11" t="s">
        <v>391</v>
      </c>
      <c r="F41" s="45" t="s">
        <v>391</v>
      </c>
      <c r="G41" s="12" t="s">
        <v>391</v>
      </c>
    </row>
    <row r="42" spans="1:7">
      <c r="A42" s="63" t="s">
        <v>474</v>
      </c>
      <c r="B42" s="45" t="s">
        <v>391</v>
      </c>
      <c r="C42" s="45" t="s">
        <v>391</v>
      </c>
      <c r="D42" s="45" t="s">
        <v>391</v>
      </c>
      <c r="E42" s="11" t="s">
        <v>391</v>
      </c>
      <c r="F42" s="11" t="s">
        <v>391</v>
      </c>
      <c r="G42" s="12" t="s">
        <v>391</v>
      </c>
    </row>
    <row r="43" spans="1:7">
      <c r="A43" s="63" t="s">
        <v>475</v>
      </c>
      <c r="B43" s="82">
        <v>20</v>
      </c>
      <c r="C43" s="82">
        <v>1956</v>
      </c>
      <c r="D43" s="82">
        <v>357</v>
      </c>
      <c r="E43" s="11">
        <v>39</v>
      </c>
      <c r="F43" s="11">
        <v>5790</v>
      </c>
      <c r="G43" s="12">
        <v>770</v>
      </c>
    </row>
    <row r="44" spans="1:7">
      <c r="A44" s="63" t="s">
        <v>476</v>
      </c>
      <c r="B44" s="45" t="s">
        <v>391</v>
      </c>
      <c r="C44" s="82">
        <v>769</v>
      </c>
      <c r="D44" s="82">
        <v>16</v>
      </c>
      <c r="E44" s="11" t="s">
        <v>391</v>
      </c>
      <c r="F44" s="11">
        <v>500</v>
      </c>
      <c r="G44" s="12">
        <v>10</v>
      </c>
    </row>
    <row r="45" spans="1:7">
      <c r="A45" s="63" t="s">
        <v>477</v>
      </c>
      <c r="B45" s="82">
        <v>1</v>
      </c>
      <c r="C45" s="82">
        <v>1000</v>
      </c>
      <c r="D45" s="82">
        <v>8</v>
      </c>
      <c r="E45" s="11" t="s">
        <v>391</v>
      </c>
      <c r="F45" s="11" t="s">
        <v>391</v>
      </c>
      <c r="G45" s="12" t="s">
        <v>391</v>
      </c>
    </row>
    <row r="46" spans="1:7">
      <c r="A46" s="63" t="s">
        <v>478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45" t="s">
        <v>391</v>
      </c>
      <c r="G46" s="46" t="s">
        <v>391</v>
      </c>
    </row>
    <row r="47" spans="1:7">
      <c r="A47" s="63" t="s">
        <v>479</v>
      </c>
      <c r="B47" s="45" t="s">
        <v>391</v>
      </c>
      <c r="C47" s="45" t="s">
        <v>391</v>
      </c>
      <c r="D47" s="45" t="s">
        <v>391</v>
      </c>
      <c r="E47" s="11" t="s">
        <v>391</v>
      </c>
      <c r="F47" s="11" t="s">
        <v>391</v>
      </c>
      <c r="G47" s="12" t="s">
        <v>391</v>
      </c>
    </row>
    <row r="48" spans="1:7">
      <c r="A48" s="63" t="s">
        <v>480</v>
      </c>
      <c r="B48" s="45" t="s">
        <v>391</v>
      </c>
      <c r="C48" s="45" t="s">
        <v>391</v>
      </c>
      <c r="D48" s="45" t="s">
        <v>391</v>
      </c>
      <c r="E48" s="11" t="s">
        <v>391</v>
      </c>
      <c r="F48" s="11" t="s">
        <v>391</v>
      </c>
      <c r="G48" s="12" t="s">
        <v>391</v>
      </c>
    </row>
    <row r="49" spans="1:7">
      <c r="A49" s="63" t="s">
        <v>481</v>
      </c>
      <c r="B49" s="82">
        <v>25</v>
      </c>
      <c r="C49" s="45" t="s">
        <v>391</v>
      </c>
      <c r="D49" s="82">
        <v>250</v>
      </c>
      <c r="E49" s="11">
        <v>8</v>
      </c>
      <c r="F49" s="11" t="s">
        <v>391</v>
      </c>
      <c r="G49" s="12">
        <v>88</v>
      </c>
    </row>
    <row r="50" spans="1:7">
      <c r="A50" s="73" t="s">
        <v>482</v>
      </c>
      <c r="B50" s="74">
        <v>46</v>
      </c>
      <c r="C50" s="74">
        <v>3725</v>
      </c>
      <c r="D50" s="74">
        <v>631</v>
      </c>
      <c r="E50" s="74">
        <v>47</v>
      </c>
      <c r="F50" s="74">
        <v>6290</v>
      </c>
      <c r="G50" s="75">
        <v>868</v>
      </c>
    </row>
    <row r="51" spans="1:7">
      <c r="A51" s="65"/>
      <c r="B51" s="70"/>
      <c r="C51" s="70"/>
      <c r="D51" s="70"/>
      <c r="E51" s="70"/>
      <c r="F51" s="70"/>
      <c r="G51" s="71"/>
    </row>
    <row r="52" spans="1:7">
      <c r="A52" s="73" t="s">
        <v>483</v>
      </c>
      <c r="B52" s="74" t="s">
        <v>391</v>
      </c>
      <c r="C52" s="74" t="s">
        <v>391</v>
      </c>
      <c r="D52" s="74" t="s">
        <v>391</v>
      </c>
      <c r="E52" s="74" t="s">
        <v>391</v>
      </c>
      <c r="F52" s="74" t="s">
        <v>391</v>
      </c>
      <c r="G52" s="75" t="s">
        <v>391</v>
      </c>
    </row>
    <row r="53" spans="1:7">
      <c r="A53" s="63"/>
      <c r="B53" s="45"/>
      <c r="C53" s="45"/>
      <c r="D53" s="45"/>
      <c r="E53" s="45"/>
      <c r="F53" s="45"/>
      <c r="G53" s="46"/>
    </row>
    <row r="54" spans="1:7">
      <c r="A54" s="63" t="s">
        <v>484</v>
      </c>
      <c r="B54" s="45" t="s">
        <v>391</v>
      </c>
      <c r="C54" s="45" t="s">
        <v>391</v>
      </c>
      <c r="D54" s="45" t="s">
        <v>391</v>
      </c>
      <c r="E54" s="11" t="s">
        <v>391</v>
      </c>
      <c r="F54" s="45" t="s">
        <v>391</v>
      </c>
      <c r="G54" s="12" t="s">
        <v>391</v>
      </c>
    </row>
    <row r="55" spans="1:7">
      <c r="A55" s="63" t="s">
        <v>485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45" t="s">
        <v>391</v>
      </c>
      <c r="G55" s="46" t="s">
        <v>391</v>
      </c>
    </row>
    <row r="56" spans="1:7">
      <c r="A56" s="63" t="s">
        <v>486</v>
      </c>
      <c r="B56" s="45" t="s">
        <v>391</v>
      </c>
      <c r="C56" s="45" t="s">
        <v>391</v>
      </c>
      <c r="D56" s="45" t="s">
        <v>391</v>
      </c>
      <c r="E56" s="11" t="s">
        <v>391</v>
      </c>
      <c r="F56" s="45" t="s">
        <v>391</v>
      </c>
      <c r="G56" s="12" t="s">
        <v>391</v>
      </c>
    </row>
    <row r="57" spans="1:7">
      <c r="A57" s="63" t="s">
        <v>487</v>
      </c>
      <c r="B57" s="45" t="s">
        <v>391</v>
      </c>
      <c r="C57" s="45" t="s">
        <v>391</v>
      </c>
      <c r="D57" s="45" t="s">
        <v>391</v>
      </c>
      <c r="E57" s="11" t="s">
        <v>391</v>
      </c>
      <c r="F57" s="11" t="s">
        <v>391</v>
      </c>
      <c r="G57" s="12" t="s">
        <v>391</v>
      </c>
    </row>
    <row r="58" spans="1:7">
      <c r="A58" s="63" t="s">
        <v>488</v>
      </c>
      <c r="B58" s="45" t="s">
        <v>391</v>
      </c>
      <c r="C58" s="45" t="s">
        <v>391</v>
      </c>
      <c r="D58" s="45" t="s">
        <v>391</v>
      </c>
      <c r="E58" s="11" t="s">
        <v>391</v>
      </c>
      <c r="F58" s="11" t="s">
        <v>391</v>
      </c>
      <c r="G58" s="12" t="s">
        <v>391</v>
      </c>
    </row>
    <row r="59" spans="1:7">
      <c r="A59" s="73" t="s">
        <v>562</v>
      </c>
      <c r="B59" s="74" t="s">
        <v>391</v>
      </c>
      <c r="C59" s="74" t="s">
        <v>391</v>
      </c>
      <c r="D59" s="74" t="s">
        <v>391</v>
      </c>
      <c r="E59" s="74" t="s">
        <v>391</v>
      </c>
      <c r="F59" s="74" t="s">
        <v>391</v>
      </c>
      <c r="G59" s="75" t="s">
        <v>391</v>
      </c>
    </row>
    <row r="60" spans="1:7">
      <c r="A60" s="63"/>
      <c r="B60" s="45"/>
      <c r="C60" s="45"/>
      <c r="D60" s="45"/>
      <c r="E60" s="45"/>
      <c r="F60" s="45"/>
      <c r="G60" s="46"/>
    </row>
    <row r="61" spans="1:7">
      <c r="A61" s="63" t="s">
        <v>490</v>
      </c>
      <c r="B61" s="82" t="s">
        <v>391</v>
      </c>
      <c r="C61" s="82">
        <v>30</v>
      </c>
      <c r="D61" s="82" t="s">
        <v>391</v>
      </c>
      <c r="E61" s="11" t="s">
        <v>391</v>
      </c>
      <c r="F61" s="80">
        <v>2000</v>
      </c>
      <c r="G61" s="12" t="s">
        <v>391</v>
      </c>
    </row>
    <row r="62" spans="1:7">
      <c r="A62" s="63" t="s">
        <v>491</v>
      </c>
      <c r="B62" s="45" t="s">
        <v>391</v>
      </c>
      <c r="C62" s="45" t="s">
        <v>391</v>
      </c>
      <c r="D62" s="45" t="s">
        <v>391</v>
      </c>
      <c r="E62" s="11">
        <v>63</v>
      </c>
      <c r="F62" s="80" t="s">
        <v>391</v>
      </c>
      <c r="G62" s="12">
        <v>595</v>
      </c>
    </row>
    <row r="63" spans="1:7">
      <c r="A63" s="63" t="s">
        <v>492</v>
      </c>
      <c r="B63" s="45" t="s">
        <v>391</v>
      </c>
      <c r="C63" s="45" t="s">
        <v>391</v>
      </c>
      <c r="D63" s="45" t="s">
        <v>391</v>
      </c>
      <c r="E63" s="11">
        <v>68</v>
      </c>
      <c r="F63" s="80" t="s">
        <v>391</v>
      </c>
      <c r="G63" s="12">
        <v>398</v>
      </c>
    </row>
    <row r="64" spans="1:7">
      <c r="A64" s="73" t="s">
        <v>493</v>
      </c>
      <c r="B64" s="74" t="s">
        <v>391</v>
      </c>
      <c r="C64" s="74">
        <v>30</v>
      </c>
      <c r="D64" s="74" t="s">
        <v>391</v>
      </c>
      <c r="E64" s="74">
        <v>131</v>
      </c>
      <c r="F64" s="74">
        <v>2000</v>
      </c>
      <c r="G64" s="75">
        <v>993</v>
      </c>
    </row>
    <row r="65" spans="1:7">
      <c r="A65" s="65"/>
      <c r="B65" s="70"/>
      <c r="C65" s="70"/>
      <c r="D65" s="70"/>
      <c r="E65" s="70"/>
      <c r="F65" s="70"/>
      <c r="G65" s="71"/>
    </row>
    <row r="66" spans="1:7">
      <c r="A66" s="73" t="s">
        <v>494</v>
      </c>
      <c r="B66" s="74" t="s">
        <v>391</v>
      </c>
      <c r="C66" s="74" t="s">
        <v>391</v>
      </c>
      <c r="D66" s="74" t="s">
        <v>391</v>
      </c>
      <c r="E66" s="74">
        <v>1040</v>
      </c>
      <c r="F66" s="74" t="s">
        <v>391</v>
      </c>
      <c r="G66" s="75">
        <v>19675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495</v>
      </c>
      <c r="B68" s="45">
        <v>2</v>
      </c>
      <c r="C68" s="45" t="s">
        <v>391</v>
      </c>
      <c r="D68" s="45" t="s">
        <v>391</v>
      </c>
      <c r="E68" s="11">
        <v>310</v>
      </c>
      <c r="F68" s="11" t="s">
        <v>391</v>
      </c>
      <c r="G68" s="12" t="s">
        <v>391</v>
      </c>
    </row>
    <row r="69" spans="1:7">
      <c r="A69" s="63" t="s">
        <v>496</v>
      </c>
      <c r="B69" s="45" t="s">
        <v>391</v>
      </c>
      <c r="C69" s="45" t="s">
        <v>391</v>
      </c>
      <c r="D69" s="45" t="s">
        <v>391</v>
      </c>
      <c r="E69" s="45">
        <v>64</v>
      </c>
      <c r="F69" s="45" t="s">
        <v>391</v>
      </c>
      <c r="G69" s="46" t="s">
        <v>391</v>
      </c>
    </row>
    <row r="70" spans="1:7">
      <c r="A70" s="73" t="s">
        <v>497</v>
      </c>
      <c r="B70" s="74">
        <v>2</v>
      </c>
      <c r="C70" s="74" t="s">
        <v>391</v>
      </c>
      <c r="D70" s="74" t="s">
        <v>391</v>
      </c>
      <c r="E70" s="74">
        <v>374</v>
      </c>
      <c r="F70" s="74" t="s">
        <v>391</v>
      </c>
      <c r="G70" s="75" t="s">
        <v>391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498</v>
      </c>
      <c r="B72" s="45" t="s">
        <v>391</v>
      </c>
      <c r="C72" s="45" t="s">
        <v>391</v>
      </c>
      <c r="D72" s="45" t="s">
        <v>391</v>
      </c>
      <c r="E72" s="45" t="s">
        <v>391</v>
      </c>
      <c r="F72" s="45" t="s">
        <v>391</v>
      </c>
      <c r="G72" s="46" t="s">
        <v>391</v>
      </c>
    </row>
    <row r="73" spans="1:7">
      <c r="A73" s="63" t="s">
        <v>499</v>
      </c>
      <c r="B73" s="45" t="s">
        <v>391</v>
      </c>
      <c r="C73" s="45" t="s">
        <v>391</v>
      </c>
      <c r="D73" s="45" t="s">
        <v>391</v>
      </c>
      <c r="E73" s="11">
        <v>89</v>
      </c>
      <c r="F73" s="45" t="s">
        <v>391</v>
      </c>
      <c r="G73" s="12">
        <v>148</v>
      </c>
    </row>
    <row r="74" spans="1:7">
      <c r="A74" s="63" t="s">
        <v>500</v>
      </c>
      <c r="B74" s="45" t="s">
        <v>391</v>
      </c>
      <c r="C74" s="45" t="s">
        <v>391</v>
      </c>
      <c r="D74" s="45" t="s">
        <v>391</v>
      </c>
      <c r="E74" s="11">
        <v>11</v>
      </c>
      <c r="F74" s="11" t="s">
        <v>391</v>
      </c>
      <c r="G74" s="12">
        <v>109</v>
      </c>
    </row>
    <row r="75" spans="1:7">
      <c r="A75" s="63" t="s">
        <v>501</v>
      </c>
      <c r="B75" s="82">
        <v>16</v>
      </c>
      <c r="C75" s="45" t="s">
        <v>391</v>
      </c>
      <c r="D75" s="82">
        <v>218</v>
      </c>
      <c r="E75" s="11">
        <v>41</v>
      </c>
      <c r="F75" s="45" t="s">
        <v>391</v>
      </c>
      <c r="G75" s="12">
        <v>423</v>
      </c>
    </row>
    <row r="76" spans="1:7">
      <c r="A76" s="63" t="s">
        <v>502</v>
      </c>
      <c r="B76" s="45" t="s">
        <v>391</v>
      </c>
      <c r="C76" s="45" t="s">
        <v>391</v>
      </c>
      <c r="D76" s="45" t="s">
        <v>391</v>
      </c>
      <c r="E76" s="11">
        <v>24</v>
      </c>
      <c r="F76" s="45" t="s">
        <v>391</v>
      </c>
      <c r="G76" s="12">
        <v>408</v>
      </c>
    </row>
    <row r="77" spans="1:7">
      <c r="A77" s="63" t="s">
        <v>503</v>
      </c>
      <c r="B77" s="45" t="s">
        <v>391</v>
      </c>
      <c r="C77" s="45" t="s">
        <v>391</v>
      </c>
      <c r="D77" s="45" t="s">
        <v>391</v>
      </c>
      <c r="E77" s="11" t="s">
        <v>391</v>
      </c>
      <c r="F77" s="11" t="s">
        <v>391</v>
      </c>
      <c r="G77" s="12" t="s">
        <v>391</v>
      </c>
    </row>
    <row r="78" spans="1:7">
      <c r="A78" s="63" t="s">
        <v>504</v>
      </c>
      <c r="B78" s="45" t="s">
        <v>391</v>
      </c>
      <c r="C78" s="45" t="s">
        <v>391</v>
      </c>
      <c r="D78" s="45" t="s">
        <v>391</v>
      </c>
      <c r="E78" s="45" t="s">
        <v>391</v>
      </c>
      <c r="F78" s="45" t="s">
        <v>391</v>
      </c>
      <c r="G78" s="46" t="s">
        <v>391</v>
      </c>
    </row>
    <row r="79" spans="1:7">
      <c r="A79" s="63" t="s">
        <v>505</v>
      </c>
      <c r="B79" s="45" t="s">
        <v>391</v>
      </c>
      <c r="C79" s="45" t="s">
        <v>391</v>
      </c>
      <c r="D79" s="45" t="s">
        <v>391</v>
      </c>
      <c r="E79" s="45" t="s">
        <v>391</v>
      </c>
      <c r="F79" s="45" t="s">
        <v>391</v>
      </c>
      <c r="G79" s="46" t="s">
        <v>391</v>
      </c>
    </row>
    <row r="80" spans="1:7">
      <c r="A80" s="73" t="s">
        <v>506</v>
      </c>
      <c r="B80" s="74">
        <v>16</v>
      </c>
      <c r="C80" s="74" t="s">
        <v>391</v>
      </c>
      <c r="D80" s="74">
        <v>218</v>
      </c>
      <c r="E80" s="74">
        <v>165</v>
      </c>
      <c r="F80" s="74" t="s">
        <v>391</v>
      </c>
      <c r="G80" s="75">
        <v>1088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507</v>
      </c>
      <c r="B82" s="45" t="s">
        <v>391</v>
      </c>
      <c r="C82" s="45" t="s">
        <v>391</v>
      </c>
      <c r="D82" s="45" t="s">
        <v>391</v>
      </c>
      <c r="E82" s="82">
        <v>9</v>
      </c>
      <c r="F82" s="82">
        <v>4681</v>
      </c>
      <c r="G82" s="124">
        <v>51</v>
      </c>
    </row>
    <row r="83" spans="1:7">
      <c r="A83" s="63" t="s">
        <v>508</v>
      </c>
      <c r="B83" s="45" t="s">
        <v>391</v>
      </c>
      <c r="C83" s="45" t="s">
        <v>391</v>
      </c>
      <c r="D83" s="45" t="s">
        <v>391</v>
      </c>
      <c r="E83" s="82">
        <v>23</v>
      </c>
      <c r="F83" s="82">
        <v>15370</v>
      </c>
      <c r="G83" s="124">
        <v>160</v>
      </c>
    </row>
    <row r="84" spans="1:7">
      <c r="A84" s="73" t="s">
        <v>509</v>
      </c>
      <c r="B84" s="74" t="s">
        <v>391</v>
      </c>
      <c r="C84" s="74" t="s">
        <v>391</v>
      </c>
      <c r="D84" s="74" t="s">
        <v>391</v>
      </c>
      <c r="E84" s="74">
        <v>32</v>
      </c>
      <c r="F84" s="74">
        <v>20051</v>
      </c>
      <c r="G84" s="75">
        <v>211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510</v>
      </c>
      <c r="B86" s="52">
        <v>1436</v>
      </c>
      <c r="C86" s="52">
        <v>4305</v>
      </c>
      <c r="D86" s="52">
        <v>25271</v>
      </c>
      <c r="E86" s="52">
        <v>2483</v>
      </c>
      <c r="F86" s="52">
        <v>29141</v>
      </c>
      <c r="G86" s="53">
        <v>33002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Hoja41114">
    <tabColor theme="0"/>
    <pageSetUpPr fitToPage="1"/>
  </sheetPr>
  <dimension ref="A1:I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140625" style="208" customWidth="1"/>
    <col min="2" max="7" width="16.7109375" style="208" customWidth="1"/>
    <col min="8" max="9" width="12.710937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</row>
    <row r="3" spans="1:9" s="88" customFormat="1" ht="15">
      <c r="A3" s="1684" t="s">
        <v>1211</v>
      </c>
      <c r="B3" s="1684"/>
      <c r="C3" s="1684"/>
      <c r="D3" s="1684"/>
      <c r="E3" s="1684"/>
      <c r="F3" s="1684"/>
      <c r="G3" s="1684"/>
    </row>
    <row r="4" spans="1:9" s="88" customFormat="1" ht="15">
      <c r="A4" s="1684" t="s">
        <v>1471</v>
      </c>
      <c r="B4" s="1684"/>
      <c r="C4" s="1684"/>
      <c r="D4" s="1684"/>
      <c r="E4" s="1684"/>
      <c r="F4" s="1684"/>
      <c r="G4" s="1684"/>
    </row>
    <row r="5" spans="1:9" s="88" customFormat="1" ht="13.5" customHeight="1" thickBot="1">
      <c r="A5" s="261"/>
      <c r="B5" s="261"/>
      <c r="C5" s="261"/>
      <c r="D5" s="261"/>
      <c r="E5" s="261"/>
      <c r="F5" s="261"/>
      <c r="G5" s="261"/>
    </row>
    <row r="6" spans="1:9" s="681" customFormat="1" ht="22.5" customHeight="1">
      <c r="A6" s="1687" t="s">
        <v>446</v>
      </c>
      <c r="B6" s="1670" t="s">
        <v>1209</v>
      </c>
      <c r="C6" s="1671"/>
      <c r="D6" s="1672"/>
      <c r="E6" s="1670" t="s">
        <v>1040</v>
      </c>
      <c r="F6" s="1671"/>
      <c r="G6" s="1671"/>
      <c r="H6" s="747"/>
    </row>
    <row r="7" spans="1:9" s="681" customFormat="1" ht="22.5" customHeight="1">
      <c r="A7" s="1688"/>
      <c r="B7" s="227" t="s">
        <v>371</v>
      </c>
      <c r="C7" s="227" t="s">
        <v>1072</v>
      </c>
      <c r="D7" s="227" t="s">
        <v>372</v>
      </c>
      <c r="E7" s="227" t="s">
        <v>371</v>
      </c>
      <c r="F7" s="227" t="s">
        <v>1072</v>
      </c>
      <c r="G7" s="677" t="s">
        <v>372</v>
      </c>
    </row>
    <row r="8" spans="1:9" s="681" customFormat="1" ht="22.5" customHeight="1" thickBot="1">
      <c r="A8" s="1688"/>
      <c r="B8" s="228" t="s">
        <v>381</v>
      </c>
      <c r="C8" s="228" t="s">
        <v>1075</v>
      </c>
      <c r="D8" s="228" t="s">
        <v>524</v>
      </c>
      <c r="E8" s="228" t="s">
        <v>381</v>
      </c>
      <c r="F8" s="228" t="s">
        <v>1075</v>
      </c>
      <c r="G8" s="235" t="s">
        <v>524</v>
      </c>
    </row>
    <row r="9" spans="1:9">
      <c r="A9" s="72" t="s">
        <v>450</v>
      </c>
      <c r="B9" s="122" t="s">
        <v>391</v>
      </c>
      <c r="C9" s="122" t="s">
        <v>391</v>
      </c>
      <c r="D9" s="122" t="s">
        <v>391</v>
      </c>
      <c r="E9" s="122">
        <v>255</v>
      </c>
      <c r="F9" s="200">
        <v>117511</v>
      </c>
      <c r="G9" s="131">
        <v>3588</v>
      </c>
    </row>
    <row r="10" spans="1:9">
      <c r="A10" s="63" t="s">
        <v>451</v>
      </c>
      <c r="B10" s="45" t="s">
        <v>391</v>
      </c>
      <c r="C10" s="45" t="s">
        <v>391</v>
      </c>
      <c r="D10" s="45" t="s">
        <v>391</v>
      </c>
      <c r="E10" s="11">
        <v>129</v>
      </c>
      <c r="F10" s="82">
        <v>22951</v>
      </c>
      <c r="G10" s="12">
        <v>1801</v>
      </c>
    </row>
    <row r="11" spans="1:9">
      <c r="A11" s="63" t="s">
        <v>452</v>
      </c>
      <c r="B11" s="45" t="s">
        <v>391</v>
      </c>
      <c r="C11" s="45" t="s">
        <v>391</v>
      </c>
      <c r="D11" s="45" t="s">
        <v>391</v>
      </c>
      <c r="E11" s="11">
        <v>140</v>
      </c>
      <c r="F11" s="82">
        <v>74643</v>
      </c>
      <c r="G11" s="12">
        <v>2452</v>
      </c>
    </row>
    <row r="12" spans="1:9">
      <c r="A12" s="63" t="s">
        <v>453</v>
      </c>
      <c r="B12" s="45" t="s">
        <v>391</v>
      </c>
      <c r="C12" s="11" t="s">
        <v>391</v>
      </c>
      <c r="D12" s="11" t="s">
        <v>391</v>
      </c>
      <c r="E12" s="11">
        <v>110</v>
      </c>
      <c r="F12" s="11">
        <v>38394</v>
      </c>
      <c r="G12" s="12">
        <v>1645</v>
      </c>
    </row>
    <row r="13" spans="1:9">
      <c r="A13" s="73" t="s">
        <v>454</v>
      </c>
      <c r="B13" s="74" t="s">
        <v>391</v>
      </c>
      <c r="C13" s="74" t="s">
        <v>391</v>
      </c>
      <c r="D13" s="74" t="s">
        <v>391</v>
      </c>
      <c r="E13" s="74">
        <v>634</v>
      </c>
      <c r="F13" s="74">
        <v>253499</v>
      </c>
      <c r="G13" s="75">
        <v>9486</v>
      </c>
    </row>
    <row r="14" spans="1:9">
      <c r="A14" s="65"/>
      <c r="B14" s="70"/>
      <c r="C14" s="70"/>
      <c r="D14" s="70"/>
      <c r="E14" s="70"/>
      <c r="F14" s="70"/>
      <c r="G14" s="71"/>
    </row>
    <row r="15" spans="1:9">
      <c r="A15" s="73" t="s">
        <v>455</v>
      </c>
      <c r="B15" s="74" t="s">
        <v>391</v>
      </c>
      <c r="C15" s="74" t="s">
        <v>391</v>
      </c>
      <c r="D15" s="74" t="s">
        <v>391</v>
      </c>
      <c r="E15" s="74">
        <v>15</v>
      </c>
      <c r="F15" s="74">
        <v>20000</v>
      </c>
      <c r="G15" s="75">
        <v>220</v>
      </c>
    </row>
    <row r="16" spans="1:9">
      <c r="A16" s="65"/>
      <c r="B16" s="70"/>
      <c r="C16" s="70"/>
      <c r="D16" s="70"/>
      <c r="E16" s="70"/>
      <c r="F16" s="70"/>
      <c r="G16" s="71"/>
    </row>
    <row r="17" spans="1:7">
      <c r="A17" s="73" t="s">
        <v>456</v>
      </c>
      <c r="B17" s="74" t="s">
        <v>391</v>
      </c>
      <c r="C17" s="74">
        <v>2800</v>
      </c>
      <c r="D17" s="74">
        <v>28</v>
      </c>
      <c r="E17" s="74" t="s">
        <v>391</v>
      </c>
      <c r="F17" s="74" t="s">
        <v>391</v>
      </c>
      <c r="G17" s="75" t="s">
        <v>391</v>
      </c>
    </row>
    <row r="18" spans="1:7">
      <c r="A18" s="63"/>
      <c r="B18" s="45"/>
      <c r="C18" s="45"/>
      <c r="D18" s="45"/>
      <c r="E18" s="45"/>
      <c r="F18" s="45"/>
      <c r="G18" s="46"/>
    </row>
    <row r="19" spans="1:7">
      <c r="A19" s="63" t="s">
        <v>535</v>
      </c>
      <c r="B19" s="45" t="s">
        <v>391</v>
      </c>
      <c r="C19" s="45" t="s">
        <v>391</v>
      </c>
      <c r="D19" s="45" t="s">
        <v>391</v>
      </c>
      <c r="E19" s="82">
        <v>20</v>
      </c>
      <c r="F19" s="82">
        <v>12285</v>
      </c>
      <c r="G19" s="124">
        <v>204</v>
      </c>
    </row>
    <row r="20" spans="1:7">
      <c r="A20" s="63" t="s">
        <v>458</v>
      </c>
      <c r="B20" s="11" t="s">
        <v>391</v>
      </c>
      <c r="C20" s="11" t="s">
        <v>391</v>
      </c>
      <c r="D20" s="11" t="s">
        <v>391</v>
      </c>
      <c r="E20" s="82">
        <v>29</v>
      </c>
      <c r="F20" s="82">
        <v>22000</v>
      </c>
      <c r="G20" s="124">
        <v>333</v>
      </c>
    </row>
    <row r="21" spans="1:7">
      <c r="A21" s="63" t="s">
        <v>459</v>
      </c>
      <c r="B21" s="11" t="s">
        <v>391</v>
      </c>
      <c r="C21" s="11" t="s">
        <v>391</v>
      </c>
      <c r="D21" s="11" t="s">
        <v>391</v>
      </c>
      <c r="E21" s="82">
        <v>113</v>
      </c>
      <c r="F21" s="82">
        <v>40850</v>
      </c>
      <c r="G21" s="124">
        <v>1040</v>
      </c>
    </row>
    <row r="22" spans="1:7">
      <c r="A22" s="73" t="s">
        <v>460</v>
      </c>
      <c r="B22" s="74" t="s">
        <v>391</v>
      </c>
      <c r="C22" s="74" t="s">
        <v>391</v>
      </c>
      <c r="D22" s="74" t="s">
        <v>391</v>
      </c>
      <c r="E22" s="74">
        <v>162</v>
      </c>
      <c r="F22" s="74">
        <v>75135</v>
      </c>
      <c r="G22" s="75">
        <v>1577</v>
      </c>
    </row>
    <row r="23" spans="1:7">
      <c r="A23" s="65"/>
      <c r="B23" s="70"/>
      <c r="C23" s="70"/>
      <c r="D23" s="70"/>
      <c r="E23" s="70"/>
      <c r="F23" s="70"/>
      <c r="G23" s="71"/>
    </row>
    <row r="24" spans="1:7">
      <c r="A24" s="73" t="s">
        <v>461</v>
      </c>
      <c r="B24" s="74">
        <v>70</v>
      </c>
      <c r="C24" s="74">
        <v>1750</v>
      </c>
      <c r="D24" s="74">
        <v>1252</v>
      </c>
      <c r="E24" s="74">
        <v>977</v>
      </c>
      <c r="F24" s="74">
        <v>2410</v>
      </c>
      <c r="G24" s="75">
        <v>16992</v>
      </c>
    </row>
    <row r="25" spans="1:7">
      <c r="A25" s="65"/>
      <c r="B25" s="70"/>
      <c r="C25" s="70"/>
      <c r="D25" s="70"/>
      <c r="E25" s="70"/>
      <c r="F25" s="70"/>
      <c r="G25" s="71"/>
    </row>
    <row r="26" spans="1:7">
      <c r="A26" s="73" t="s">
        <v>462</v>
      </c>
      <c r="B26" s="74">
        <v>140</v>
      </c>
      <c r="C26" s="74" t="s">
        <v>391</v>
      </c>
      <c r="D26" s="74">
        <v>2650</v>
      </c>
      <c r="E26" s="74">
        <v>2391</v>
      </c>
      <c r="F26" s="74" t="s">
        <v>391</v>
      </c>
      <c r="G26" s="75">
        <v>53265</v>
      </c>
    </row>
    <row r="27" spans="1:7">
      <c r="A27" s="63"/>
      <c r="B27" s="45"/>
      <c r="C27" s="45"/>
      <c r="D27" s="45"/>
      <c r="E27" s="45"/>
      <c r="F27" s="45"/>
      <c r="G27" s="46"/>
    </row>
    <row r="28" spans="1:7">
      <c r="A28" s="63" t="s">
        <v>463</v>
      </c>
      <c r="B28" s="82">
        <v>452</v>
      </c>
      <c r="C28" s="45" t="s">
        <v>391</v>
      </c>
      <c r="D28" s="82">
        <v>9442</v>
      </c>
      <c r="E28" s="45">
        <v>614</v>
      </c>
      <c r="F28" s="45" t="s">
        <v>391</v>
      </c>
      <c r="G28" s="46">
        <v>12759</v>
      </c>
    </row>
    <row r="29" spans="1:7">
      <c r="A29" s="63" t="s">
        <v>464</v>
      </c>
      <c r="B29" s="82">
        <v>15</v>
      </c>
      <c r="C29" s="45" t="s">
        <v>391</v>
      </c>
      <c r="D29" s="82">
        <v>225</v>
      </c>
      <c r="E29" s="11">
        <v>1</v>
      </c>
      <c r="F29" s="11" t="s">
        <v>391</v>
      </c>
      <c r="G29" s="12">
        <v>15</v>
      </c>
    </row>
    <row r="30" spans="1:7">
      <c r="A30" s="63" t="s">
        <v>465</v>
      </c>
      <c r="B30" s="82" t="s">
        <v>391</v>
      </c>
      <c r="C30" s="45" t="s">
        <v>391</v>
      </c>
      <c r="D30" s="82">
        <v>10085</v>
      </c>
      <c r="E30" s="11">
        <v>2194</v>
      </c>
      <c r="F30" s="45" t="s">
        <v>391</v>
      </c>
      <c r="G30" s="12">
        <v>13629</v>
      </c>
    </row>
    <row r="31" spans="1:7" s="309" customFormat="1">
      <c r="A31" s="73" t="s">
        <v>466</v>
      </c>
      <c r="B31" s="74">
        <v>467</v>
      </c>
      <c r="C31" s="74" t="s">
        <v>391</v>
      </c>
      <c r="D31" s="74">
        <v>19752</v>
      </c>
      <c r="E31" s="74">
        <v>2809</v>
      </c>
      <c r="F31" s="74" t="s">
        <v>391</v>
      </c>
      <c r="G31" s="75">
        <v>26403</v>
      </c>
    </row>
    <row r="32" spans="1:7">
      <c r="A32" s="63"/>
      <c r="B32" s="45"/>
      <c r="C32" s="45"/>
      <c r="D32" s="45"/>
      <c r="E32" s="45"/>
      <c r="F32" s="45"/>
      <c r="G32" s="46"/>
    </row>
    <row r="33" spans="1:7">
      <c r="A33" s="63" t="s">
        <v>467</v>
      </c>
      <c r="B33" s="82">
        <v>6</v>
      </c>
      <c r="C33" s="82" t="s">
        <v>391</v>
      </c>
      <c r="D33" s="82">
        <v>81</v>
      </c>
      <c r="E33" s="80">
        <v>28</v>
      </c>
      <c r="F33" s="80" t="s">
        <v>391</v>
      </c>
      <c r="G33" s="81">
        <v>380</v>
      </c>
    </row>
    <row r="34" spans="1:7">
      <c r="A34" s="63" t="s">
        <v>468</v>
      </c>
      <c r="B34" s="45" t="s">
        <v>391</v>
      </c>
      <c r="C34" s="45" t="s">
        <v>391</v>
      </c>
      <c r="D34" s="45" t="s">
        <v>391</v>
      </c>
      <c r="E34" s="80">
        <v>272</v>
      </c>
      <c r="F34" s="45" t="s">
        <v>391</v>
      </c>
      <c r="G34" s="81">
        <v>5467</v>
      </c>
    </row>
    <row r="35" spans="1:7">
      <c r="A35" s="63" t="s">
        <v>469</v>
      </c>
      <c r="B35" s="82">
        <v>1224</v>
      </c>
      <c r="C35" s="82" t="s">
        <v>391</v>
      </c>
      <c r="D35" s="82">
        <v>14044</v>
      </c>
      <c r="E35" s="80">
        <v>7242</v>
      </c>
      <c r="F35" s="80" t="s">
        <v>391</v>
      </c>
      <c r="G35" s="81">
        <v>101113</v>
      </c>
    </row>
    <row r="36" spans="1:7">
      <c r="A36" s="63" t="s">
        <v>470</v>
      </c>
      <c r="B36" s="82">
        <v>13</v>
      </c>
      <c r="C36" s="45" t="s">
        <v>391</v>
      </c>
      <c r="D36" s="82">
        <v>151</v>
      </c>
      <c r="E36" s="80">
        <v>57</v>
      </c>
      <c r="F36" s="80" t="s">
        <v>391</v>
      </c>
      <c r="G36" s="81">
        <v>546</v>
      </c>
    </row>
    <row r="37" spans="1:7">
      <c r="A37" s="73" t="s">
        <v>471</v>
      </c>
      <c r="B37" s="74">
        <v>1243</v>
      </c>
      <c r="C37" s="74" t="s">
        <v>391</v>
      </c>
      <c r="D37" s="74">
        <v>14276</v>
      </c>
      <c r="E37" s="74">
        <v>7599</v>
      </c>
      <c r="F37" s="74" t="s">
        <v>391</v>
      </c>
      <c r="G37" s="75">
        <v>107506</v>
      </c>
    </row>
    <row r="38" spans="1:7">
      <c r="A38" s="65"/>
      <c r="B38" s="70"/>
      <c r="C38" s="70"/>
      <c r="D38" s="70"/>
      <c r="E38" s="70"/>
      <c r="F38" s="70"/>
      <c r="G38" s="71"/>
    </row>
    <row r="39" spans="1:7">
      <c r="A39" s="73" t="s">
        <v>472</v>
      </c>
      <c r="B39" s="74">
        <v>32</v>
      </c>
      <c r="C39" s="74" t="s">
        <v>391</v>
      </c>
      <c r="D39" s="74">
        <v>120</v>
      </c>
      <c r="E39" s="74">
        <v>8</v>
      </c>
      <c r="F39" s="74" t="s">
        <v>391</v>
      </c>
      <c r="G39" s="75">
        <v>30</v>
      </c>
    </row>
    <row r="40" spans="1:7">
      <c r="A40" s="63"/>
      <c r="B40" s="45"/>
      <c r="C40" s="45"/>
      <c r="D40" s="45"/>
      <c r="E40" s="45"/>
      <c r="F40" s="45"/>
      <c r="G40" s="46"/>
    </row>
    <row r="41" spans="1:7">
      <c r="A41" s="63" t="s">
        <v>536</v>
      </c>
      <c r="B41" s="82">
        <v>2</v>
      </c>
      <c r="C41" s="82">
        <v>4618</v>
      </c>
      <c r="D41" s="82">
        <v>62</v>
      </c>
      <c r="E41" s="11" t="s">
        <v>391</v>
      </c>
      <c r="F41" s="45" t="s">
        <v>391</v>
      </c>
      <c r="G41" s="12" t="s">
        <v>391</v>
      </c>
    </row>
    <row r="42" spans="1:7">
      <c r="A42" s="63" t="s">
        <v>474</v>
      </c>
      <c r="B42" s="82">
        <v>8</v>
      </c>
      <c r="C42" s="82">
        <v>1950</v>
      </c>
      <c r="D42" s="82">
        <v>82</v>
      </c>
      <c r="E42" s="11">
        <v>30</v>
      </c>
      <c r="F42" s="11">
        <v>14220</v>
      </c>
      <c r="G42" s="12">
        <v>418</v>
      </c>
    </row>
    <row r="43" spans="1:7">
      <c r="A43" s="63" t="s">
        <v>475</v>
      </c>
      <c r="B43" s="82">
        <v>28</v>
      </c>
      <c r="C43" s="82">
        <v>2730</v>
      </c>
      <c r="D43" s="82">
        <v>540</v>
      </c>
      <c r="E43" s="11">
        <v>538</v>
      </c>
      <c r="F43" s="11">
        <v>40354</v>
      </c>
      <c r="G43" s="12">
        <v>10933</v>
      </c>
    </row>
    <row r="44" spans="1:7">
      <c r="A44" s="63" t="s">
        <v>476</v>
      </c>
      <c r="B44" s="45" t="s">
        <v>391</v>
      </c>
      <c r="C44" s="82">
        <v>193</v>
      </c>
      <c r="D44" s="82">
        <v>3</v>
      </c>
      <c r="E44" s="11">
        <v>11</v>
      </c>
      <c r="F44" s="11">
        <v>9913</v>
      </c>
      <c r="G44" s="12">
        <v>421</v>
      </c>
    </row>
    <row r="45" spans="1:7">
      <c r="A45" s="63" t="s">
        <v>477</v>
      </c>
      <c r="B45" s="82">
        <v>1</v>
      </c>
      <c r="C45" s="82">
        <v>1000</v>
      </c>
      <c r="D45" s="82">
        <v>7</v>
      </c>
      <c r="E45" s="11" t="s">
        <v>391</v>
      </c>
      <c r="F45" s="11">
        <v>2000</v>
      </c>
      <c r="G45" s="12">
        <v>10</v>
      </c>
    </row>
    <row r="46" spans="1:7">
      <c r="A46" s="63" t="s">
        <v>478</v>
      </c>
      <c r="B46" s="45" t="s">
        <v>391</v>
      </c>
      <c r="C46" s="45" t="s">
        <v>391</v>
      </c>
      <c r="D46" s="45" t="s">
        <v>391</v>
      </c>
      <c r="E46" s="82">
        <v>10</v>
      </c>
      <c r="F46" s="82">
        <v>700</v>
      </c>
      <c r="G46" s="124">
        <v>20</v>
      </c>
    </row>
    <row r="47" spans="1:7">
      <c r="A47" s="63" t="s">
        <v>479</v>
      </c>
      <c r="B47" s="45" t="s">
        <v>391</v>
      </c>
      <c r="C47" s="45" t="s">
        <v>391</v>
      </c>
      <c r="D47" s="45" t="s">
        <v>391</v>
      </c>
      <c r="E47" s="11" t="s">
        <v>391</v>
      </c>
      <c r="F47" s="11" t="s">
        <v>391</v>
      </c>
      <c r="G47" s="12" t="s">
        <v>391</v>
      </c>
    </row>
    <row r="48" spans="1:7">
      <c r="A48" s="63" t="s">
        <v>480</v>
      </c>
      <c r="B48" s="82">
        <v>7</v>
      </c>
      <c r="C48" s="82">
        <v>70</v>
      </c>
      <c r="D48" s="82">
        <v>4</v>
      </c>
      <c r="E48" s="11">
        <v>7</v>
      </c>
      <c r="F48" s="11">
        <v>46</v>
      </c>
      <c r="G48" s="12">
        <v>3</v>
      </c>
    </row>
    <row r="49" spans="1:7">
      <c r="A49" s="63" t="s">
        <v>481</v>
      </c>
      <c r="B49" s="82">
        <v>17</v>
      </c>
      <c r="C49" s="45" t="s">
        <v>391</v>
      </c>
      <c r="D49" s="82">
        <v>164</v>
      </c>
      <c r="E49" s="11">
        <v>72</v>
      </c>
      <c r="F49" s="11" t="s">
        <v>391</v>
      </c>
      <c r="G49" s="12">
        <v>698</v>
      </c>
    </row>
    <row r="50" spans="1:7">
      <c r="A50" s="73" t="s">
        <v>482</v>
      </c>
      <c r="B50" s="74">
        <v>63</v>
      </c>
      <c r="C50" s="74">
        <v>10561</v>
      </c>
      <c r="D50" s="74">
        <v>862</v>
      </c>
      <c r="E50" s="74">
        <v>668</v>
      </c>
      <c r="F50" s="74">
        <v>67233</v>
      </c>
      <c r="G50" s="75">
        <v>12503</v>
      </c>
    </row>
    <row r="51" spans="1:7">
      <c r="A51" s="65"/>
      <c r="B51" s="70"/>
      <c r="C51" s="70"/>
      <c r="D51" s="70"/>
      <c r="E51" s="70"/>
      <c r="F51" s="70"/>
      <c r="G51" s="71"/>
    </row>
    <row r="52" spans="1:7">
      <c r="A52" s="73" t="s">
        <v>483</v>
      </c>
      <c r="B52" s="74">
        <v>4</v>
      </c>
      <c r="C52" s="74">
        <v>4625</v>
      </c>
      <c r="D52" s="74">
        <v>74</v>
      </c>
      <c r="E52" s="74" t="s">
        <v>391</v>
      </c>
      <c r="F52" s="74" t="s">
        <v>391</v>
      </c>
      <c r="G52" s="75" t="s">
        <v>391</v>
      </c>
    </row>
    <row r="53" spans="1:7">
      <c r="A53" s="63"/>
      <c r="B53" s="45"/>
      <c r="C53" s="45"/>
      <c r="D53" s="45"/>
      <c r="E53" s="45"/>
      <c r="F53" s="45"/>
      <c r="G53" s="46"/>
    </row>
    <row r="54" spans="1:7">
      <c r="A54" s="63" t="s">
        <v>484</v>
      </c>
      <c r="B54" s="45" t="s">
        <v>391</v>
      </c>
      <c r="C54" s="45" t="s">
        <v>391</v>
      </c>
      <c r="D54" s="45" t="s">
        <v>391</v>
      </c>
      <c r="E54" s="11">
        <v>45</v>
      </c>
      <c r="F54" s="45" t="s">
        <v>391</v>
      </c>
      <c r="G54" s="12">
        <v>675</v>
      </c>
    </row>
    <row r="55" spans="1:7">
      <c r="A55" s="63" t="s">
        <v>485</v>
      </c>
      <c r="B55" s="45" t="s">
        <v>391</v>
      </c>
      <c r="C55" s="45" t="s">
        <v>391</v>
      </c>
      <c r="D55" s="45" t="s">
        <v>391</v>
      </c>
      <c r="E55" s="82">
        <v>29</v>
      </c>
      <c r="F55" s="82">
        <v>3</v>
      </c>
      <c r="G55" s="124">
        <v>280</v>
      </c>
    </row>
    <row r="56" spans="1:7">
      <c r="A56" s="63" t="s">
        <v>486</v>
      </c>
      <c r="B56" s="45" t="s">
        <v>391</v>
      </c>
      <c r="C56" s="45" t="s">
        <v>391</v>
      </c>
      <c r="D56" s="45" t="s">
        <v>391</v>
      </c>
      <c r="E56" s="11" t="s">
        <v>391</v>
      </c>
      <c r="F56" s="82">
        <v>5300</v>
      </c>
      <c r="G56" s="12">
        <v>27</v>
      </c>
    </row>
    <row r="57" spans="1:7">
      <c r="A57" s="63" t="s">
        <v>487</v>
      </c>
      <c r="B57" s="45" t="s">
        <v>391</v>
      </c>
      <c r="C57" s="45" t="s">
        <v>391</v>
      </c>
      <c r="D57" s="45" t="s">
        <v>391</v>
      </c>
      <c r="E57" s="11">
        <v>2</v>
      </c>
      <c r="F57" s="11">
        <v>68</v>
      </c>
      <c r="G57" s="12">
        <v>4</v>
      </c>
    </row>
    <row r="58" spans="1:7" s="309" customFormat="1">
      <c r="A58" s="63" t="s">
        <v>488</v>
      </c>
      <c r="B58" s="82">
        <v>12</v>
      </c>
      <c r="C58" s="82">
        <v>1250</v>
      </c>
      <c r="D58" s="82">
        <v>210</v>
      </c>
      <c r="E58" s="11" t="s">
        <v>391</v>
      </c>
      <c r="F58" s="11" t="s">
        <v>391</v>
      </c>
      <c r="G58" s="12" t="s">
        <v>391</v>
      </c>
    </row>
    <row r="59" spans="1:7">
      <c r="A59" s="73" t="s">
        <v>562</v>
      </c>
      <c r="B59" s="74">
        <v>12</v>
      </c>
      <c r="C59" s="74">
        <v>1250</v>
      </c>
      <c r="D59" s="74">
        <v>210</v>
      </c>
      <c r="E59" s="74">
        <v>76</v>
      </c>
      <c r="F59" s="74">
        <v>5371</v>
      </c>
      <c r="G59" s="75">
        <v>986</v>
      </c>
    </row>
    <row r="60" spans="1:7">
      <c r="A60" s="63"/>
      <c r="B60" s="45"/>
      <c r="C60" s="45"/>
      <c r="D60" s="45"/>
      <c r="E60" s="45"/>
      <c r="F60" s="45"/>
      <c r="G60" s="46"/>
    </row>
    <row r="61" spans="1:7">
      <c r="A61" s="63" t="s">
        <v>490</v>
      </c>
      <c r="B61" s="82" t="s">
        <v>391</v>
      </c>
      <c r="C61" s="82">
        <v>1200</v>
      </c>
      <c r="D61" s="82" t="s">
        <v>391</v>
      </c>
      <c r="E61" s="11">
        <v>286</v>
      </c>
      <c r="F61" s="80">
        <v>2700</v>
      </c>
      <c r="G61" s="12">
        <v>3604</v>
      </c>
    </row>
    <row r="62" spans="1:7">
      <c r="A62" s="63" t="s">
        <v>491</v>
      </c>
      <c r="B62" s="82">
        <v>59</v>
      </c>
      <c r="C62" s="45" t="s">
        <v>391</v>
      </c>
      <c r="D62" s="82">
        <v>538</v>
      </c>
      <c r="E62" s="11">
        <v>34</v>
      </c>
      <c r="F62" s="80" t="s">
        <v>391</v>
      </c>
      <c r="G62" s="12">
        <v>338</v>
      </c>
    </row>
    <row r="63" spans="1:7">
      <c r="A63" s="63" t="s">
        <v>492</v>
      </c>
      <c r="B63" s="82">
        <v>20</v>
      </c>
      <c r="C63" s="45" t="s">
        <v>391</v>
      </c>
      <c r="D63" s="45">
        <v>109</v>
      </c>
      <c r="E63" s="11">
        <v>23</v>
      </c>
      <c r="F63" s="80" t="s">
        <v>391</v>
      </c>
      <c r="G63" s="12">
        <v>118</v>
      </c>
    </row>
    <row r="64" spans="1:7">
      <c r="A64" s="73" t="s">
        <v>493</v>
      </c>
      <c r="B64" s="74">
        <v>79</v>
      </c>
      <c r="C64" s="74">
        <v>1200</v>
      </c>
      <c r="D64" s="74">
        <v>647</v>
      </c>
      <c r="E64" s="74">
        <v>343</v>
      </c>
      <c r="F64" s="74">
        <v>2700</v>
      </c>
      <c r="G64" s="75">
        <v>4060</v>
      </c>
    </row>
    <row r="65" spans="1:7">
      <c r="A65" s="65"/>
      <c r="B65" s="70"/>
      <c r="C65" s="70"/>
      <c r="D65" s="70"/>
      <c r="E65" s="70"/>
      <c r="F65" s="70"/>
      <c r="G65" s="71"/>
    </row>
    <row r="66" spans="1:7">
      <c r="A66" s="73" t="s">
        <v>494</v>
      </c>
      <c r="B66" s="74">
        <v>191</v>
      </c>
      <c r="C66" s="74" t="s">
        <v>391</v>
      </c>
      <c r="D66" s="74">
        <v>3919</v>
      </c>
      <c r="E66" s="74">
        <v>4</v>
      </c>
      <c r="F66" s="74" t="s">
        <v>391</v>
      </c>
      <c r="G66" s="75">
        <v>82</v>
      </c>
    </row>
    <row r="67" spans="1:7">
      <c r="A67" s="63"/>
      <c r="B67" s="45"/>
      <c r="C67" s="45"/>
      <c r="D67" s="45"/>
      <c r="E67" s="45"/>
      <c r="F67" s="45"/>
      <c r="G67" s="46"/>
    </row>
    <row r="68" spans="1:7">
      <c r="A68" s="63" t="s">
        <v>495</v>
      </c>
      <c r="B68" s="45">
        <v>27</v>
      </c>
      <c r="C68" s="45" t="s">
        <v>391</v>
      </c>
      <c r="D68" s="45" t="s">
        <v>391</v>
      </c>
      <c r="E68" s="11">
        <v>212</v>
      </c>
      <c r="F68" s="11" t="s">
        <v>391</v>
      </c>
      <c r="G68" s="12">
        <v>10403</v>
      </c>
    </row>
    <row r="69" spans="1:7" s="309" customFormat="1">
      <c r="A69" s="63" t="s">
        <v>496</v>
      </c>
      <c r="B69" s="45" t="s">
        <v>391</v>
      </c>
      <c r="C69" s="45" t="s">
        <v>391</v>
      </c>
      <c r="D69" s="45" t="s">
        <v>391</v>
      </c>
      <c r="E69" s="82">
        <v>4</v>
      </c>
      <c r="F69" s="45" t="s">
        <v>391</v>
      </c>
      <c r="G69" s="124">
        <v>1185</v>
      </c>
    </row>
    <row r="70" spans="1:7">
      <c r="A70" s="73" t="s">
        <v>497</v>
      </c>
      <c r="B70" s="74">
        <v>27</v>
      </c>
      <c r="C70" s="74" t="s">
        <v>391</v>
      </c>
      <c r="D70" s="74" t="s">
        <v>391</v>
      </c>
      <c r="E70" s="74">
        <v>216</v>
      </c>
      <c r="F70" s="74" t="s">
        <v>391</v>
      </c>
      <c r="G70" s="75">
        <v>11588</v>
      </c>
    </row>
    <row r="71" spans="1:7">
      <c r="A71" s="63"/>
      <c r="B71" s="45"/>
      <c r="C71" s="45"/>
      <c r="D71" s="45"/>
      <c r="E71" s="45"/>
      <c r="F71" s="45"/>
      <c r="G71" s="46"/>
    </row>
    <row r="72" spans="1:7">
      <c r="A72" s="63" t="s">
        <v>498</v>
      </c>
      <c r="B72" s="45" t="s">
        <v>391</v>
      </c>
      <c r="C72" s="45" t="s">
        <v>391</v>
      </c>
      <c r="D72" s="45" t="s">
        <v>391</v>
      </c>
      <c r="E72" s="45">
        <v>25</v>
      </c>
      <c r="F72" s="45" t="s">
        <v>391</v>
      </c>
      <c r="G72" s="46">
        <v>203</v>
      </c>
    </row>
    <row r="73" spans="1:7">
      <c r="A73" s="63" t="s">
        <v>499</v>
      </c>
      <c r="B73" s="45" t="s">
        <v>391</v>
      </c>
      <c r="C73" s="45" t="s">
        <v>391</v>
      </c>
      <c r="D73" s="45" t="s">
        <v>391</v>
      </c>
      <c r="E73" s="11" t="s">
        <v>391</v>
      </c>
      <c r="F73" s="45" t="s">
        <v>391</v>
      </c>
      <c r="G73" s="12" t="s">
        <v>391</v>
      </c>
    </row>
    <row r="74" spans="1:7">
      <c r="A74" s="63" t="s">
        <v>500</v>
      </c>
      <c r="B74" s="82">
        <v>11</v>
      </c>
      <c r="C74" s="45" t="s">
        <v>391</v>
      </c>
      <c r="D74" s="82">
        <v>109</v>
      </c>
      <c r="E74" s="11">
        <v>33</v>
      </c>
      <c r="F74" s="11" t="s">
        <v>391</v>
      </c>
      <c r="G74" s="12">
        <v>462</v>
      </c>
    </row>
    <row r="75" spans="1:7">
      <c r="A75" s="63" t="s">
        <v>501</v>
      </c>
      <c r="B75" s="82">
        <v>235</v>
      </c>
      <c r="C75" s="45" t="s">
        <v>391</v>
      </c>
      <c r="D75" s="82">
        <v>2979</v>
      </c>
      <c r="E75" s="11">
        <v>105</v>
      </c>
      <c r="F75" s="82">
        <v>3380</v>
      </c>
      <c r="G75" s="12">
        <v>1533</v>
      </c>
    </row>
    <row r="76" spans="1:7">
      <c r="A76" s="63" t="s">
        <v>502</v>
      </c>
      <c r="B76" s="45" t="s">
        <v>391</v>
      </c>
      <c r="C76" s="45" t="s">
        <v>391</v>
      </c>
      <c r="D76" s="45" t="s">
        <v>391</v>
      </c>
      <c r="E76" s="11">
        <v>11</v>
      </c>
      <c r="F76" s="45" t="s">
        <v>391</v>
      </c>
      <c r="G76" s="12">
        <v>187</v>
      </c>
    </row>
    <row r="77" spans="1:7">
      <c r="A77" s="63" t="s">
        <v>503</v>
      </c>
      <c r="B77" s="45" t="s">
        <v>391</v>
      </c>
      <c r="C77" s="45" t="s">
        <v>391</v>
      </c>
      <c r="D77" s="45" t="s">
        <v>391</v>
      </c>
      <c r="E77" s="11">
        <v>70</v>
      </c>
      <c r="F77" s="11" t="s">
        <v>391</v>
      </c>
      <c r="G77" s="12">
        <v>389</v>
      </c>
    </row>
    <row r="78" spans="1:7">
      <c r="A78" s="63" t="s">
        <v>504</v>
      </c>
      <c r="B78" s="45" t="s">
        <v>391</v>
      </c>
      <c r="C78" s="45" t="s">
        <v>391</v>
      </c>
      <c r="D78" s="45" t="s">
        <v>391</v>
      </c>
      <c r="E78" s="82">
        <v>110</v>
      </c>
      <c r="F78" s="45" t="s">
        <v>391</v>
      </c>
      <c r="G78" s="124">
        <v>818</v>
      </c>
    </row>
    <row r="79" spans="1:7" s="309" customFormat="1">
      <c r="A79" s="63" t="s">
        <v>505</v>
      </c>
      <c r="B79" s="45" t="s">
        <v>391</v>
      </c>
      <c r="C79" s="45" t="s">
        <v>391</v>
      </c>
      <c r="D79" s="45" t="s">
        <v>391</v>
      </c>
      <c r="E79" s="82">
        <v>26</v>
      </c>
      <c r="F79" s="45" t="s">
        <v>391</v>
      </c>
      <c r="G79" s="46">
        <v>300</v>
      </c>
    </row>
    <row r="80" spans="1:7">
      <c r="A80" s="73" t="s">
        <v>506</v>
      </c>
      <c r="B80" s="74">
        <v>246</v>
      </c>
      <c r="C80" s="74" t="s">
        <v>391</v>
      </c>
      <c r="D80" s="74">
        <v>3088</v>
      </c>
      <c r="E80" s="74">
        <v>380</v>
      </c>
      <c r="F80" s="74">
        <v>3380</v>
      </c>
      <c r="G80" s="75">
        <v>3892</v>
      </c>
    </row>
    <row r="81" spans="1:7">
      <c r="A81" s="63"/>
      <c r="B81" s="45"/>
      <c r="C81" s="45"/>
      <c r="D81" s="45"/>
      <c r="E81" s="45"/>
      <c r="F81" s="45"/>
      <c r="G81" s="46"/>
    </row>
    <row r="82" spans="1:7">
      <c r="A82" s="63" t="s">
        <v>507</v>
      </c>
      <c r="B82" s="45" t="s">
        <v>391</v>
      </c>
      <c r="C82" s="45" t="s">
        <v>391</v>
      </c>
      <c r="D82" s="45" t="s">
        <v>391</v>
      </c>
      <c r="E82" s="82">
        <v>69</v>
      </c>
      <c r="F82" s="82">
        <v>12004</v>
      </c>
      <c r="G82" s="124">
        <v>1428</v>
      </c>
    </row>
    <row r="83" spans="1:7" s="309" customFormat="1">
      <c r="A83" s="63" t="s">
        <v>508</v>
      </c>
      <c r="B83" s="45" t="s">
        <v>391</v>
      </c>
      <c r="C83" s="45" t="s">
        <v>391</v>
      </c>
      <c r="D83" s="45" t="s">
        <v>391</v>
      </c>
      <c r="E83" s="82">
        <v>34</v>
      </c>
      <c r="F83" s="82">
        <v>22925</v>
      </c>
      <c r="G83" s="124">
        <v>241</v>
      </c>
    </row>
    <row r="84" spans="1:7">
      <c r="A84" s="73" t="s">
        <v>509</v>
      </c>
      <c r="B84" s="74" t="s">
        <v>391</v>
      </c>
      <c r="C84" s="74" t="s">
        <v>391</v>
      </c>
      <c r="D84" s="74" t="s">
        <v>391</v>
      </c>
      <c r="E84" s="74">
        <v>103</v>
      </c>
      <c r="F84" s="74">
        <v>34929</v>
      </c>
      <c r="G84" s="75">
        <v>1669</v>
      </c>
    </row>
    <row r="85" spans="1:7">
      <c r="A85" s="63"/>
      <c r="B85" s="45"/>
      <c r="C85" s="45"/>
      <c r="D85" s="45"/>
      <c r="E85" s="45"/>
      <c r="F85" s="45"/>
      <c r="G85" s="46"/>
    </row>
    <row r="86" spans="1:7" ht="13.5" thickBot="1">
      <c r="A86" s="66" t="s">
        <v>510</v>
      </c>
      <c r="B86" s="52">
        <v>2574</v>
      </c>
      <c r="C86" s="52">
        <v>22186</v>
      </c>
      <c r="D86" s="52">
        <v>46878</v>
      </c>
      <c r="E86" s="52">
        <v>16385</v>
      </c>
      <c r="F86" s="52">
        <v>464657</v>
      </c>
      <c r="G86" s="53">
        <v>250259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Hoja272">
    <tabColor theme="0"/>
    <pageSetUpPr fitToPage="1"/>
  </sheetPr>
  <dimension ref="A1:I54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4.7109375" style="143" customWidth="1"/>
    <col min="2" max="8" width="17" style="143" customWidth="1"/>
    <col min="9" max="9" width="5.7109375" style="143" customWidth="1"/>
    <col min="10" max="16384" width="11.42578125" style="143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"/>
    </row>
    <row r="3" spans="1:9" s="3" customFormat="1" ht="15">
      <c r="A3" s="1729" t="s">
        <v>1212</v>
      </c>
      <c r="B3" s="1729"/>
      <c r="C3" s="1729"/>
      <c r="D3" s="1729"/>
      <c r="E3" s="1729"/>
      <c r="F3" s="1729"/>
      <c r="G3" s="1729"/>
      <c r="H3" s="1729"/>
    </row>
    <row r="4" spans="1:9" s="3" customFormat="1" ht="15">
      <c r="A4" s="1729" t="s">
        <v>1213</v>
      </c>
      <c r="B4" s="1729"/>
      <c r="C4" s="1729"/>
      <c r="D4" s="1729"/>
      <c r="E4" s="1729"/>
      <c r="F4" s="1729"/>
      <c r="G4" s="1729"/>
      <c r="H4" s="172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47" customFormat="1" ht="19.5" customHeight="1">
      <c r="A6" s="1809" t="s">
        <v>370</v>
      </c>
      <c r="B6" s="1046" t="s">
        <v>1103</v>
      </c>
      <c r="C6" s="734"/>
      <c r="D6" s="1791" t="s">
        <v>1117</v>
      </c>
      <c r="E6" s="672" t="s">
        <v>378</v>
      </c>
      <c r="F6" s="1052"/>
      <c r="G6" s="761" t="s">
        <v>512</v>
      </c>
      <c r="H6" s="688"/>
    </row>
    <row r="7" spans="1:9" s="1047" customFormat="1" ht="19.5" customHeight="1">
      <c r="A7" s="1810"/>
      <c r="B7" s="1048" t="s">
        <v>1118</v>
      </c>
      <c r="C7" s="738"/>
      <c r="D7" s="1792"/>
      <c r="E7" s="228" t="s">
        <v>1119</v>
      </c>
      <c r="F7" s="724" t="s">
        <v>372</v>
      </c>
      <c r="G7" s="724" t="s">
        <v>513</v>
      </c>
      <c r="H7" s="740" t="s">
        <v>373</v>
      </c>
    </row>
    <row r="8" spans="1:9" s="1047" customFormat="1" ht="18" customHeight="1">
      <c r="A8" s="1810"/>
      <c r="B8" s="227" t="s">
        <v>387</v>
      </c>
      <c r="C8" s="227" t="s">
        <v>1078</v>
      </c>
      <c r="D8" s="1792"/>
      <c r="E8" s="228" t="s">
        <v>1120</v>
      </c>
      <c r="F8" s="228" t="s">
        <v>524</v>
      </c>
      <c r="G8" s="724" t="s">
        <v>516</v>
      </c>
      <c r="H8" s="740" t="s">
        <v>376</v>
      </c>
    </row>
    <row r="9" spans="1:9" s="1047" customFormat="1" ht="19.5" customHeight="1" thickBot="1">
      <c r="A9" s="1811"/>
      <c r="B9" s="229" t="s">
        <v>381</v>
      </c>
      <c r="C9" s="229" t="s">
        <v>381</v>
      </c>
      <c r="D9" s="1680"/>
      <c r="E9" s="229" t="s">
        <v>515</v>
      </c>
      <c r="F9" s="692"/>
      <c r="G9" s="727" t="s">
        <v>517</v>
      </c>
      <c r="H9" s="945"/>
    </row>
    <row r="10" spans="1:9">
      <c r="A10" s="1617">
        <v>2005</v>
      </c>
      <c r="B10" s="82">
        <v>2889</v>
      </c>
      <c r="C10" s="82">
        <v>2833</v>
      </c>
      <c r="D10" s="82">
        <v>88.900999999999996</v>
      </c>
      <c r="E10" s="492">
        <v>65.644193434521711</v>
      </c>
      <c r="F10" s="82">
        <v>18597</v>
      </c>
      <c r="G10" s="425">
        <v>99.1</v>
      </c>
      <c r="H10" s="124">
        <v>18429.627</v>
      </c>
    </row>
    <row r="11" spans="1:9">
      <c r="A11" s="1617">
        <v>2006</v>
      </c>
      <c r="B11" s="82">
        <v>2836</v>
      </c>
      <c r="C11" s="82">
        <v>2768</v>
      </c>
      <c r="D11" s="82">
        <v>74.165000000000006</v>
      </c>
      <c r="E11" s="492">
        <v>131.74494219653178</v>
      </c>
      <c r="F11" s="82">
        <v>36467</v>
      </c>
      <c r="G11" s="425">
        <v>63.81</v>
      </c>
      <c r="H11" s="124">
        <v>23269.592700000001</v>
      </c>
    </row>
    <row r="12" spans="1:9">
      <c r="A12" s="1619">
        <v>2007</v>
      </c>
      <c r="B12" s="82">
        <v>2897</v>
      </c>
      <c r="C12" s="82">
        <v>2820</v>
      </c>
      <c r="D12" s="82">
        <v>70.343999999999994</v>
      </c>
      <c r="E12" s="492">
        <v>117.58156028368795</v>
      </c>
      <c r="F12" s="82">
        <v>33158</v>
      </c>
      <c r="G12" s="425">
        <v>124.11</v>
      </c>
      <c r="H12" s="124">
        <v>41152.394</v>
      </c>
    </row>
    <row r="13" spans="1:9">
      <c r="A13" s="1619">
        <v>2008</v>
      </c>
      <c r="B13" s="82">
        <v>2861</v>
      </c>
      <c r="C13" s="82">
        <v>2767</v>
      </c>
      <c r="D13" s="82">
        <v>72.007999999999996</v>
      </c>
      <c r="E13" s="492">
        <v>124.62594868088182</v>
      </c>
      <c r="F13" s="82">
        <v>34484</v>
      </c>
      <c r="G13" s="425">
        <v>100.18</v>
      </c>
      <c r="H13" s="124">
        <v>34546.071199999998</v>
      </c>
    </row>
    <row r="14" spans="1:9">
      <c r="A14" s="1619">
        <v>2009</v>
      </c>
      <c r="B14" s="82">
        <v>2679</v>
      </c>
      <c r="C14" s="82">
        <v>2602</v>
      </c>
      <c r="D14" s="82">
        <v>70.637</v>
      </c>
      <c r="E14" s="492">
        <v>128.08608762490391</v>
      </c>
      <c r="F14" s="82">
        <v>33328</v>
      </c>
      <c r="G14" s="425">
        <v>120.06</v>
      </c>
      <c r="H14" s="124">
        <v>40013.596799999999</v>
      </c>
    </row>
    <row r="15" spans="1:9">
      <c r="A15" s="1619">
        <v>2010</v>
      </c>
      <c r="B15" s="82">
        <v>2825</v>
      </c>
      <c r="C15" s="82">
        <v>2770</v>
      </c>
      <c r="D15" s="82">
        <v>70.664000000000001</v>
      </c>
      <c r="E15" s="492">
        <v>114.92418772563177</v>
      </c>
      <c r="F15" s="82">
        <v>31834</v>
      </c>
      <c r="G15" s="425">
        <v>86.64</v>
      </c>
      <c r="H15" s="124">
        <v>27580.977600000002</v>
      </c>
    </row>
    <row r="16" spans="1:9">
      <c r="A16" s="1619">
        <v>2011</v>
      </c>
      <c r="B16" s="82">
        <v>2619</v>
      </c>
      <c r="C16" s="82">
        <v>2520</v>
      </c>
      <c r="D16" s="82">
        <v>69.052000000000007</v>
      </c>
      <c r="E16" s="492">
        <v>114.33333333333334</v>
      </c>
      <c r="F16" s="82">
        <v>28812</v>
      </c>
      <c r="G16" s="425">
        <v>99.64</v>
      </c>
      <c r="H16" s="124">
        <v>28708.276800000003</v>
      </c>
    </row>
    <row r="17" spans="1:8">
      <c r="A17" s="1619">
        <v>2012</v>
      </c>
      <c r="B17" s="82">
        <v>2724</v>
      </c>
      <c r="C17" s="82">
        <v>2629</v>
      </c>
      <c r="D17" s="82">
        <v>63.594000000000001</v>
      </c>
      <c r="E17" s="492">
        <v>116.12400152149107</v>
      </c>
      <c r="F17" s="82">
        <v>30529</v>
      </c>
      <c r="G17" s="425">
        <v>97.93</v>
      </c>
      <c r="H17" s="124">
        <v>29897.049700000003</v>
      </c>
    </row>
    <row r="18" spans="1:8">
      <c r="A18" s="1619">
        <v>2013</v>
      </c>
      <c r="B18" s="82">
        <v>2569</v>
      </c>
      <c r="C18" s="82">
        <v>2501</v>
      </c>
      <c r="D18" s="82">
        <v>63.673999999999999</v>
      </c>
      <c r="E18" s="492">
        <v>115.21391443422631</v>
      </c>
      <c r="F18" s="82">
        <v>28815</v>
      </c>
      <c r="G18" s="425">
        <v>120.3</v>
      </c>
      <c r="H18" s="124">
        <v>34664.445</v>
      </c>
    </row>
    <row r="19" spans="1:8">
      <c r="A19" s="1619">
        <v>2014</v>
      </c>
      <c r="B19" s="1408">
        <v>2579</v>
      </c>
      <c r="C19" s="1408">
        <v>2456</v>
      </c>
      <c r="D19" s="1408">
        <v>57.210999999999999</v>
      </c>
      <c r="E19" s="1516">
        <v>115.83469055374593</v>
      </c>
      <c r="F19" s="1408">
        <v>28449</v>
      </c>
      <c r="G19" s="1517">
        <v>120.5</v>
      </c>
      <c r="H19" s="1473">
        <v>34281.044999999998</v>
      </c>
    </row>
    <row r="20" spans="1:8" ht="13.5" thickBot="1">
      <c r="A20" s="1620">
        <v>2015</v>
      </c>
      <c r="B20" s="396">
        <v>2539</v>
      </c>
      <c r="C20" s="396">
        <v>2443</v>
      </c>
      <c r="D20" s="396">
        <v>57.686</v>
      </c>
      <c r="E20" s="494">
        <f>+F20/C20*10</f>
        <v>117.15104379860827</v>
      </c>
      <c r="F20" s="396">
        <v>28620</v>
      </c>
      <c r="G20" s="1599">
        <v>102.3</v>
      </c>
      <c r="H20" s="1583">
        <v>29278</v>
      </c>
    </row>
    <row r="23" spans="1:8">
      <c r="E23" s="535"/>
    </row>
    <row r="54" spans="9:9">
      <c r="I54" s="8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Hoja273">
    <tabColor theme="0"/>
    <pageSetUpPr fitToPage="1"/>
  </sheetPr>
  <dimension ref="A1:R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.42578125" style="208" customWidth="1"/>
    <col min="2" max="13" width="14.1406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1214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>
      <c r="A6" s="251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922" t="s">
        <v>378</v>
      </c>
      <c r="J6" s="1050"/>
      <c r="K6" s="1900" t="s">
        <v>379</v>
      </c>
      <c r="L6" s="1900"/>
      <c r="M6" s="1670"/>
    </row>
    <row r="7" spans="1:18" ht="24" customHeight="1">
      <c r="A7" s="671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228" t="s">
        <v>1104</v>
      </c>
      <c r="K7" s="1792" t="s">
        <v>1125</v>
      </c>
      <c r="L7" s="1792" t="s">
        <v>1106</v>
      </c>
      <c r="M7" s="1832" t="s">
        <v>1107</v>
      </c>
    </row>
    <row r="8" spans="1:18" ht="24" customHeight="1">
      <c r="A8" s="671" t="s">
        <v>529</v>
      </c>
      <c r="B8" s="1051"/>
      <c r="C8" s="633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228" t="s">
        <v>1075</v>
      </c>
      <c r="K8" s="1792"/>
      <c r="L8" s="1792"/>
      <c r="M8" s="1682"/>
    </row>
    <row r="9" spans="1:18" ht="24" customHeight="1" thickBot="1">
      <c r="A9" s="671"/>
      <c r="B9" s="228" t="s">
        <v>385</v>
      </c>
      <c r="C9" s="228" t="s">
        <v>386</v>
      </c>
      <c r="D9" s="228" t="s">
        <v>387</v>
      </c>
      <c r="E9" s="228" t="s">
        <v>385</v>
      </c>
      <c r="F9" s="228" t="s">
        <v>386</v>
      </c>
      <c r="G9" s="1792"/>
      <c r="H9" s="228" t="s">
        <v>385</v>
      </c>
      <c r="I9" s="228" t="s">
        <v>386</v>
      </c>
      <c r="J9" s="228" t="s">
        <v>1112</v>
      </c>
      <c r="K9" s="1792"/>
      <c r="L9" s="1792"/>
      <c r="M9" s="1682"/>
      <c r="P9" s="526"/>
      <c r="Q9" s="526"/>
    </row>
    <row r="10" spans="1:18" ht="21.75" customHeight="1">
      <c r="A10" s="72" t="s">
        <v>450</v>
      </c>
      <c r="B10" s="122">
        <v>19</v>
      </c>
      <c r="C10" s="122">
        <v>5</v>
      </c>
      <c r="D10" s="42">
        <v>24</v>
      </c>
      <c r="E10" s="122">
        <v>19</v>
      </c>
      <c r="F10" s="122">
        <v>5</v>
      </c>
      <c r="G10" s="122">
        <v>5032</v>
      </c>
      <c r="H10" s="122">
        <v>1260</v>
      </c>
      <c r="I10" s="122">
        <v>1800</v>
      </c>
      <c r="J10" s="122">
        <v>4</v>
      </c>
      <c r="K10" s="122">
        <v>33</v>
      </c>
      <c r="L10" s="122">
        <v>20</v>
      </c>
      <c r="M10" s="131">
        <v>53</v>
      </c>
      <c r="N10" s="215"/>
      <c r="R10" s="268"/>
    </row>
    <row r="11" spans="1:18">
      <c r="A11" s="63" t="s">
        <v>451</v>
      </c>
      <c r="B11" s="11">
        <v>9</v>
      </c>
      <c r="C11" s="11">
        <v>2</v>
      </c>
      <c r="D11" s="11">
        <v>11</v>
      </c>
      <c r="E11" s="11">
        <v>9</v>
      </c>
      <c r="F11" s="11">
        <v>2</v>
      </c>
      <c r="G11" s="11">
        <v>653</v>
      </c>
      <c r="H11" s="11">
        <v>1170</v>
      </c>
      <c r="I11" s="11">
        <v>1710</v>
      </c>
      <c r="J11" s="11">
        <v>4</v>
      </c>
      <c r="K11" s="11">
        <v>14</v>
      </c>
      <c r="L11" s="11">
        <v>3</v>
      </c>
      <c r="M11" s="12">
        <v>17</v>
      </c>
      <c r="N11" s="215"/>
      <c r="R11" s="268"/>
    </row>
    <row r="12" spans="1:18">
      <c r="A12" s="63" t="s">
        <v>452</v>
      </c>
      <c r="B12" s="82">
        <v>8</v>
      </c>
      <c r="C12" s="82">
        <v>2</v>
      </c>
      <c r="D12" s="82">
        <v>10</v>
      </c>
      <c r="E12" s="82">
        <v>8</v>
      </c>
      <c r="F12" s="82">
        <v>2</v>
      </c>
      <c r="G12" s="11">
        <v>1136</v>
      </c>
      <c r="H12" s="82">
        <v>1170</v>
      </c>
      <c r="I12" s="82">
        <v>1710</v>
      </c>
      <c r="J12" s="11">
        <v>5</v>
      </c>
      <c r="K12" s="11">
        <v>12</v>
      </c>
      <c r="L12" s="11">
        <v>6</v>
      </c>
      <c r="M12" s="12">
        <v>18</v>
      </c>
      <c r="N12" s="215"/>
      <c r="R12" s="268"/>
    </row>
    <row r="13" spans="1:18">
      <c r="A13" s="63" t="s">
        <v>453</v>
      </c>
      <c r="B13" s="11">
        <v>38</v>
      </c>
      <c r="C13" s="11">
        <v>9</v>
      </c>
      <c r="D13" s="11">
        <v>47</v>
      </c>
      <c r="E13" s="11">
        <v>38</v>
      </c>
      <c r="F13" s="11">
        <v>9</v>
      </c>
      <c r="G13" s="11">
        <v>1803</v>
      </c>
      <c r="H13" s="11">
        <v>1260</v>
      </c>
      <c r="I13" s="11">
        <v>1800</v>
      </c>
      <c r="J13" s="11">
        <v>5</v>
      </c>
      <c r="K13" s="11">
        <v>64</v>
      </c>
      <c r="L13" s="11">
        <v>9</v>
      </c>
      <c r="M13" s="12">
        <v>73</v>
      </c>
      <c r="N13" s="215"/>
      <c r="R13" s="268"/>
    </row>
    <row r="14" spans="1:18">
      <c r="A14" s="73" t="s">
        <v>454</v>
      </c>
      <c r="B14" s="74">
        <v>74</v>
      </c>
      <c r="C14" s="74">
        <v>18</v>
      </c>
      <c r="D14" s="74">
        <v>92</v>
      </c>
      <c r="E14" s="74">
        <v>74</v>
      </c>
      <c r="F14" s="74">
        <v>18</v>
      </c>
      <c r="G14" s="74">
        <v>8624</v>
      </c>
      <c r="H14" s="78">
        <v>1239</v>
      </c>
      <c r="I14" s="78">
        <v>1780</v>
      </c>
      <c r="J14" s="78">
        <v>4</v>
      </c>
      <c r="K14" s="78">
        <v>123</v>
      </c>
      <c r="L14" s="78">
        <v>38</v>
      </c>
      <c r="M14" s="75">
        <v>161</v>
      </c>
      <c r="N14" s="215"/>
      <c r="R14" s="268"/>
    </row>
    <row r="15" spans="1:18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5"/>
      <c r="R15" s="268"/>
    </row>
    <row r="16" spans="1:18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8" t="s">
        <v>391</v>
      </c>
      <c r="I16" s="78" t="s">
        <v>391</v>
      </c>
      <c r="J16" s="78" t="s">
        <v>391</v>
      </c>
      <c r="K16" s="78" t="s">
        <v>391</v>
      </c>
      <c r="L16" s="78" t="s">
        <v>391</v>
      </c>
      <c r="M16" s="75" t="s">
        <v>391</v>
      </c>
      <c r="N16" s="215"/>
      <c r="R16" s="268"/>
    </row>
    <row r="17" spans="1:18">
      <c r="A17" s="63"/>
      <c r="B17" s="11"/>
      <c r="C17" s="45"/>
      <c r="D17" s="11"/>
      <c r="E17" s="11"/>
      <c r="F17" s="45"/>
      <c r="G17" s="11"/>
      <c r="H17" s="11"/>
      <c r="I17" s="45"/>
      <c r="J17" s="11"/>
      <c r="K17" s="11"/>
      <c r="L17" s="11"/>
      <c r="M17" s="12"/>
      <c r="N17" s="215"/>
      <c r="R17" s="268"/>
    </row>
    <row r="18" spans="1:18">
      <c r="A18" s="73" t="s">
        <v>456</v>
      </c>
      <c r="B18" s="74" t="s">
        <v>391</v>
      </c>
      <c r="C18" s="74" t="s">
        <v>391</v>
      </c>
      <c r="D18" s="74" t="s">
        <v>391</v>
      </c>
      <c r="E18" s="74" t="s">
        <v>391</v>
      </c>
      <c r="F18" s="74" t="s">
        <v>391</v>
      </c>
      <c r="G18" s="74" t="s">
        <v>391</v>
      </c>
      <c r="H18" s="78" t="s">
        <v>391</v>
      </c>
      <c r="I18" s="78" t="s">
        <v>391</v>
      </c>
      <c r="J18" s="78" t="s">
        <v>391</v>
      </c>
      <c r="K18" s="78" t="s">
        <v>391</v>
      </c>
      <c r="L18" s="78" t="s">
        <v>391</v>
      </c>
      <c r="M18" s="75" t="s">
        <v>391</v>
      </c>
      <c r="N18" s="215"/>
      <c r="R18" s="268"/>
    </row>
    <row r="19" spans="1:18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5"/>
      <c r="R19" s="268"/>
    </row>
    <row r="20" spans="1:18">
      <c r="A20" s="63" t="s">
        <v>535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45" t="s">
        <v>391</v>
      </c>
      <c r="G20" s="45">
        <v>85</v>
      </c>
      <c r="H20" s="11" t="s">
        <v>391</v>
      </c>
      <c r="I20" s="11" t="s">
        <v>391</v>
      </c>
      <c r="J20" s="11">
        <v>8</v>
      </c>
      <c r="K20" s="11" t="s">
        <v>391</v>
      </c>
      <c r="L20" s="11">
        <v>1</v>
      </c>
      <c r="M20" s="46">
        <v>1</v>
      </c>
      <c r="N20" s="215"/>
      <c r="R20" s="268"/>
    </row>
    <row r="21" spans="1:18">
      <c r="A21" s="63" t="s">
        <v>458</v>
      </c>
      <c r="B21" s="80" t="s">
        <v>391</v>
      </c>
      <c r="C21" s="80" t="s">
        <v>391</v>
      </c>
      <c r="D21" s="11" t="s">
        <v>391</v>
      </c>
      <c r="E21" s="80" t="s">
        <v>391</v>
      </c>
      <c r="F21" s="80" t="s">
        <v>391</v>
      </c>
      <c r="G21" s="11">
        <v>2500</v>
      </c>
      <c r="H21" s="80" t="s">
        <v>391</v>
      </c>
      <c r="I21" s="80" t="s">
        <v>391</v>
      </c>
      <c r="J21" s="80">
        <v>7</v>
      </c>
      <c r="K21" s="80" t="s">
        <v>391</v>
      </c>
      <c r="L21" s="80">
        <v>18</v>
      </c>
      <c r="M21" s="81">
        <v>18</v>
      </c>
    </row>
    <row r="22" spans="1:18">
      <c r="A22" s="63" t="s">
        <v>459</v>
      </c>
      <c r="B22" s="80" t="s">
        <v>391</v>
      </c>
      <c r="C22" s="80" t="s">
        <v>391</v>
      </c>
      <c r="D22" s="11" t="s">
        <v>391</v>
      </c>
      <c r="E22" s="80" t="s">
        <v>391</v>
      </c>
      <c r="F22" s="80" t="s">
        <v>391</v>
      </c>
      <c r="G22" s="11">
        <v>145</v>
      </c>
      <c r="H22" s="80" t="s">
        <v>391</v>
      </c>
      <c r="I22" s="80" t="s">
        <v>391</v>
      </c>
      <c r="J22" s="80">
        <v>7</v>
      </c>
      <c r="K22" s="80" t="s">
        <v>391</v>
      </c>
      <c r="L22" s="80">
        <v>1</v>
      </c>
      <c r="M22" s="12">
        <v>1</v>
      </c>
    </row>
    <row r="23" spans="1:18">
      <c r="A23" s="73" t="s">
        <v>460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 t="s">
        <v>391</v>
      </c>
      <c r="G23" s="74">
        <v>2730</v>
      </c>
      <c r="H23" s="78" t="s">
        <v>391</v>
      </c>
      <c r="I23" s="78" t="s">
        <v>391</v>
      </c>
      <c r="J23" s="78">
        <v>7</v>
      </c>
      <c r="K23" s="78" t="s">
        <v>391</v>
      </c>
      <c r="L23" s="78">
        <v>20</v>
      </c>
      <c r="M23" s="75">
        <v>20</v>
      </c>
      <c r="N23" s="215"/>
      <c r="R23" s="268"/>
    </row>
    <row r="24" spans="1:18">
      <c r="A24" s="63"/>
      <c r="B24" s="80"/>
      <c r="C24" s="80"/>
      <c r="D24" s="11"/>
      <c r="E24" s="80"/>
      <c r="F24" s="80"/>
      <c r="G24" s="11"/>
      <c r="H24" s="80"/>
      <c r="I24" s="80"/>
      <c r="J24" s="80"/>
      <c r="K24" s="80"/>
      <c r="L24" s="80"/>
      <c r="M24" s="12"/>
    </row>
    <row r="25" spans="1:18">
      <c r="A25" s="73" t="s">
        <v>461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 t="s">
        <v>391</v>
      </c>
      <c r="G25" s="74" t="s">
        <v>391</v>
      </c>
      <c r="H25" s="78" t="s">
        <v>391</v>
      </c>
      <c r="I25" s="78" t="s">
        <v>391</v>
      </c>
      <c r="J25" s="78" t="s">
        <v>391</v>
      </c>
      <c r="K25" s="78" t="s">
        <v>391</v>
      </c>
      <c r="L25" s="78" t="s">
        <v>391</v>
      </c>
      <c r="M25" s="75" t="s">
        <v>391</v>
      </c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</row>
    <row r="27" spans="1:18">
      <c r="A27" s="73" t="s">
        <v>462</v>
      </c>
      <c r="B27" s="74" t="s">
        <v>391</v>
      </c>
      <c r="C27" s="74" t="s">
        <v>391</v>
      </c>
      <c r="D27" s="74" t="s">
        <v>391</v>
      </c>
      <c r="E27" s="74" t="s">
        <v>391</v>
      </c>
      <c r="F27" s="74" t="s">
        <v>391</v>
      </c>
      <c r="G27" s="74" t="s">
        <v>391</v>
      </c>
      <c r="H27" s="78" t="s">
        <v>391</v>
      </c>
      <c r="I27" s="78" t="s">
        <v>391</v>
      </c>
      <c r="J27" s="78" t="s">
        <v>391</v>
      </c>
      <c r="K27" s="78" t="s">
        <v>391</v>
      </c>
      <c r="L27" s="78" t="s">
        <v>391</v>
      </c>
      <c r="M27" s="75" t="s">
        <v>391</v>
      </c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>
      <c r="A29" s="63" t="s">
        <v>463</v>
      </c>
      <c r="B29" s="45" t="s">
        <v>391</v>
      </c>
      <c r="C29" s="11" t="s">
        <v>391</v>
      </c>
      <c r="D29" s="11" t="s">
        <v>391</v>
      </c>
      <c r="E29" s="45" t="s">
        <v>391</v>
      </c>
      <c r="F29" s="11" t="s">
        <v>391</v>
      </c>
      <c r="G29" s="11" t="s">
        <v>391</v>
      </c>
      <c r="H29" s="45" t="s">
        <v>391</v>
      </c>
      <c r="I29" s="11" t="s">
        <v>391</v>
      </c>
      <c r="J29" s="11" t="s">
        <v>391</v>
      </c>
      <c r="K29" s="11" t="s">
        <v>391</v>
      </c>
      <c r="L29" s="11" t="s">
        <v>391</v>
      </c>
      <c r="M29" s="12" t="s">
        <v>391</v>
      </c>
    </row>
    <row r="30" spans="1:18">
      <c r="A30" s="63" t="s">
        <v>464</v>
      </c>
      <c r="B30" s="11" t="s">
        <v>391</v>
      </c>
      <c r="C30" s="11" t="s">
        <v>391</v>
      </c>
      <c r="D30" s="11" t="s">
        <v>391</v>
      </c>
      <c r="E30" s="11" t="s">
        <v>391</v>
      </c>
      <c r="F30" s="11" t="s">
        <v>391</v>
      </c>
      <c r="G30" s="11" t="s">
        <v>391</v>
      </c>
      <c r="H30" s="11" t="s">
        <v>391</v>
      </c>
      <c r="I30" s="11" t="s">
        <v>391</v>
      </c>
      <c r="J30" s="11" t="s">
        <v>391</v>
      </c>
      <c r="K30" s="11" t="s">
        <v>391</v>
      </c>
      <c r="L30" s="11" t="s">
        <v>391</v>
      </c>
      <c r="M30" s="12" t="s">
        <v>391</v>
      </c>
    </row>
    <row r="31" spans="1:18">
      <c r="A31" s="63" t="s">
        <v>465</v>
      </c>
      <c r="B31" s="80" t="s">
        <v>391</v>
      </c>
      <c r="C31" s="80" t="s">
        <v>391</v>
      </c>
      <c r="D31" s="11" t="s">
        <v>391</v>
      </c>
      <c r="E31" s="80" t="s">
        <v>391</v>
      </c>
      <c r="F31" s="80" t="s">
        <v>391</v>
      </c>
      <c r="G31" s="11" t="s">
        <v>391</v>
      </c>
      <c r="H31" s="80" t="s">
        <v>391</v>
      </c>
      <c r="I31" s="80" t="s">
        <v>391</v>
      </c>
      <c r="J31" s="80" t="s">
        <v>391</v>
      </c>
      <c r="K31" s="80" t="s">
        <v>391</v>
      </c>
      <c r="L31" s="80" t="s">
        <v>391</v>
      </c>
      <c r="M31" s="81" t="s">
        <v>391</v>
      </c>
    </row>
    <row r="32" spans="1:18">
      <c r="A32" s="73" t="s">
        <v>466</v>
      </c>
      <c r="B32" s="74" t="s">
        <v>391</v>
      </c>
      <c r="C32" s="74" t="s">
        <v>391</v>
      </c>
      <c r="D32" s="74" t="s">
        <v>391</v>
      </c>
      <c r="E32" s="74" t="s">
        <v>391</v>
      </c>
      <c r="F32" s="74" t="s">
        <v>391</v>
      </c>
      <c r="G32" s="74" t="s">
        <v>391</v>
      </c>
      <c r="H32" s="78" t="s">
        <v>391</v>
      </c>
      <c r="I32" s="78" t="s">
        <v>391</v>
      </c>
      <c r="J32" s="78" t="s">
        <v>391</v>
      </c>
      <c r="K32" s="78" t="s">
        <v>391</v>
      </c>
      <c r="L32" s="78" t="s">
        <v>391</v>
      </c>
      <c r="M32" s="75" t="s">
        <v>391</v>
      </c>
      <c r="N32" s="215"/>
      <c r="R32" s="268"/>
    </row>
    <row r="33" spans="1:13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81"/>
    </row>
    <row r="34" spans="1:13">
      <c r="A34" s="63" t="s">
        <v>467</v>
      </c>
      <c r="B34" s="45">
        <v>1</v>
      </c>
      <c r="C34" s="45">
        <v>2</v>
      </c>
      <c r="D34" s="45">
        <v>3</v>
      </c>
      <c r="E34" s="45">
        <v>1</v>
      </c>
      <c r="F34" s="45">
        <v>2</v>
      </c>
      <c r="G34" s="45" t="s">
        <v>391</v>
      </c>
      <c r="H34" s="11">
        <v>5600</v>
      </c>
      <c r="I34" s="11">
        <v>10500</v>
      </c>
      <c r="J34" s="11" t="s">
        <v>391</v>
      </c>
      <c r="K34" s="11">
        <v>27</v>
      </c>
      <c r="L34" s="11" t="s">
        <v>391</v>
      </c>
      <c r="M34" s="46">
        <v>27</v>
      </c>
    </row>
    <row r="35" spans="1:13">
      <c r="A35" s="63" t="s">
        <v>468</v>
      </c>
      <c r="B35" s="11" t="s">
        <v>391</v>
      </c>
      <c r="C35" s="11">
        <v>2</v>
      </c>
      <c r="D35" s="11">
        <v>2</v>
      </c>
      <c r="E35" s="11" t="s">
        <v>391</v>
      </c>
      <c r="F35" s="11">
        <v>2</v>
      </c>
      <c r="G35" s="11" t="s">
        <v>391</v>
      </c>
      <c r="H35" s="11" t="s">
        <v>391</v>
      </c>
      <c r="I35" s="11">
        <v>13300</v>
      </c>
      <c r="J35" s="11" t="s">
        <v>391</v>
      </c>
      <c r="K35" s="11">
        <v>27</v>
      </c>
      <c r="L35" s="11" t="s">
        <v>391</v>
      </c>
      <c r="M35" s="12">
        <v>27</v>
      </c>
    </row>
    <row r="36" spans="1:13">
      <c r="A36" s="63" t="s">
        <v>469</v>
      </c>
      <c r="B36" s="11" t="s">
        <v>391</v>
      </c>
      <c r="C36" s="11" t="s">
        <v>391</v>
      </c>
      <c r="D36" s="11" t="s">
        <v>391</v>
      </c>
      <c r="E36" s="11" t="s">
        <v>391</v>
      </c>
      <c r="F36" s="11" t="s">
        <v>391</v>
      </c>
      <c r="G36" s="11" t="s">
        <v>391</v>
      </c>
      <c r="H36" s="11" t="s">
        <v>391</v>
      </c>
      <c r="I36" s="11" t="s">
        <v>391</v>
      </c>
      <c r="J36" s="11" t="s">
        <v>391</v>
      </c>
      <c r="K36" s="11" t="s">
        <v>391</v>
      </c>
      <c r="L36" s="11" t="s">
        <v>391</v>
      </c>
      <c r="M36" s="12" t="s">
        <v>391</v>
      </c>
    </row>
    <row r="37" spans="1:13">
      <c r="A37" s="63" t="s">
        <v>470</v>
      </c>
      <c r="B37" s="11" t="s">
        <v>391</v>
      </c>
      <c r="C37" s="11" t="s">
        <v>391</v>
      </c>
      <c r="D37" s="11" t="s">
        <v>391</v>
      </c>
      <c r="E37" s="11" t="s">
        <v>391</v>
      </c>
      <c r="F37" s="11" t="s">
        <v>391</v>
      </c>
      <c r="G37" s="11" t="s">
        <v>391</v>
      </c>
      <c r="H37" s="11" t="s">
        <v>391</v>
      </c>
      <c r="I37" s="11" t="s">
        <v>391</v>
      </c>
      <c r="J37" s="11" t="s">
        <v>391</v>
      </c>
      <c r="K37" s="11" t="s">
        <v>391</v>
      </c>
      <c r="L37" s="11" t="s">
        <v>391</v>
      </c>
      <c r="M37" s="12" t="s">
        <v>391</v>
      </c>
    </row>
    <row r="38" spans="1:13">
      <c r="A38" s="73" t="s">
        <v>471</v>
      </c>
      <c r="B38" s="74">
        <v>1</v>
      </c>
      <c r="C38" s="74">
        <v>4</v>
      </c>
      <c r="D38" s="74">
        <v>5</v>
      </c>
      <c r="E38" s="74">
        <v>1</v>
      </c>
      <c r="F38" s="74">
        <v>4</v>
      </c>
      <c r="G38" s="74" t="s">
        <v>391</v>
      </c>
      <c r="H38" s="78">
        <v>5600</v>
      </c>
      <c r="I38" s="78">
        <v>11900</v>
      </c>
      <c r="J38" s="78" t="s">
        <v>391</v>
      </c>
      <c r="K38" s="78">
        <v>54</v>
      </c>
      <c r="L38" s="78" t="s">
        <v>391</v>
      </c>
      <c r="M38" s="75">
        <v>54</v>
      </c>
    </row>
    <row r="39" spans="1:13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>
      <c r="A40" s="73" t="s">
        <v>472</v>
      </c>
      <c r="B40" s="74" t="s">
        <v>391</v>
      </c>
      <c r="C40" s="74">
        <v>20</v>
      </c>
      <c r="D40" s="74">
        <v>20</v>
      </c>
      <c r="E40" s="74" t="s">
        <v>391</v>
      </c>
      <c r="F40" s="74">
        <v>10</v>
      </c>
      <c r="G40" s="74" t="s">
        <v>391</v>
      </c>
      <c r="H40" s="78" t="s">
        <v>391</v>
      </c>
      <c r="I40" s="78">
        <v>2565</v>
      </c>
      <c r="J40" s="78" t="s">
        <v>391</v>
      </c>
      <c r="K40" s="78">
        <v>26</v>
      </c>
      <c r="L40" s="78" t="s">
        <v>391</v>
      </c>
      <c r="M40" s="75">
        <v>26</v>
      </c>
    </row>
    <row r="41" spans="1:13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</row>
    <row r="42" spans="1:13">
      <c r="A42" s="63" t="s">
        <v>536</v>
      </c>
      <c r="B42" s="45" t="s">
        <v>391</v>
      </c>
      <c r="C42" s="11" t="s">
        <v>391</v>
      </c>
      <c r="D42" s="11" t="s">
        <v>391</v>
      </c>
      <c r="E42" s="45" t="s">
        <v>391</v>
      </c>
      <c r="F42" s="11" t="s">
        <v>391</v>
      </c>
      <c r="G42" s="45">
        <v>99</v>
      </c>
      <c r="H42" s="45" t="s">
        <v>391</v>
      </c>
      <c r="I42" s="11" t="s">
        <v>391</v>
      </c>
      <c r="J42" s="45" t="s">
        <v>391</v>
      </c>
      <c r="K42" s="82" t="s">
        <v>391</v>
      </c>
      <c r="L42" s="45" t="s">
        <v>391</v>
      </c>
      <c r="M42" s="12" t="s">
        <v>391</v>
      </c>
    </row>
    <row r="43" spans="1:13">
      <c r="A43" s="63" t="s">
        <v>474</v>
      </c>
      <c r="B43" s="45" t="s">
        <v>391</v>
      </c>
      <c r="C43" s="11" t="s">
        <v>391</v>
      </c>
      <c r="D43" s="11" t="s">
        <v>391</v>
      </c>
      <c r="E43" s="45" t="s">
        <v>391</v>
      </c>
      <c r="F43" s="11" t="s">
        <v>391</v>
      </c>
      <c r="G43" s="45" t="s">
        <v>391</v>
      </c>
      <c r="H43" s="45" t="s">
        <v>391</v>
      </c>
      <c r="I43" s="11" t="s">
        <v>391</v>
      </c>
      <c r="J43" s="45" t="s">
        <v>391</v>
      </c>
      <c r="K43" s="82" t="s">
        <v>391</v>
      </c>
      <c r="L43" s="45" t="s">
        <v>391</v>
      </c>
      <c r="M43" s="12" t="s">
        <v>391</v>
      </c>
    </row>
    <row r="44" spans="1:13">
      <c r="A44" s="63" t="s">
        <v>475</v>
      </c>
      <c r="B44" s="11" t="s">
        <v>391</v>
      </c>
      <c r="C44" s="11" t="s">
        <v>391</v>
      </c>
      <c r="D44" s="11" t="s">
        <v>391</v>
      </c>
      <c r="E44" s="11" t="s">
        <v>391</v>
      </c>
      <c r="F44" s="11" t="s">
        <v>391</v>
      </c>
      <c r="G44" s="11" t="s">
        <v>391</v>
      </c>
      <c r="H44" s="11" t="s">
        <v>391</v>
      </c>
      <c r="I44" s="11" t="s">
        <v>391</v>
      </c>
      <c r="J44" s="11" t="s">
        <v>391</v>
      </c>
      <c r="K44" s="11" t="s">
        <v>391</v>
      </c>
      <c r="L44" s="11" t="s">
        <v>391</v>
      </c>
      <c r="M44" s="12" t="s">
        <v>391</v>
      </c>
    </row>
    <row r="45" spans="1:13">
      <c r="A45" s="63" t="s">
        <v>476</v>
      </c>
      <c r="B45" s="45" t="s">
        <v>391</v>
      </c>
      <c r="C45" s="11" t="s">
        <v>391</v>
      </c>
      <c r="D45" s="11" t="s">
        <v>391</v>
      </c>
      <c r="E45" s="45" t="s">
        <v>391</v>
      </c>
      <c r="F45" s="11" t="s">
        <v>391</v>
      </c>
      <c r="G45" s="11" t="s">
        <v>391</v>
      </c>
      <c r="H45" s="45" t="s">
        <v>391</v>
      </c>
      <c r="I45" s="11" t="s">
        <v>391</v>
      </c>
      <c r="J45" s="82" t="s">
        <v>391</v>
      </c>
      <c r="K45" s="82" t="s">
        <v>391</v>
      </c>
      <c r="L45" s="82" t="s">
        <v>391</v>
      </c>
      <c r="M45" s="12" t="s">
        <v>391</v>
      </c>
    </row>
    <row r="46" spans="1:13">
      <c r="A46" s="63" t="s">
        <v>477</v>
      </c>
      <c r="B46" s="11" t="s">
        <v>391</v>
      </c>
      <c r="C46" s="11" t="s">
        <v>391</v>
      </c>
      <c r="D46" s="11" t="s">
        <v>391</v>
      </c>
      <c r="E46" s="11" t="s">
        <v>391</v>
      </c>
      <c r="F46" s="11" t="s">
        <v>391</v>
      </c>
      <c r="G46" s="11">
        <v>230</v>
      </c>
      <c r="H46" s="11" t="s">
        <v>391</v>
      </c>
      <c r="I46" s="11" t="s">
        <v>391</v>
      </c>
      <c r="J46" s="11">
        <v>7</v>
      </c>
      <c r="K46" s="11" t="s">
        <v>391</v>
      </c>
      <c r="L46" s="11">
        <v>2</v>
      </c>
      <c r="M46" s="12">
        <v>2</v>
      </c>
    </row>
    <row r="47" spans="1:13">
      <c r="A47" s="63" t="s">
        <v>478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11" t="s">
        <v>391</v>
      </c>
      <c r="G47" s="11" t="s">
        <v>391</v>
      </c>
      <c r="H47" s="11" t="s">
        <v>391</v>
      </c>
      <c r="I47" s="11" t="s">
        <v>391</v>
      </c>
      <c r="J47" s="11" t="s">
        <v>391</v>
      </c>
      <c r="K47" s="11" t="s">
        <v>391</v>
      </c>
      <c r="L47" s="11" t="s">
        <v>391</v>
      </c>
      <c r="M47" s="12" t="s">
        <v>391</v>
      </c>
    </row>
    <row r="48" spans="1:13">
      <c r="A48" s="63" t="s">
        <v>479</v>
      </c>
      <c r="B48" s="82" t="s">
        <v>391</v>
      </c>
      <c r="C48" s="11" t="s">
        <v>391</v>
      </c>
      <c r="D48" s="11" t="s">
        <v>391</v>
      </c>
      <c r="E48" s="82" t="s">
        <v>391</v>
      </c>
      <c r="F48" s="11" t="s">
        <v>391</v>
      </c>
      <c r="G48" s="45" t="s">
        <v>391</v>
      </c>
      <c r="H48" s="82" t="s">
        <v>391</v>
      </c>
      <c r="I48" s="11" t="s">
        <v>391</v>
      </c>
      <c r="J48" s="45" t="s">
        <v>391</v>
      </c>
      <c r="K48" s="82" t="s">
        <v>391</v>
      </c>
      <c r="L48" s="45" t="s">
        <v>391</v>
      </c>
      <c r="M48" s="12" t="s">
        <v>391</v>
      </c>
    </row>
    <row r="49" spans="1:18">
      <c r="A49" s="63" t="s">
        <v>480</v>
      </c>
      <c r="B49" s="45" t="s">
        <v>391</v>
      </c>
      <c r="C49" s="11" t="s">
        <v>391</v>
      </c>
      <c r="D49" s="11" t="s">
        <v>391</v>
      </c>
      <c r="E49" s="45" t="s">
        <v>391</v>
      </c>
      <c r="F49" s="11" t="s">
        <v>391</v>
      </c>
      <c r="G49" s="45" t="s">
        <v>391</v>
      </c>
      <c r="H49" s="45" t="s">
        <v>391</v>
      </c>
      <c r="I49" s="11" t="s">
        <v>391</v>
      </c>
      <c r="J49" s="45" t="s">
        <v>391</v>
      </c>
      <c r="K49" s="82" t="s">
        <v>391</v>
      </c>
      <c r="L49" s="45" t="s">
        <v>391</v>
      </c>
      <c r="M49" s="12" t="s">
        <v>391</v>
      </c>
    </row>
    <row r="50" spans="1:18">
      <c r="A50" s="63" t="s">
        <v>481</v>
      </c>
      <c r="B50" s="80" t="s">
        <v>391</v>
      </c>
      <c r="C50" s="80" t="s">
        <v>391</v>
      </c>
      <c r="D50" s="11" t="s">
        <v>391</v>
      </c>
      <c r="E50" s="80" t="s">
        <v>391</v>
      </c>
      <c r="F50" s="80" t="s">
        <v>391</v>
      </c>
      <c r="G50" s="11" t="s">
        <v>391</v>
      </c>
      <c r="H50" s="80" t="s">
        <v>391</v>
      </c>
      <c r="I50" s="80" t="s">
        <v>391</v>
      </c>
      <c r="J50" s="80" t="s">
        <v>391</v>
      </c>
      <c r="K50" s="80" t="s">
        <v>391</v>
      </c>
      <c r="L50" s="80" t="s">
        <v>391</v>
      </c>
      <c r="M50" s="81" t="s">
        <v>391</v>
      </c>
    </row>
    <row r="51" spans="1:18">
      <c r="A51" s="73" t="s">
        <v>482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4" t="s">
        <v>391</v>
      </c>
      <c r="G51" s="74">
        <v>329</v>
      </c>
      <c r="H51" s="78" t="s">
        <v>391</v>
      </c>
      <c r="I51" s="78" t="s">
        <v>391</v>
      </c>
      <c r="J51" s="78">
        <v>5</v>
      </c>
      <c r="K51" s="78" t="s">
        <v>391</v>
      </c>
      <c r="L51" s="78">
        <v>2</v>
      </c>
      <c r="M51" s="75">
        <v>2</v>
      </c>
      <c r="N51" s="215"/>
      <c r="R51" s="268"/>
    </row>
    <row r="52" spans="1:18">
      <c r="A52" s="63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2"/>
    </row>
    <row r="53" spans="1:18">
      <c r="A53" s="73" t="s">
        <v>483</v>
      </c>
      <c r="B53" s="74" t="s">
        <v>391</v>
      </c>
      <c r="C53" s="74" t="s">
        <v>391</v>
      </c>
      <c r="D53" s="74" t="s">
        <v>391</v>
      </c>
      <c r="E53" s="74" t="s">
        <v>391</v>
      </c>
      <c r="F53" s="74" t="s">
        <v>391</v>
      </c>
      <c r="G53" s="74">
        <v>73</v>
      </c>
      <c r="H53" s="78" t="s">
        <v>391</v>
      </c>
      <c r="I53" s="78" t="s">
        <v>391</v>
      </c>
      <c r="J53" s="78">
        <v>13</v>
      </c>
      <c r="K53" s="78" t="s">
        <v>391</v>
      </c>
      <c r="L53" s="78">
        <v>1</v>
      </c>
      <c r="M53" s="75">
        <v>1</v>
      </c>
      <c r="N53" s="215"/>
      <c r="R53" s="268"/>
    </row>
    <row r="54" spans="1:18">
      <c r="A54" s="63"/>
      <c r="B54" s="45"/>
      <c r="C54" s="11"/>
      <c r="D54" s="11"/>
      <c r="E54" s="45"/>
      <c r="F54" s="11"/>
      <c r="G54" s="11"/>
      <c r="H54" s="45"/>
      <c r="I54" s="11"/>
      <c r="J54" s="82"/>
      <c r="K54" s="82"/>
      <c r="L54" s="82"/>
      <c r="M54" s="12"/>
    </row>
    <row r="55" spans="1:18">
      <c r="A55" s="63" t="s">
        <v>484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45" t="s">
        <v>391</v>
      </c>
      <c r="G55" s="45" t="s">
        <v>391</v>
      </c>
      <c r="H55" s="45" t="s">
        <v>391</v>
      </c>
      <c r="I55" s="45" t="s">
        <v>391</v>
      </c>
      <c r="J55" s="45" t="s">
        <v>391</v>
      </c>
      <c r="K55" s="45" t="s">
        <v>391</v>
      </c>
      <c r="L55" s="45" t="s">
        <v>391</v>
      </c>
      <c r="M55" s="46" t="s">
        <v>391</v>
      </c>
    </row>
    <row r="56" spans="1:18">
      <c r="A56" s="63" t="s">
        <v>485</v>
      </c>
      <c r="B56" s="45" t="s">
        <v>391</v>
      </c>
      <c r="C56" s="11" t="s">
        <v>391</v>
      </c>
      <c r="D56" s="11" t="s">
        <v>391</v>
      </c>
      <c r="E56" s="45" t="s">
        <v>391</v>
      </c>
      <c r="F56" s="11" t="s">
        <v>391</v>
      </c>
      <c r="G56" s="11" t="s">
        <v>391</v>
      </c>
      <c r="H56" s="45" t="s">
        <v>391</v>
      </c>
      <c r="I56" s="11" t="s">
        <v>391</v>
      </c>
      <c r="J56" s="82" t="s">
        <v>391</v>
      </c>
      <c r="K56" s="82" t="s">
        <v>391</v>
      </c>
      <c r="L56" s="82" t="s">
        <v>391</v>
      </c>
      <c r="M56" s="12" t="s">
        <v>391</v>
      </c>
    </row>
    <row r="57" spans="1:18">
      <c r="A57" s="63" t="s">
        <v>486</v>
      </c>
      <c r="B57" s="45" t="s">
        <v>391</v>
      </c>
      <c r="C57" s="11" t="s">
        <v>391</v>
      </c>
      <c r="D57" s="11" t="s">
        <v>391</v>
      </c>
      <c r="E57" s="45" t="s">
        <v>391</v>
      </c>
      <c r="F57" s="11" t="s">
        <v>391</v>
      </c>
      <c r="G57" s="11" t="s">
        <v>391</v>
      </c>
      <c r="H57" s="45" t="s">
        <v>391</v>
      </c>
      <c r="I57" s="11" t="s">
        <v>391</v>
      </c>
      <c r="J57" s="82" t="s">
        <v>391</v>
      </c>
      <c r="K57" s="82" t="s">
        <v>391</v>
      </c>
      <c r="L57" s="82" t="s">
        <v>391</v>
      </c>
      <c r="M57" s="12" t="s">
        <v>391</v>
      </c>
    </row>
    <row r="58" spans="1:18">
      <c r="A58" s="63" t="s">
        <v>487</v>
      </c>
      <c r="B58" s="45" t="s">
        <v>391</v>
      </c>
      <c r="C58" s="11" t="s">
        <v>391</v>
      </c>
      <c r="D58" s="11" t="s">
        <v>391</v>
      </c>
      <c r="E58" s="45" t="s">
        <v>391</v>
      </c>
      <c r="F58" s="11" t="s">
        <v>391</v>
      </c>
      <c r="G58" s="11" t="s">
        <v>391</v>
      </c>
      <c r="H58" s="45" t="s">
        <v>391</v>
      </c>
      <c r="I58" s="11" t="s">
        <v>391</v>
      </c>
      <c r="J58" s="82" t="s">
        <v>391</v>
      </c>
      <c r="K58" s="82" t="s">
        <v>391</v>
      </c>
      <c r="L58" s="82" t="s">
        <v>391</v>
      </c>
      <c r="M58" s="12" t="s">
        <v>391</v>
      </c>
    </row>
    <row r="59" spans="1:18">
      <c r="A59" s="63" t="s">
        <v>488</v>
      </c>
      <c r="B59" s="45" t="s">
        <v>391</v>
      </c>
      <c r="C59" s="11" t="s">
        <v>391</v>
      </c>
      <c r="D59" s="11" t="s">
        <v>391</v>
      </c>
      <c r="E59" s="45" t="s">
        <v>391</v>
      </c>
      <c r="F59" s="11" t="s">
        <v>391</v>
      </c>
      <c r="G59" s="11" t="s">
        <v>391</v>
      </c>
      <c r="H59" s="45" t="s">
        <v>391</v>
      </c>
      <c r="I59" s="11" t="s">
        <v>391</v>
      </c>
      <c r="J59" s="82" t="s">
        <v>391</v>
      </c>
      <c r="K59" s="82" t="s">
        <v>391</v>
      </c>
      <c r="L59" s="82" t="s">
        <v>391</v>
      </c>
      <c r="M59" s="12" t="s">
        <v>391</v>
      </c>
    </row>
    <row r="60" spans="1:18">
      <c r="A60" s="73" t="s">
        <v>562</v>
      </c>
      <c r="B60" s="74" t="s">
        <v>391</v>
      </c>
      <c r="C60" s="74" t="s">
        <v>391</v>
      </c>
      <c r="D60" s="74" t="s">
        <v>391</v>
      </c>
      <c r="E60" s="74" t="s">
        <v>391</v>
      </c>
      <c r="F60" s="74" t="s">
        <v>391</v>
      </c>
      <c r="G60" s="74" t="s">
        <v>391</v>
      </c>
      <c r="H60" s="78" t="s">
        <v>391</v>
      </c>
      <c r="I60" s="78" t="s">
        <v>391</v>
      </c>
      <c r="J60" s="78" t="s">
        <v>391</v>
      </c>
      <c r="K60" s="78" t="s">
        <v>391</v>
      </c>
      <c r="L60" s="78" t="s">
        <v>391</v>
      </c>
      <c r="M60" s="75" t="s">
        <v>391</v>
      </c>
      <c r="N60" s="215"/>
      <c r="R60" s="268"/>
    </row>
    <row r="61" spans="1:18">
      <c r="A61" s="63"/>
      <c r="B61" s="45"/>
      <c r="C61" s="11"/>
      <c r="D61" s="11"/>
      <c r="E61" s="45"/>
      <c r="F61" s="11"/>
      <c r="G61" s="11"/>
      <c r="H61" s="45"/>
      <c r="I61" s="11"/>
      <c r="J61" s="82"/>
      <c r="K61" s="82"/>
      <c r="L61" s="82"/>
      <c r="M61" s="12"/>
    </row>
    <row r="62" spans="1:18">
      <c r="A62" s="63" t="s">
        <v>490</v>
      </c>
      <c r="B62" s="45" t="s">
        <v>391</v>
      </c>
      <c r="C62" s="11">
        <v>987</v>
      </c>
      <c r="D62" s="11">
        <v>987</v>
      </c>
      <c r="E62" s="45" t="s">
        <v>391</v>
      </c>
      <c r="F62" s="11">
        <v>964</v>
      </c>
      <c r="G62" s="11">
        <v>7000</v>
      </c>
      <c r="H62" s="45" t="s">
        <v>391</v>
      </c>
      <c r="I62" s="11">
        <v>14800</v>
      </c>
      <c r="J62" s="82">
        <v>25</v>
      </c>
      <c r="K62" s="82">
        <v>14265</v>
      </c>
      <c r="L62" s="82">
        <v>175</v>
      </c>
      <c r="M62" s="12">
        <v>14440</v>
      </c>
    </row>
    <row r="63" spans="1:18">
      <c r="A63" s="63" t="s">
        <v>491</v>
      </c>
      <c r="B63" s="45" t="s">
        <v>391</v>
      </c>
      <c r="C63" s="11">
        <v>195</v>
      </c>
      <c r="D63" s="11">
        <v>195</v>
      </c>
      <c r="E63" s="45" t="s">
        <v>391</v>
      </c>
      <c r="F63" s="11">
        <v>181</v>
      </c>
      <c r="G63" s="11" t="s">
        <v>391</v>
      </c>
      <c r="H63" s="45" t="s">
        <v>391</v>
      </c>
      <c r="I63" s="11">
        <v>5594</v>
      </c>
      <c r="J63" s="82" t="s">
        <v>391</v>
      </c>
      <c r="K63" s="82">
        <v>1013</v>
      </c>
      <c r="L63" s="82" t="s">
        <v>391</v>
      </c>
      <c r="M63" s="12">
        <v>1013</v>
      </c>
    </row>
    <row r="64" spans="1:18">
      <c r="A64" s="63" t="s">
        <v>492</v>
      </c>
      <c r="B64" s="45">
        <v>7</v>
      </c>
      <c r="C64" s="11">
        <v>52</v>
      </c>
      <c r="D64" s="11">
        <v>59</v>
      </c>
      <c r="E64" s="45">
        <v>7</v>
      </c>
      <c r="F64" s="11">
        <v>52</v>
      </c>
      <c r="G64" s="11" t="s">
        <v>391</v>
      </c>
      <c r="H64" s="45">
        <v>750</v>
      </c>
      <c r="I64" s="11">
        <v>3951</v>
      </c>
      <c r="J64" s="82" t="s">
        <v>391</v>
      </c>
      <c r="K64" s="82">
        <v>210</v>
      </c>
      <c r="L64" s="82" t="s">
        <v>391</v>
      </c>
      <c r="M64" s="12">
        <v>210</v>
      </c>
    </row>
    <row r="65" spans="1:18">
      <c r="A65" s="73" t="s">
        <v>493</v>
      </c>
      <c r="B65" s="74">
        <v>7</v>
      </c>
      <c r="C65" s="74">
        <v>1234</v>
      </c>
      <c r="D65" s="74">
        <v>1241</v>
      </c>
      <c r="E65" s="74">
        <v>7</v>
      </c>
      <c r="F65" s="74">
        <v>1197</v>
      </c>
      <c r="G65" s="74">
        <v>7000</v>
      </c>
      <c r="H65" s="78">
        <v>750</v>
      </c>
      <c r="I65" s="78">
        <v>12937</v>
      </c>
      <c r="J65" s="78">
        <v>25</v>
      </c>
      <c r="K65" s="78">
        <v>15488</v>
      </c>
      <c r="L65" s="78">
        <v>175</v>
      </c>
      <c r="M65" s="75">
        <v>15663</v>
      </c>
      <c r="N65" s="215"/>
      <c r="R65" s="268"/>
    </row>
    <row r="66" spans="1:18">
      <c r="A66" s="63"/>
      <c r="B66" s="45"/>
      <c r="C66" s="11"/>
      <c r="D66" s="11"/>
      <c r="E66" s="45"/>
      <c r="F66" s="11"/>
      <c r="G66" s="11"/>
      <c r="H66" s="45"/>
      <c r="I66" s="11"/>
      <c r="J66" s="82"/>
      <c r="K66" s="82"/>
      <c r="L66" s="82"/>
      <c r="M66" s="12"/>
    </row>
    <row r="67" spans="1:18">
      <c r="A67" s="73" t="s">
        <v>494</v>
      </c>
      <c r="B67" s="74" t="s">
        <v>391</v>
      </c>
      <c r="C67" s="74">
        <v>6</v>
      </c>
      <c r="D67" s="74">
        <v>6</v>
      </c>
      <c r="E67" s="74" t="s">
        <v>391</v>
      </c>
      <c r="F67" s="74">
        <v>6</v>
      </c>
      <c r="G67" s="74" t="s">
        <v>391</v>
      </c>
      <c r="H67" s="78" t="s">
        <v>391</v>
      </c>
      <c r="I67" s="78">
        <v>6500</v>
      </c>
      <c r="J67" s="78" t="s">
        <v>391</v>
      </c>
      <c r="K67" s="78">
        <v>39</v>
      </c>
      <c r="L67" s="78" t="s">
        <v>391</v>
      </c>
      <c r="M67" s="75">
        <v>39</v>
      </c>
      <c r="N67" s="215"/>
      <c r="R67" s="268"/>
    </row>
    <row r="68" spans="1:18">
      <c r="A68" s="63"/>
      <c r="B68" s="45"/>
      <c r="C68" s="11"/>
      <c r="D68" s="11"/>
      <c r="E68" s="45"/>
      <c r="F68" s="11"/>
      <c r="G68" s="11"/>
      <c r="H68" s="45"/>
      <c r="I68" s="11"/>
      <c r="J68" s="82"/>
      <c r="K68" s="82"/>
      <c r="L68" s="82"/>
      <c r="M68" s="12"/>
    </row>
    <row r="69" spans="1:18">
      <c r="A69" s="63" t="s">
        <v>495</v>
      </c>
      <c r="B69" s="45" t="s">
        <v>391</v>
      </c>
      <c r="C69" s="11" t="s">
        <v>391</v>
      </c>
      <c r="D69" s="11" t="s">
        <v>391</v>
      </c>
      <c r="E69" s="45" t="s">
        <v>391</v>
      </c>
      <c r="F69" s="11" t="s">
        <v>391</v>
      </c>
      <c r="G69" s="11" t="s">
        <v>391</v>
      </c>
      <c r="H69" s="45" t="s">
        <v>391</v>
      </c>
      <c r="I69" s="11" t="s">
        <v>391</v>
      </c>
      <c r="J69" s="82" t="s">
        <v>391</v>
      </c>
      <c r="K69" s="82" t="s">
        <v>391</v>
      </c>
      <c r="L69" s="82" t="s">
        <v>391</v>
      </c>
      <c r="M69" s="12" t="s">
        <v>391</v>
      </c>
    </row>
    <row r="70" spans="1:18">
      <c r="A70" s="63" t="s">
        <v>496</v>
      </c>
      <c r="B70" s="45" t="s">
        <v>391</v>
      </c>
      <c r="C70" s="11" t="s">
        <v>391</v>
      </c>
      <c r="D70" s="11" t="s">
        <v>391</v>
      </c>
      <c r="E70" s="45" t="s">
        <v>391</v>
      </c>
      <c r="F70" s="11" t="s">
        <v>391</v>
      </c>
      <c r="G70" s="11" t="s">
        <v>391</v>
      </c>
      <c r="H70" s="45" t="s">
        <v>391</v>
      </c>
      <c r="I70" s="11" t="s">
        <v>391</v>
      </c>
      <c r="J70" s="82" t="s">
        <v>391</v>
      </c>
      <c r="K70" s="82" t="s">
        <v>391</v>
      </c>
      <c r="L70" s="82" t="s">
        <v>391</v>
      </c>
      <c r="M70" s="12" t="s">
        <v>391</v>
      </c>
    </row>
    <row r="71" spans="1:18">
      <c r="A71" s="73" t="s">
        <v>497</v>
      </c>
      <c r="B71" s="74" t="s">
        <v>391</v>
      </c>
      <c r="C71" s="74" t="s">
        <v>391</v>
      </c>
      <c r="D71" s="74" t="s">
        <v>391</v>
      </c>
      <c r="E71" s="74" t="s">
        <v>391</v>
      </c>
      <c r="F71" s="74" t="s">
        <v>391</v>
      </c>
      <c r="G71" s="74" t="s">
        <v>391</v>
      </c>
      <c r="H71" s="78" t="s">
        <v>391</v>
      </c>
      <c r="I71" s="78" t="s">
        <v>391</v>
      </c>
      <c r="J71" s="78" t="s">
        <v>391</v>
      </c>
      <c r="K71" s="78" t="s">
        <v>391</v>
      </c>
      <c r="L71" s="78" t="s">
        <v>391</v>
      </c>
      <c r="M71" s="75" t="s">
        <v>391</v>
      </c>
      <c r="N71" s="215"/>
      <c r="R71" s="268"/>
    </row>
    <row r="72" spans="1:18">
      <c r="A72" s="63"/>
      <c r="B72" s="45"/>
      <c r="C72" s="11"/>
      <c r="D72" s="11"/>
      <c r="E72" s="45"/>
      <c r="F72" s="11"/>
      <c r="G72" s="11"/>
      <c r="H72" s="45"/>
      <c r="I72" s="11"/>
      <c r="J72" s="82"/>
      <c r="K72" s="82"/>
      <c r="L72" s="82"/>
      <c r="M72" s="12"/>
    </row>
    <row r="73" spans="1:18">
      <c r="A73" s="63" t="s">
        <v>498</v>
      </c>
      <c r="B73" s="45" t="s">
        <v>391</v>
      </c>
      <c r="C73" s="11">
        <v>9</v>
      </c>
      <c r="D73" s="11">
        <v>9</v>
      </c>
      <c r="E73" s="45" t="s">
        <v>391</v>
      </c>
      <c r="F73" s="11">
        <v>9</v>
      </c>
      <c r="G73" s="11" t="s">
        <v>391</v>
      </c>
      <c r="H73" s="45" t="s">
        <v>391</v>
      </c>
      <c r="I73" s="11">
        <v>9556</v>
      </c>
      <c r="J73" s="82" t="s">
        <v>391</v>
      </c>
      <c r="K73" s="82">
        <v>86</v>
      </c>
      <c r="L73" s="82" t="s">
        <v>391</v>
      </c>
      <c r="M73" s="12">
        <v>86</v>
      </c>
    </row>
    <row r="74" spans="1:18">
      <c r="A74" s="63" t="s">
        <v>499</v>
      </c>
      <c r="B74" s="45" t="s">
        <v>391</v>
      </c>
      <c r="C74" s="11">
        <v>22</v>
      </c>
      <c r="D74" s="11">
        <v>22</v>
      </c>
      <c r="E74" s="45" t="s">
        <v>391</v>
      </c>
      <c r="F74" s="11">
        <v>20</v>
      </c>
      <c r="G74" s="11" t="s">
        <v>391</v>
      </c>
      <c r="H74" s="45" t="s">
        <v>391</v>
      </c>
      <c r="I74" s="11">
        <v>550</v>
      </c>
      <c r="J74" s="82" t="s">
        <v>391</v>
      </c>
      <c r="K74" s="82">
        <v>11</v>
      </c>
      <c r="L74" s="82" t="s">
        <v>391</v>
      </c>
      <c r="M74" s="12">
        <v>11</v>
      </c>
    </row>
    <row r="75" spans="1:18">
      <c r="A75" s="63" t="s">
        <v>500</v>
      </c>
      <c r="B75" s="45" t="s">
        <v>391</v>
      </c>
      <c r="C75" s="11">
        <v>11</v>
      </c>
      <c r="D75" s="11">
        <v>11</v>
      </c>
      <c r="E75" s="45" t="s">
        <v>391</v>
      </c>
      <c r="F75" s="11">
        <v>10</v>
      </c>
      <c r="G75" s="11" t="s">
        <v>391</v>
      </c>
      <c r="H75" s="45" t="s">
        <v>391</v>
      </c>
      <c r="I75" s="11">
        <v>9000</v>
      </c>
      <c r="J75" s="82" t="s">
        <v>391</v>
      </c>
      <c r="K75" s="82">
        <v>90</v>
      </c>
      <c r="L75" s="82" t="s">
        <v>391</v>
      </c>
      <c r="M75" s="12">
        <v>90</v>
      </c>
    </row>
    <row r="76" spans="1:18">
      <c r="A76" s="63" t="s">
        <v>501</v>
      </c>
      <c r="B76" s="45" t="s">
        <v>391</v>
      </c>
      <c r="C76" s="11">
        <v>819</v>
      </c>
      <c r="D76" s="11">
        <v>819</v>
      </c>
      <c r="E76" s="45" t="s">
        <v>391</v>
      </c>
      <c r="F76" s="11">
        <v>815</v>
      </c>
      <c r="G76" s="11">
        <v>1120</v>
      </c>
      <c r="H76" s="45" t="s">
        <v>391</v>
      </c>
      <c r="I76" s="11">
        <v>12139</v>
      </c>
      <c r="J76" s="82">
        <v>18</v>
      </c>
      <c r="K76" s="82">
        <v>9893</v>
      </c>
      <c r="L76" s="82">
        <v>20</v>
      </c>
      <c r="M76" s="12">
        <v>9913</v>
      </c>
    </row>
    <row r="77" spans="1:18">
      <c r="A77" s="63" t="s">
        <v>502</v>
      </c>
      <c r="B77" s="45" t="s">
        <v>391</v>
      </c>
      <c r="C77" s="11" t="s">
        <v>391</v>
      </c>
      <c r="D77" s="11" t="s">
        <v>391</v>
      </c>
      <c r="E77" s="45" t="s">
        <v>391</v>
      </c>
      <c r="F77" s="11" t="s">
        <v>391</v>
      </c>
      <c r="G77" s="11" t="s">
        <v>391</v>
      </c>
      <c r="H77" s="45" t="s">
        <v>391</v>
      </c>
      <c r="I77" s="11" t="s">
        <v>391</v>
      </c>
      <c r="J77" s="82" t="s">
        <v>391</v>
      </c>
      <c r="K77" s="82" t="s">
        <v>391</v>
      </c>
      <c r="L77" s="82" t="s">
        <v>391</v>
      </c>
      <c r="M77" s="12" t="s">
        <v>391</v>
      </c>
    </row>
    <row r="78" spans="1:18">
      <c r="A78" s="63" t="s">
        <v>503</v>
      </c>
      <c r="B78" s="45">
        <v>4</v>
      </c>
      <c r="C78" s="11">
        <v>2</v>
      </c>
      <c r="D78" s="11">
        <v>6</v>
      </c>
      <c r="E78" s="45">
        <v>4</v>
      </c>
      <c r="F78" s="11">
        <v>2</v>
      </c>
      <c r="G78" s="11" t="s">
        <v>391</v>
      </c>
      <c r="H78" s="45">
        <v>2500</v>
      </c>
      <c r="I78" s="11">
        <v>8000</v>
      </c>
      <c r="J78" s="82" t="s">
        <v>391</v>
      </c>
      <c r="K78" s="82">
        <v>26</v>
      </c>
      <c r="L78" s="82" t="s">
        <v>391</v>
      </c>
      <c r="M78" s="12">
        <v>26</v>
      </c>
    </row>
    <row r="79" spans="1:18">
      <c r="A79" s="63" t="s">
        <v>504</v>
      </c>
      <c r="B79" s="45">
        <v>12</v>
      </c>
      <c r="C79" s="11">
        <v>291</v>
      </c>
      <c r="D79" s="11">
        <v>303</v>
      </c>
      <c r="E79" s="45">
        <v>7</v>
      </c>
      <c r="F79" s="11">
        <v>254</v>
      </c>
      <c r="G79" s="11" t="s">
        <v>391</v>
      </c>
      <c r="H79" s="45">
        <v>700</v>
      </c>
      <c r="I79" s="11">
        <v>9000</v>
      </c>
      <c r="J79" s="82" t="s">
        <v>391</v>
      </c>
      <c r="K79" s="82">
        <v>2291</v>
      </c>
      <c r="L79" s="82" t="s">
        <v>391</v>
      </c>
      <c r="M79" s="12">
        <v>2291</v>
      </c>
    </row>
    <row r="80" spans="1:18">
      <c r="A80" s="63" t="s">
        <v>505</v>
      </c>
      <c r="B80" s="45" t="s">
        <v>391</v>
      </c>
      <c r="C80" s="11">
        <v>3</v>
      </c>
      <c r="D80" s="11">
        <v>3</v>
      </c>
      <c r="E80" s="45" t="s">
        <v>391</v>
      </c>
      <c r="F80" s="11">
        <v>3</v>
      </c>
      <c r="G80" s="11" t="s">
        <v>391</v>
      </c>
      <c r="H80" s="45" t="s">
        <v>391</v>
      </c>
      <c r="I80" s="11">
        <v>13333</v>
      </c>
      <c r="J80" s="82" t="s">
        <v>391</v>
      </c>
      <c r="K80" s="82">
        <v>40</v>
      </c>
      <c r="L80" s="82" t="s">
        <v>391</v>
      </c>
      <c r="M80" s="12">
        <v>40</v>
      </c>
    </row>
    <row r="81" spans="1:18">
      <c r="A81" s="73" t="s">
        <v>506</v>
      </c>
      <c r="B81" s="74">
        <v>16</v>
      </c>
      <c r="C81" s="74">
        <v>1157</v>
      </c>
      <c r="D81" s="74">
        <v>1173</v>
      </c>
      <c r="E81" s="74">
        <v>11</v>
      </c>
      <c r="F81" s="74">
        <v>1113</v>
      </c>
      <c r="G81" s="74">
        <v>1120</v>
      </c>
      <c r="H81" s="78">
        <v>1355</v>
      </c>
      <c r="I81" s="78">
        <v>11161</v>
      </c>
      <c r="J81" s="78">
        <v>18</v>
      </c>
      <c r="K81" s="78">
        <v>12437</v>
      </c>
      <c r="L81" s="78">
        <v>20</v>
      </c>
      <c r="M81" s="75">
        <v>12457</v>
      </c>
      <c r="N81" s="215"/>
      <c r="R81" s="268"/>
    </row>
    <row r="82" spans="1:18">
      <c r="A82" s="63"/>
      <c r="B82" s="45"/>
      <c r="C82" s="11"/>
      <c r="D82" s="11"/>
      <c r="E82" s="45"/>
      <c r="F82" s="11"/>
      <c r="G82" s="11"/>
      <c r="H82" s="45"/>
      <c r="I82" s="11"/>
      <c r="J82" s="82"/>
      <c r="K82" s="82"/>
      <c r="L82" s="82"/>
      <c r="M82" s="12"/>
    </row>
    <row r="83" spans="1:18">
      <c r="A83" s="63" t="s">
        <v>507</v>
      </c>
      <c r="B83" s="45" t="s">
        <v>391</v>
      </c>
      <c r="C83" s="11" t="s">
        <v>391</v>
      </c>
      <c r="D83" s="11" t="s">
        <v>391</v>
      </c>
      <c r="E83" s="45" t="s">
        <v>391</v>
      </c>
      <c r="F83" s="11" t="s">
        <v>391</v>
      </c>
      <c r="G83" s="11">
        <v>15650</v>
      </c>
      <c r="H83" s="45" t="s">
        <v>391</v>
      </c>
      <c r="I83" s="11" t="s">
        <v>391</v>
      </c>
      <c r="J83" s="82">
        <v>5</v>
      </c>
      <c r="K83" s="82" t="s">
        <v>391</v>
      </c>
      <c r="L83" s="82">
        <v>78</v>
      </c>
      <c r="M83" s="12">
        <v>78</v>
      </c>
    </row>
    <row r="84" spans="1:18">
      <c r="A84" s="63" t="s">
        <v>508</v>
      </c>
      <c r="B84" s="45">
        <v>1</v>
      </c>
      <c r="C84" s="11">
        <v>1</v>
      </c>
      <c r="D84" s="11">
        <v>2</v>
      </c>
      <c r="E84" s="45">
        <v>1</v>
      </c>
      <c r="F84" s="11">
        <v>1</v>
      </c>
      <c r="G84" s="11">
        <v>22160</v>
      </c>
      <c r="H84" s="45">
        <v>1000</v>
      </c>
      <c r="I84" s="11">
        <v>10000</v>
      </c>
      <c r="J84" s="82">
        <v>5</v>
      </c>
      <c r="K84" s="82">
        <v>11</v>
      </c>
      <c r="L84" s="82">
        <v>108</v>
      </c>
      <c r="M84" s="12">
        <v>119</v>
      </c>
    </row>
    <row r="85" spans="1:18">
      <c r="A85" s="73" t="s">
        <v>509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37810</v>
      </c>
      <c r="H85" s="78">
        <v>1000</v>
      </c>
      <c r="I85" s="78">
        <v>10000</v>
      </c>
      <c r="J85" s="78">
        <v>5</v>
      </c>
      <c r="K85" s="78">
        <v>11</v>
      </c>
      <c r="L85" s="78">
        <v>186</v>
      </c>
      <c r="M85" s="75">
        <v>197</v>
      </c>
      <c r="N85" s="215"/>
      <c r="R85" s="268"/>
    </row>
    <row r="86" spans="1:18">
      <c r="A86" s="63"/>
      <c r="B86" s="45"/>
      <c r="C86" s="11"/>
      <c r="D86" s="11"/>
      <c r="E86" s="45"/>
      <c r="F86" s="11"/>
      <c r="G86" s="11"/>
      <c r="H86" s="45"/>
      <c r="I86" s="11"/>
      <c r="J86" s="82"/>
      <c r="K86" s="82"/>
      <c r="L86" s="82"/>
      <c r="M86" s="12"/>
    </row>
    <row r="87" spans="1:18" ht="13.5" thickBot="1">
      <c r="A87" s="66" t="s">
        <v>510</v>
      </c>
      <c r="B87" s="52">
        <v>99</v>
      </c>
      <c r="C87" s="52">
        <v>2440</v>
      </c>
      <c r="D87" s="52">
        <v>2539</v>
      </c>
      <c r="E87" s="52">
        <v>94</v>
      </c>
      <c r="F87" s="52">
        <v>2349</v>
      </c>
      <c r="G87" s="52">
        <v>57686</v>
      </c>
      <c r="H87" s="175">
        <v>1260</v>
      </c>
      <c r="I87" s="175">
        <v>11946</v>
      </c>
      <c r="J87" s="175">
        <v>8</v>
      </c>
      <c r="K87" s="175">
        <v>28175</v>
      </c>
      <c r="L87" s="175">
        <v>445</v>
      </c>
      <c r="M87" s="53">
        <v>28620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Hoja274">
    <tabColor theme="0"/>
    <pageSetUpPr fitToPage="1"/>
  </sheetPr>
  <dimension ref="A1:R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.5703125" style="208" customWidth="1"/>
    <col min="2" max="13" width="15.57031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1215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81" customFormat="1" ht="26.25" customHeight="1">
      <c r="A6" s="251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922" t="s">
        <v>378</v>
      </c>
      <c r="J6" s="1050"/>
      <c r="K6" s="1900" t="s">
        <v>379</v>
      </c>
      <c r="L6" s="1900"/>
      <c r="M6" s="1670"/>
    </row>
    <row r="7" spans="1:18" s="681" customFormat="1" ht="26.25" customHeight="1">
      <c r="A7" s="671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228" t="s">
        <v>1104</v>
      </c>
      <c r="K7" s="1792" t="s">
        <v>1125</v>
      </c>
      <c r="L7" s="1792" t="s">
        <v>1106</v>
      </c>
      <c r="M7" s="1832" t="s">
        <v>1107</v>
      </c>
    </row>
    <row r="8" spans="1:18" s="681" customFormat="1" ht="22.5" customHeight="1">
      <c r="A8" s="671" t="s">
        <v>529</v>
      </c>
      <c r="B8" s="1051"/>
      <c r="C8" s="633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228" t="s">
        <v>1075</v>
      </c>
      <c r="K8" s="1792"/>
      <c r="L8" s="1792"/>
      <c r="M8" s="1682"/>
    </row>
    <row r="9" spans="1:18" s="681" customFormat="1" ht="26.25" customHeight="1" thickBot="1">
      <c r="A9" s="671"/>
      <c r="B9" s="228" t="s">
        <v>385</v>
      </c>
      <c r="C9" s="228" t="s">
        <v>386</v>
      </c>
      <c r="D9" s="228" t="s">
        <v>387</v>
      </c>
      <c r="E9" s="228" t="s">
        <v>385</v>
      </c>
      <c r="F9" s="228" t="s">
        <v>386</v>
      </c>
      <c r="G9" s="1792"/>
      <c r="H9" s="228" t="s">
        <v>385</v>
      </c>
      <c r="I9" s="228" t="s">
        <v>386</v>
      </c>
      <c r="J9" s="228" t="s">
        <v>1112</v>
      </c>
      <c r="K9" s="1792"/>
      <c r="L9" s="1792"/>
      <c r="M9" s="1682"/>
      <c r="P9" s="1053"/>
      <c r="Q9" s="1053"/>
    </row>
    <row r="10" spans="1:18" ht="24" customHeight="1">
      <c r="A10" s="72" t="s">
        <v>450</v>
      </c>
      <c r="B10" s="122" t="s">
        <v>391</v>
      </c>
      <c r="C10" s="122" t="s">
        <v>391</v>
      </c>
      <c r="D10" s="42" t="s">
        <v>391</v>
      </c>
      <c r="E10" s="122" t="s">
        <v>391</v>
      </c>
      <c r="F10" s="122" t="s">
        <v>391</v>
      </c>
      <c r="G10" s="122">
        <v>1518</v>
      </c>
      <c r="H10" s="122" t="s">
        <v>391</v>
      </c>
      <c r="I10" s="122" t="s">
        <v>391</v>
      </c>
      <c r="J10" s="122">
        <v>25</v>
      </c>
      <c r="K10" s="122" t="s">
        <v>391</v>
      </c>
      <c r="L10" s="122">
        <v>38</v>
      </c>
      <c r="M10" s="131">
        <v>38</v>
      </c>
      <c r="N10" s="215"/>
      <c r="R10" s="268"/>
    </row>
    <row r="11" spans="1:18">
      <c r="A11" s="63" t="s">
        <v>451</v>
      </c>
      <c r="B11" s="11" t="s">
        <v>391</v>
      </c>
      <c r="C11" s="11" t="s">
        <v>391</v>
      </c>
      <c r="D11" s="11" t="s">
        <v>391</v>
      </c>
      <c r="E11" s="11" t="s">
        <v>391</v>
      </c>
      <c r="F11" s="11" t="s">
        <v>391</v>
      </c>
      <c r="G11" s="11">
        <v>705</v>
      </c>
      <c r="H11" s="11" t="s">
        <v>391</v>
      </c>
      <c r="I11" s="11" t="s">
        <v>391</v>
      </c>
      <c r="J11" s="11">
        <v>30</v>
      </c>
      <c r="K11" s="11" t="s">
        <v>391</v>
      </c>
      <c r="L11" s="11">
        <v>21</v>
      </c>
      <c r="M11" s="12">
        <v>21</v>
      </c>
      <c r="N11" s="215"/>
      <c r="R11" s="268"/>
    </row>
    <row r="12" spans="1:18">
      <c r="A12" s="63" t="s">
        <v>452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11">
        <v>1821</v>
      </c>
      <c r="H12" s="45" t="s">
        <v>391</v>
      </c>
      <c r="I12" s="45" t="s">
        <v>391</v>
      </c>
      <c r="J12" s="11">
        <v>30</v>
      </c>
      <c r="K12" s="11" t="s">
        <v>391</v>
      </c>
      <c r="L12" s="11">
        <v>55</v>
      </c>
      <c r="M12" s="12">
        <v>55</v>
      </c>
      <c r="N12" s="215"/>
      <c r="R12" s="268"/>
    </row>
    <row r="13" spans="1:18">
      <c r="A13" s="63" t="s">
        <v>453</v>
      </c>
      <c r="B13" s="11" t="s">
        <v>391</v>
      </c>
      <c r="C13" s="11" t="s">
        <v>391</v>
      </c>
      <c r="D13" s="11" t="s">
        <v>391</v>
      </c>
      <c r="E13" s="11" t="s">
        <v>391</v>
      </c>
      <c r="F13" s="11" t="s">
        <v>391</v>
      </c>
      <c r="G13" s="11">
        <v>479</v>
      </c>
      <c r="H13" s="11" t="s">
        <v>391</v>
      </c>
      <c r="I13" s="11" t="s">
        <v>391</v>
      </c>
      <c r="J13" s="11">
        <v>30</v>
      </c>
      <c r="K13" s="11" t="s">
        <v>391</v>
      </c>
      <c r="L13" s="11">
        <v>14</v>
      </c>
      <c r="M13" s="12">
        <v>14</v>
      </c>
      <c r="N13" s="215"/>
      <c r="R13" s="268"/>
    </row>
    <row r="14" spans="1:18">
      <c r="A14" s="73" t="s">
        <v>454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>
        <v>4523</v>
      </c>
      <c r="H14" s="78" t="s">
        <v>391</v>
      </c>
      <c r="I14" s="78" t="s">
        <v>391</v>
      </c>
      <c r="J14" s="78">
        <v>28</v>
      </c>
      <c r="K14" s="78" t="s">
        <v>391</v>
      </c>
      <c r="L14" s="78">
        <v>128</v>
      </c>
      <c r="M14" s="75">
        <v>128</v>
      </c>
      <c r="N14" s="215"/>
      <c r="R14" s="268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5"/>
      <c r="R15" s="268"/>
    </row>
    <row r="16" spans="1:18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>
        <v>3000</v>
      </c>
      <c r="H16" s="78" t="s">
        <v>391</v>
      </c>
      <c r="I16" s="78" t="s">
        <v>391</v>
      </c>
      <c r="J16" s="78">
        <v>4</v>
      </c>
      <c r="K16" s="78" t="s">
        <v>391</v>
      </c>
      <c r="L16" s="78">
        <v>12</v>
      </c>
      <c r="M16" s="75">
        <v>12</v>
      </c>
      <c r="N16" s="215"/>
      <c r="R16" s="268"/>
    </row>
    <row r="17" spans="1:18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5"/>
      <c r="R17" s="268"/>
    </row>
    <row r="18" spans="1:18">
      <c r="A18" s="73" t="s">
        <v>456</v>
      </c>
      <c r="B18" s="74" t="s">
        <v>391</v>
      </c>
      <c r="C18" s="74" t="s">
        <v>391</v>
      </c>
      <c r="D18" s="74" t="s">
        <v>391</v>
      </c>
      <c r="E18" s="74" t="s">
        <v>391</v>
      </c>
      <c r="F18" s="74" t="s">
        <v>391</v>
      </c>
      <c r="G18" s="74" t="s">
        <v>391</v>
      </c>
      <c r="H18" s="78" t="s">
        <v>391</v>
      </c>
      <c r="I18" s="78" t="s">
        <v>391</v>
      </c>
      <c r="J18" s="78" t="s">
        <v>391</v>
      </c>
      <c r="K18" s="78" t="s">
        <v>391</v>
      </c>
      <c r="L18" s="78" t="s">
        <v>391</v>
      </c>
      <c r="M18" s="75" t="s">
        <v>391</v>
      </c>
    </row>
    <row r="19" spans="1:18">
      <c r="A19" s="63"/>
      <c r="B19" s="11"/>
      <c r="C19" s="45"/>
      <c r="D19" s="11"/>
      <c r="E19" s="11"/>
      <c r="F19" s="45"/>
      <c r="G19" s="11"/>
      <c r="H19" s="11"/>
      <c r="I19" s="45"/>
      <c r="J19" s="11"/>
      <c r="K19" s="11"/>
      <c r="L19" s="11"/>
      <c r="M19" s="12"/>
      <c r="N19" s="215"/>
      <c r="R19" s="268"/>
    </row>
    <row r="20" spans="1:18">
      <c r="A20" s="63" t="s">
        <v>535</v>
      </c>
      <c r="B20" s="11" t="s">
        <v>391</v>
      </c>
      <c r="C20" s="11" t="s">
        <v>391</v>
      </c>
      <c r="D20" s="11" t="s">
        <v>391</v>
      </c>
      <c r="E20" s="11" t="s">
        <v>391</v>
      </c>
      <c r="F20" s="11" t="s">
        <v>391</v>
      </c>
      <c r="G20" s="11">
        <v>975</v>
      </c>
      <c r="H20" s="11" t="s">
        <v>391</v>
      </c>
      <c r="I20" s="11" t="s">
        <v>391</v>
      </c>
      <c r="J20" s="11">
        <v>14</v>
      </c>
      <c r="K20" s="11" t="s">
        <v>391</v>
      </c>
      <c r="L20" s="11">
        <v>14</v>
      </c>
      <c r="M20" s="12">
        <v>14</v>
      </c>
      <c r="N20" s="215"/>
      <c r="R20" s="268"/>
    </row>
    <row r="21" spans="1:18">
      <c r="A21" s="63" t="s">
        <v>458</v>
      </c>
      <c r="B21" s="11" t="s">
        <v>391</v>
      </c>
      <c r="C21" s="11" t="s">
        <v>391</v>
      </c>
      <c r="D21" s="11" t="s">
        <v>391</v>
      </c>
      <c r="E21" s="11" t="s">
        <v>391</v>
      </c>
      <c r="F21" s="11" t="s">
        <v>391</v>
      </c>
      <c r="G21" s="11">
        <v>500</v>
      </c>
      <c r="H21" s="11" t="s">
        <v>391</v>
      </c>
      <c r="I21" s="11" t="s">
        <v>391</v>
      </c>
      <c r="J21" s="11">
        <v>7</v>
      </c>
      <c r="K21" s="11" t="s">
        <v>391</v>
      </c>
      <c r="L21" s="11">
        <v>4</v>
      </c>
      <c r="M21" s="12">
        <v>4</v>
      </c>
      <c r="N21" s="215"/>
      <c r="R21" s="268"/>
    </row>
    <row r="22" spans="1:18">
      <c r="A22" s="63" t="s">
        <v>459</v>
      </c>
      <c r="B22" s="11" t="s">
        <v>391</v>
      </c>
      <c r="C22" s="11" t="s">
        <v>391</v>
      </c>
      <c r="D22" s="11" t="s">
        <v>391</v>
      </c>
      <c r="E22" s="11" t="s">
        <v>391</v>
      </c>
      <c r="F22" s="11" t="s">
        <v>391</v>
      </c>
      <c r="G22" s="11">
        <v>372</v>
      </c>
      <c r="H22" s="11" t="s">
        <v>391</v>
      </c>
      <c r="I22" s="11" t="s">
        <v>391</v>
      </c>
      <c r="J22" s="11">
        <v>7</v>
      </c>
      <c r="K22" s="11" t="s">
        <v>391</v>
      </c>
      <c r="L22" s="11">
        <v>3</v>
      </c>
      <c r="M22" s="12">
        <v>3</v>
      </c>
      <c r="N22" s="215"/>
      <c r="R22" s="268"/>
    </row>
    <row r="23" spans="1:18">
      <c r="A23" s="73" t="s">
        <v>460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 t="s">
        <v>391</v>
      </c>
      <c r="G23" s="74">
        <v>1847</v>
      </c>
      <c r="H23" s="78" t="s">
        <v>391</v>
      </c>
      <c r="I23" s="78" t="s">
        <v>391</v>
      </c>
      <c r="J23" s="78">
        <v>11</v>
      </c>
      <c r="K23" s="78" t="s">
        <v>391</v>
      </c>
      <c r="L23" s="78">
        <v>21</v>
      </c>
      <c r="M23" s="75">
        <v>21</v>
      </c>
      <c r="N23" s="215"/>
      <c r="R23" s="268"/>
    </row>
    <row r="24" spans="1:18" s="309" customFormat="1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534"/>
      <c r="R24" s="531"/>
    </row>
    <row r="25" spans="1:18">
      <c r="A25" s="73" t="s">
        <v>461</v>
      </c>
      <c r="B25" s="74" t="s">
        <v>391</v>
      </c>
      <c r="C25" s="74">
        <v>19</v>
      </c>
      <c r="D25" s="74">
        <v>19</v>
      </c>
      <c r="E25" s="74" t="s">
        <v>391</v>
      </c>
      <c r="F25" s="74">
        <v>11</v>
      </c>
      <c r="G25" s="74">
        <v>550</v>
      </c>
      <c r="H25" s="78" t="s">
        <v>391</v>
      </c>
      <c r="I25" s="78">
        <v>16000</v>
      </c>
      <c r="J25" s="78">
        <v>10</v>
      </c>
      <c r="K25" s="78">
        <v>176</v>
      </c>
      <c r="L25" s="78">
        <v>6</v>
      </c>
      <c r="M25" s="75">
        <v>182</v>
      </c>
      <c r="N25" s="215"/>
      <c r="R25" s="268"/>
    </row>
    <row r="26" spans="1:18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5"/>
      <c r="R26" s="268"/>
    </row>
    <row r="27" spans="1:18">
      <c r="A27" s="73" t="s">
        <v>462</v>
      </c>
      <c r="B27" s="74" t="s">
        <v>391</v>
      </c>
      <c r="C27" s="74">
        <v>6</v>
      </c>
      <c r="D27" s="74">
        <v>6</v>
      </c>
      <c r="E27" s="74" t="s">
        <v>391</v>
      </c>
      <c r="F27" s="74">
        <v>4</v>
      </c>
      <c r="G27" s="74" t="s">
        <v>391</v>
      </c>
      <c r="H27" s="78" t="s">
        <v>391</v>
      </c>
      <c r="I27" s="78">
        <v>5000</v>
      </c>
      <c r="J27" s="78" t="s">
        <v>391</v>
      </c>
      <c r="K27" s="78">
        <v>20</v>
      </c>
      <c r="L27" s="78" t="s">
        <v>391</v>
      </c>
      <c r="M27" s="75">
        <v>20</v>
      </c>
    </row>
    <row r="28" spans="1:18">
      <c r="A28" s="905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5"/>
      <c r="R28" s="268"/>
    </row>
    <row r="29" spans="1:18">
      <c r="A29" s="905" t="s">
        <v>463</v>
      </c>
      <c r="B29" s="45" t="s">
        <v>391</v>
      </c>
      <c r="C29" s="45">
        <v>19</v>
      </c>
      <c r="D29" s="11">
        <v>19</v>
      </c>
      <c r="E29" s="45" t="s">
        <v>391</v>
      </c>
      <c r="F29" s="45">
        <v>18</v>
      </c>
      <c r="G29" s="45" t="s">
        <v>391</v>
      </c>
      <c r="H29" s="45" t="s">
        <v>391</v>
      </c>
      <c r="I29" s="11">
        <v>13500</v>
      </c>
      <c r="J29" s="45" t="s">
        <v>391</v>
      </c>
      <c r="K29" s="82">
        <v>243</v>
      </c>
      <c r="L29" s="45" t="s">
        <v>391</v>
      </c>
      <c r="M29" s="46">
        <v>243</v>
      </c>
      <c r="N29" s="215"/>
      <c r="R29" s="268"/>
    </row>
    <row r="30" spans="1:18">
      <c r="A30" s="63" t="s">
        <v>464</v>
      </c>
      <c r="B30" s="11" t="s">
        <v>391</v>
      </c>
      <c r="C30" s="11" t="s">
        <v>391</v>
      </c>
      <c r="D30" s="11" t="s">
        <v>391</v>
      </c>
      <c r="E30" s="11" t="s">
        <v>391</v>
      </c>
      <c r="F30" s="11" t="s">
        <v>391</v>
      </c>
      <c r="G30" s="11" t="s">
        <v>391</v>
      </c>
      <c r="H30" s="11" t="s">
        <v>391</v>
      </c>
      <c r="I30" s="11" t="s">
        <v>391</v>
      </c>
      <c r="J30" s="11" t="s">
        <v>391</v>
      </c>
      <c r="K30" s="11" t="s">
        <v>391</v>
      </c>
      <c r="L30" s="11" t="s">
        <v>391</v>
      </c>
      <c r="M30" s="12" t="s">
        <v>391</v>
      </c>
      <c r="N30" s="215"/>
      <c r="R30" s="268"/>
    </row>
    <row r="31" spans="1:18">
      <c r="A31" s="63" t="s">
        <v>465</v>
      </c>
      <c r="B31" s="45" t="s">
        <v>391</v>
      </c>
      <c r="C31" s="45" t="s">
        <v>391</v>
      </c>
      <c r="D31" s="45" t="s">
        <v>391</v>
      </c>
      <c r="E31" s="45" t="s">
        <v>391</v>
      </c>
      <c r="F31" s="45" t="s">
        <v>391</v>
      </c>
      <c r="G31" s="45" t="s">
        <v>391</v>
      </c>
      <c r="H31" s="11" t="s">
        <v>391</v>
      </c>
      <c r="I31" s="11" t="s">
        <v>391</v>
      </c>
      <c r="J31" s="11" t="s">
        <v>391</v>
      </c>
      <c r="K31" s="11" t="s">
        <v>391</v>
      </c>
      <c r="L31" s="11" t="s">
        <v>391</v>
      </c>
      <c r="M31" s="46" t="s">
        <v>391</v>
      </c>
      <c r="N31" s="215"/>
      <c r="R31" s="268"/>
    </row>
    <row r="32" spans="1:18">
      <c r="A32" s="73" t="s">
        <v>466</v>
      </c>
      <c r="B32" s="74" t="s">
        <v>391</v>
      </c>
      <c r="C32" s="74">
        <v>19</v>
      </c>
      <c r="D32" s="74">
        <v>19</v>
      </c>
      <c r="E32" s="74" t="s">
        <v>391</v>
      </c>
      <c r="F32" s="74">
        <v>18</v>
      </c>
      <c r="G32" s="74" t="s">
        <v>391</v>
      </c>
      <c r="H32" s="78" t="s">
        <v>391</v>
      </c>
      <c r="I32" s="78">
        <v>13500</v>
      </c>
      <c r="J32" s="78" t="s">
        <v>391</v>
      </c>
      <c r="K32" s="78">
        <v>243</v>
      </c>
      <c r="L32" s="78" t="s">
        <v>391</v>
      </c>
      <c r="M32" s="75">
        <v>243</v>
      </c>
    </row>
    <row r="33" spans="1:18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12"/>
      <c r="N33" s="215"/>
      <c r="R33" s="268"/>
    </row>
    <row r="34" spans="1:18" s="309" customFormat="1">
      <c r="A34" s="63" t="s">
        <v>467</v>
      </c>
      <c r="B34" s="80" t="s">
        <v>391</v>
      </c>
      <c r="C34" s="80">
        <v>4</v>
      </c>
      <c r="D34" s="11">
        <v>4</v>
      </c>
      <c r="E34" s="80" t="s">
        <v>391</v>
      </c>
      <c r="F34" s="80">
        <v>3</v>
      </c>
      <c r="G34" s="11" t="s">
        <v>391</v>
      </c>
      <c r="H34" s="80" t="s">
        <v>391</v>
      </c>
      <c r="I34" s="80">
        <v>11900</v>
      </c>
      <c r="J34" s="80" t="s">
        <v>391</v>
      </c>
      <c r="K34" s="80">
        <v>36</v>
      </c>
      <c r="L34" s="80" t="s">
        <v>391</v>
      </c>
      <c r="M34" s="12">
        <v>36</v>
      </c>
      <c r="N34" s="534"/>
      <c r="R34" s="531"/>
    </row>
    <row r="35" spans="1:18">
      <c r="A35" s="63" t="s">
        <v>468</v>
      </c>
      <c r="B35" s="80" t="s">
        <v>391</v>
      </c>
      <c r="C35" s="80">
        <v>1</v>
      </c>
      <c r="D35" s="11">
        <v>1</v>
      </c>
      <c r="E35" s="80" t="s">
        <v>391</v>
      </c>
      <c r="F35" s="80">
        <v>1</v>
      </c>
      <c r="G35" s="11" t="s">
        <v>391</v>
      </c>
      <c r="H35" s="80" t="s">
        <v>391</v>
      </c>
      <c r="I35" s="80">
        <v>12000</v>
      </c>
      <c r="J35" s="80" t="s">
        <v>391</v>
      </c>
      <c r="K35" s="80">
        <v>12</v>
      </c>
      <c r="L35" s="80" t="s">
        <v>391</v>
      </c>
      <c r="M35" s="12">
        <v>12</v>
      </c>
      <c r="N35" s="215"/>
      <c r="R35" s="268"/>
    </row>
    <row r="36" spans="1:18">
      <c r="A36" s="63" t="s">
        <v>469</v>
      </c>
      <c r="B36" s="11" t="s">
        <v>391</v>
      </c>
      <c r="C36" s="11">
        <v>59</v>
      </c>
      <c r="D36" s="11">
        <v>59</v>
      </c>
      <c r="E36" s="11" t="s">
        <v>391</v>
      </c>
      <c r="F36" s="11">
        <v>49</v>
      </c>
      <c r="G36" s="11" t="s">
        <v>391</v>
      </c>
      <c r="H36" s="11" t="s">
        <v>391</v>
      </c>
      <c r="I36" s="11">
        <v>13356</v>
      </c>
      <c r="J36" s="11" t="s">
        <v>391</v>
      </c>
      <c r="K36" s="11">
        <v>654</v>
      </c>
      <c r="L36" s="11" t="s">
        <v>391</v>
      </c>
      <c r="M36" s="12">
        <v>654</v>
      </c>
      <c r="N36" s="215"/>
      <c r="R36" s="268"/>
    </row>
    <row r="37" spans="1:18">
      <c r="A37" s="63" t="s">
        <v>470</v>
      </c>
      <c r="B37" s="11" t="s">
        <v>391</v>
      </c>
      <c r="C37" s="11">
        <v>4</v>
      </c>
      <c r="D37" s="11">
        <v>4</v>
      </c>
      <c r="E37" s="11" t="s">
        <v>391</v>
      </c>
      <c r="F37" s="11">
        <v>4</v>
      </c>
      <c r="G37" s="11" t="s">
        <v>391</v>
      </c>
      <c r="H37" s="11" t="s">
        <v>391</v>
      </c>
      <c r="I37" s="11">
        <v>8000</v>
      </c>
      <c r="J37" s="11" t="s">
        <v>391</v>
      </c>
      <c r="K37" s="11">
        <v>32</v>
      </c>
      <c r="L37" s="11" t="s">
        <v>391</v>
      </c>
      <c r="M37" s="12">
        <v>32</v>
      </c>
      <c r="N37" s="215"/>
      <c r="R37" s="268"/>
    </row>
    <row r="38" spans="1:18">
      <c r="A38" s="73" t="s">
        <v>471</v>
      </c>
      <c r="B38" s="74" t="s">
        <v>391</v>
      </c>
      <c r="C38" s="74">
        <v>68</v>
      </c>
      <c r="D38" s="74">
        <v>68</v>
      </c>
      <c r="E38" s="74" t="s">
        <v>391</v>
      </c>
      <c r="F38" s="74">
        <v>57</v>
      </c>
      <c r="G38" s="74" t="s">
        <v>391</v>
      </c>
      <c r="H38" s="78" t="s">
        <v>391</v>
      </c>
      <c r="I38" s="78">
        <v>12880</v>
      </c>
      <c r="J38" s="78" t="s">
        <v>391</v>
      </c>
      <c r="K38" s="78">
        <v>734</v>
      </c>
      <c r="L38" s="78" t="s">
        <v>391</v>
      </c>
      <c r="M38" s="75">
        <v>734</v>
      </c>
      <c r="R38" s="268"/>
    </row>
    <row r="39" spans="1:18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8">
      <c r="A40" s="73" t="s">
        <v>472</v>
      </c>
      <c r="B40" s="74" t="s">
        <v>391</v>
      </c>
      <c r="C40" s="74">
        <v>2</v>
      </c>
      <c r="D40" s="74">
        <v>2</v>
      </c>
      <c r="E40" s="74" t="s">
        <v>391</v>
      </c>
      <c r="F40" s="74">
        <v>2</v>
      </c>
      <c r="G40" s="74" t="s">
        <v>391</v>
      </c>
      <c r="H40" s="78" t="s">
        <v>391</v>
      </c>
      <c r="I40" s="78">
        <v>9000</v>
      </c>
      <c r="J40" s="78" t="s">
        <v>391</v>
      </c>
      <c r="K40" s="78">
        <v>18</v>
      </c>
      <c r="L40" s="78" t="s">
        <v>391</v>
      </c>
      <c r="M40" s="75">
        <v>18</v>
      </c>
    </row>
    <row r="41" spans="1:18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>
      <c r="A42" s="63" t="s">
        <v>536</v>
      </c>
      <c r="B42" s="11" t="s">
        <v>391</v>
      </c>
      <c r="C42" s="11" t="s">
        <v>391</v>
      </c>
      <c r="D42" s="11" t="s">
        <v>391</v>
      </c>
      <c r="E42" s="11" t="s">
        <v>391</v>
      </c>
      <c r="F42" s="11" t="s">
        <v>391</v>
      </c>
      <c r="G42" s="11">
        <v>115</v>
      </c>
      <c r="H42" s="11" t="s">
        <v>391</v>
      </c>
      <c r="I42" s="11" t="s">
        <v>391</v>
      </c>
      <c r="J42" s="11">
        <v>18</v>
      </c>
      <c r="K42" s="11" t="s">
        <v>391</v>
      </c>
      <c r="L42" s="11">
        <v>2</v>
      </c>
      <c r="M42" s="12">
        <v>2</v>
      </c>
    </row>
    <row r="43" spans="1:18">
      <c r="A43" s="63" t="s">
        <v>474</v>
      </c>
      <c r="B43" s="45" t="s">
        <v>391</v>
      </c>
      <c r="C43" s="11" t="s">
        <v>391</v>
      </c>
      <c r="D43" s="11" t="s">
        <v>391</v>
      </c>
      <c r="E43" s="45" t="s">
        <v>391</v>
      </c>
      <c r="F43" s="11" t="s">
        <v>391</v>
      </c>
      <c r="G43" s="11">
        <v>998</v>
      </c>
      <c r="H43" s="45" t="s">
        <v>391</v>
      </c>
      <c r="I43" s="11" t="s">
        <v>391</v>
      </c>
      <c r="J43" s="11">
        <v>8</v>
      </c>
      <c r="K43" s="11" t="s">
        <v>391</v>
      </c>
      <c r="L43" s="11">
        <v>8</v>
      </c>
      <c r="M43" s="12">
        <v>8</v>
      </c>
    </row>
    <row r="44" spans="1:18">
      <c r="A44" s="63" t="s">
        <v>475</v>
      </c>
      <c r="B44" s="11" t="s">
        <v>391</v>
      </c>
      <c r="C44" s="11">
        <v>15</v>
      </c>
      <c r="D44" s="11">
        <v>15</v>
      </c>
      <c r="E44" s="11" t="s">
        <v>391</v>
      </c>
      <c r="F44" s="11">
        <v>15</v>
      </c>
      <c r="G44" s="11">
        <v>8050</v>
      </c>
      <c r="H44" s="11" t="s">
        <v>391</v>
      </c>
      <c r="I44" s="11">
        <v>9000</v>
      </c>
      <c r="J44" s="11">
        <v>4</v>
      </c>
      <c r="K44" s="11">
        <v>135</v>
      </c>
      <c r="L44" s="11">
        <v>32</v>
      </c>
      <c r="M44" s="12">
        <v>167</v>
      </c>
    </row>
    <row r="45" spans="1:18">
      <c r="A45" s="905" t="s">
        <v>476</v>
      </c>
      <c r="B45" s="11" t="s">
        <v>391</v>
      </c>
      <c r="C45" s="11" t="s">
        <v>391</v>
      </c>
      <c r="D45" s="11" t="s">
        <v>391</v>
      </c>
      <c r="E45" s="11" t="s">
        <v>391</v>
      </c>
      <c r="F45" s="11" t="s">
        <v>391</v>
      </c>
      <c r="G45" s="11">
        <v>569</v>
      </c>
      <c r="H45" s="11" t="s">
        <v>391</v>
      </c>
      <c r="I45" s="11" t="s">
        <v>391</v>
      </c>
      <c r="J45" s="11">
        <v>25</v>
      </c>
      <c r="K45" s="11" t="s">
        <v>391</v>
      </c>
      <c r="L45" s="11">
        <v>14</v>
      </c>
      <c r="M45" s="12">
        <v>14</v>
      </c>
    </row>
    <row r="46" spans="1:18">
      <c r="A46" s="905" t="s">
        <v>477</v>
      </c>
      <c r="B46" s="11" t="s">
        <v>391</v>
      </c>
      <c r="C46" s="11" t="s">
        <v>391</v>
      </c>
      <c r="D46" s="11" t="s">
        <v>391</v>
      </c>
      <c r="E46" s="11" t="s">
        <v>391</v>
      </c>
      <c r="F46" s="11" t="s">
        <v>391</v>
      </c>
      <c r="G46" s="11">
        <v>1077</v>
      </c>
      <c r="H46" s="11" t="s">
        <v>391</v>
      </c>
      <c r="I46" s="11" t="s">
        <v>391</v>
      </c>
      <c r="J46" s="11">
        <v>6</v>
      </c>
      <c r="K46" s="11" t="s">
        <v>391</v>
      </c>
      <c r="L46" s="11">
        <v>6</v>
      </c>
      <c r="M46" s="12">
        <v>6</v>
      </c>
    </row>
    <row r="47" spans="1:18">
      <c r="A47" s="63" t="s">
        <v>478</v>
      </c>
      <c r="B47" s="82" t="s">
        <v>391</v>
      </c>
      <c r="C47" s="11" t="s">
        <v>391</v>
      </c>
      <c r="D47" s="11" t="s">
        <v>391</v>
      </c>
      <c r="E47" s="82" t="s">
        <v>391</v>
      </c>
      <c r="F47" s="11" t="s">
        <v>391</v>
      </c>
      <c r="G47" s="11" t="s">
        <v>391</v>
      </c>
      <c r="H47" s="82" t="s">
        <v>391</v>
      </c>
      <c r="I47" s="11" t="s">
        <v>391</v>
      </c>
      <c r="J47" s="11" t="s">
        <v>391</v>
      </c>
      <c r="K47" s="11" t="s">
        <v>391</v>
      </c>
      <c r="L47" s="11" t="s">
        <v>391</v>
      </c>
      <c r="M47" s="12" t="s">
        <v>391</v>
      </c>
    </row>
    <row r="48" spans="1:18">
      <c r="A48" s="63" t="s">
        <v>479</v>
      </c>
      <c r="B48" s="11" t="s">
        <v>391</v>
      </c>
      <c r="C48" s="11" t="s">
        <v>391</v>
      </c>
      <c r="D48" s="11" t="s">
        <v>391</v>
      </c>
      <c r="E48" s="11" t="s">
        <v>391</v>
      </c>
      <c r="F48" s="11" t="s">
        <v>391</v>
      </c>
      <c r="G48" s="11" t="s">
        <v>391</v>
      </c>
      <c r="H48" s="11" t="s">
        <v>391</v>
      </c>
      <c r="I48" s="11" t="s">
        <v>391</v>
      </c>
      <c r="J48" s="11" t="s">
        <v>391</v>
      </c>
      <c r="K48" s="11" t="s">
        <v>391</v>
      </c>
      <c r="L48" s="11" t="s">
        <v>391</v>
      </c>
      <c r="M48" s="12" t="s">
        <v>391</v>
      </c>
    </row>
    <row r="49" spans="1:18">
      <c r="A49" s="63" t="s">
        <v>480</v>
      </c>
      <c r="B49" s="11" t="s">
        <v>391</v>
      </c>
      <c r="C49" s="11" t="s">
        <v>391</v>
      </c>
      <c r="D49" s="11" t="s">
        <v>391</v>
      </c>
      <c r="E49" s="11" t="s">
        <v>391</v>
      </c>
      <c r="F49" s="11" t="s">
        <v>391</v>
      </c>
      <c r="G49" s="11" t="s">
        <v>391</v>
      </c>
      <c r="H49" s="11" t="s">
        <v>391</v>
      </c>
      <c r="I49" s="11" t="s">
        <v>391</v>
      </c>
      <c r="J49" s="11" t="s">
        <v>391</v>
      </c>
      <c r="K49" s="11" t="s">
        <v>391</v>
      </c>
      <c r="L49" s="11" t="s">
        <v>391</v>
      </c>
      <c r="M49" s="12" t="s">
        <v>391</v>
      </c>
      <c r="N49" s="215"/>
      <c r="R49" s="268"/>
    </row>
    <row r="50" spans="1:18">
      <c r="A50" s="63" t="s">
        <v>481</v>
      </c>
      <c r="B50" s="11">
        <v>1</v>
      </c>
      <c r="C50" s="11" t="s">
        <v>391</v>
      </c>
      <c r="D50" s="11">
        <v>1</v>
      </c>
      <c r="E50" s="11">
        <v>1</v>
      </c>
      <c r="F50" s="11" t="s">
        <v>391</v>
      </c>
      <c r="G50" s="11" t="s">
        <v>391</v>
      </c>
      <c r="H50" s="11">
        <v>5000</v>
      </c>
      <c r="I50" s="11" t="s">
        <v>391</v>
      </c>
      <c r="J50" s="11" t="s">
        <v>391</v>
      </c>
      <c r="K50" s="11">
        <v>5</v>
      </c>
      <c r="L50" s="11" t="s">
        <v>391</v>
      </c>
      <c r="M50" s="12">
        <v>5</v>
      </c>
      <c r="N50" s="215"/>
      <c r="R50" s="268"/>
    </row>
    <row r="51" spans="1:18">
      <c r="A51" s="73" t="s">
        <v>482</v>
      </c>
      <c r="B51" s="74">
        <v>1</v>
      </c>
      <c r="C51" s="74">
        <v>15</v>
      </c>
      <c r="D51" s="74">
        <v>16</v>
      </c>
      <c r="E51" s="74">
        <v>1</v>
      </c>
      <c r="F51" s="74">
        <v>15</v>
      </c>
      <c r="G51" s="74">
        <v>10809</v>
      </c>
      <c r="H51" s="78">
        <v>5000</v>
      </c>
      <c r="I51" s="78">
        <v>9000</v>
      </c>
      <c r="J51" s="78">
        <v>6</v>
      </c>
      <c r="K51" s="78">
        <v>140</v>
      </c>
      <c r="L51" s="78">
        <v>62</v>
      </c>
      <c r="M51" s="75">
        <v>202</v>
      </c>
    </row>
    <row r="52" spans="1:18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8">
      <c r="A53" s="73" t="s">
        <v>483</v>
      </c>
      <c r="B53" s="74" t="s">
        <v>391</v>
      </c>
      <c r="C53" s="74" t="s">
        <v>391</v>
      </c>
      <c r="D53" s="74" t="s">
        <v>391</v>
      </c>
      <c r="E53" s="74" t="s">
        <v>391</v>
      </c>
      <c r="F53" s="74" t="s">
        <v>391</v>
      </c>
      <c r="G53" s="74">
        <v>1149</v>
      </c>
      <c r="H53" s="78" t="s">
        <v>391</v>
      </c>
      <c r="I53" s="78" t="s">
        <v>391</v>
      </c>
      <c r="J53" s="78">
        <v>12</v>
      </c>
      <c r="K53" s="78" t="s">
        <v>391</v>
      </c>
      <c r="L53" s="78">
        <v>14</v>
      </c>
      <c r="M53" s="75">
        <v>14</v>
      </c>
    </row>
    <row r="54" spans="1:18">
      <c r="A54" s="63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2"/>
    </row>
    <row r="55" spans="1:18">
      <c r="A55" s="63" t="s">
        <v>484</v>
      </c>
      <c r="B55" s="11" t="s">
        <v>391</v>
      </c>
      <c r="C55" s="11" t="s">
        <v>391</v>
      </c>
      <c r="D55" s="11" t="s">
        <v>391</v>
      </c>
      <c r="E55" s="11" t="s">
        <v>391</v>
      </c>
      <c r="F55" s="11" t="s">
        <v>391</v>
      </c>
      <c r="G55" s="11" t="s">
        <v>391</v>
      </c>
      <c r="H55" s="11" t="s">
        <v>391</v>
      </c>
      <c r="I55" s="11" t="s">
        <v>391</v>
      </c>
      <c r="J55" s="11" t="s">
        <v>391</v>
      </c>
      <c r="K55" s="11" t="s">
        <v>391</v>
      </c>
      <c r="L55" s="11" t="s">
        <v>391</v>
      </c>
      <c r="M55" s="12" t="s">
        <v>391</v>
      </c>
    </row>
    <row r="56" spans="1:18">
      <c r="A56" s="905" t="s">
        <v>485</v>
      </c>
      <c r="B56" s="11">
        <v>9</v>
      </c>
      <c r="C56" s="11">
        <v>38</v>
      </c>
      <c r="D56" s="11">
        <v>47</v>
      </c>
      <c r="E56" s="11">
        <v>9</v>
      </c>
      <c r="F56" s="11">
        <v>38</v>
      </c>
      <c r="G56" s="11">
        <v>1859</v>
      </c>
      <c r="H56" s="11">
        <v>3850</v>
      </c>
      <c r="I56" s="11">
        <v>11900</v>
      </c>
      <c r="J56" s="11">
        <v>18</v>
      </c>
      <c r="K56" s="11">
        <v>487</v>
      </c>
      <c r="L56" s="11">
        <v>33</v>
      </c>
      <c r="M56" s="12">
        <v>520</v>
      </c>
    </row>
    <row r="57" spans="1:18">
      <c r="A57" s="63" t="s">
        <v>486</v>
      </c>
      <c r="B57" s="11" t="s">
        <v>391</v>
      </c>
      <c r="C57" s="11" t="s">
        <v>391</v>
      </c>
      <c r="D57" s="11" t="s">
        <v>391</v>
      </c>
      <c r="E57" s="11" t="s">
        <v>391</v>
      </c>
      <c r="F57" s="11" t="s">
        <v>391</v>
      </c>
      <c r="G57" s="11">
        <v>1709</v>
      </c>
      <c r="H57" s="11" t="s">
        <v>391</v>
      </c>
      <c r="I57" s="11" t="s">
        <v>391</v>
      </c>
      <c r="J57" s="11">
        <v>8</v>
      </c>
      <c r="K57" s="11" t="s">
        <v>391</v>
      </c>
      <c r="L57" s="11">
        <v>13</v>
      </c>
      <c r="M57" s="12">
        <v>13</v>
      </c>
    </row>
    <row r="58" spans="1:18">
      <c r="A58" s="63" t="s">
        <v>487</v>
      </c>
      <c r="B58" s="11" t="s">
        <v>391</v>
      </c>
      <c r="C58" s="11" t="s">
        <v>391</v>
      </c>
      <c r="D58" s="11" t="s">
        <v>391</v>
      </c>
      <c r="E58" s="11" t="s">
        <v>391</v>
      </c>
      <c r="F58" s="11" t="s">
        <v>391</v>
      </c>
      <c r="G58" s="11" t="s">
        <v>391</v>
      </c>
      <c r="H58" s="11" t="s">
        <v>391</v>
      </c>
      <c r="I58" s="11" t="s">
        <v>391</v>
      </c>
      <c r="J58" s="11" t="s">
        <v>391</v>
      </c>
      <c r="K58" s="11" t="s">
        <v>391</v>
      </c>
      <c r="L58" s="11" t="s">
        <v>391</v>
      </c>
      <c r="M58" s="12" t="s">
        <v>391</v>
      </c>
      <c r="N58" s="215"/>
      <c r="R58" s="268"/>
    </row>
    <row r="59" spans="1:18">
      <c r="A59" s="63" t="s">
        <v>488</v>
      </c>
      <c r="B59" s="45" t="s">
        <v>391</v>
      </c>
      <c r="C59" s="45" t="s">
        <v>391</v>
      </c>
      <c r="D59" s="45" t="s">
        <v>391</v>
      </c>
      <c r="E59" s="45" t="s">
        <v>391</v>
      </c>
      <c r="F59" s="45" t="s">
        <v>391</v>
      </c>
      <c r="G59" s="45">
        <v>930</v>
      </c>
      <c r="H59" s="11" t="s">
        <v>391</v>
      </c>
      <c r="I59" s="11" t="s">
        <v>391</v>
      </c>
      <c r="J59" s="11">
        <v>8</v>
      </c>
      <c r="K59" s="11" t="s">
        <v>391</v>
      </c>
      <c r="L59" s="11">
        <v>7</v>
      </c>
      <c r="M59" s="46">
        <v>7</v>
      </c>
    </row>
    <row r="60" spans="1:18">
      <c r="A60" s="73" t="s">
        <v>562</v>
      </c>
      <c r="B60" s="74">
        <v>9</v>
      </c>
      <c r="C60" s="74">
        <v>38</v>
      </c>
      <c r="D60" s="74">
        <v>47</v>
      </c>
      <c r="E60" s="74">
        <v>9</v>
      </c>
      <c r="F60" s="74">
        <v>38</v>
      </c>
      <c r="G60" s="74">
        <v>4498</v>
      </c>
      <c r="H60" s="78">
        <v>3850</v>
      </c>
      <c r="I60" s="78">
        <v>11900</v>
      </c>
      <c r="J60" s="78">
        <v>12</v>
      </c>
      <c r="K60" s="78">
        <v>486</v>
      </c>
      <c r="L60" s="78">
        <v>54</v>
      </c>
      <c r="M60" s="75">
        <v>540</v>
      </c>
    </row>
    <row r="61" spans="1:18">
      <c r="A61" s="905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8">
      <c r="A62" s="905" t="s">
        <v>490</v>
      </c>
      <c r="B62" s="11" t="s">
        <v>391</v>
      </c>
      <c r="C62" s="11">
        <v>28</v>
      </c>
      <c r="D62" s="11">
        <v>28</v>
      </c>
      <c r="E62" s="11" t="s">
        <v>391</v>
      </c>
      <c r="F62" s="11">
        <v>25</v>
      </c>
      <c r="G62" s="11">
        <v>400</v>
      </c>
      <c r="H62" s="11" t="s">
        <v>391</v>
      </c>
      <c r="I62" s="11">
        <v>8500</v>
      </c>
      <c r="J62" s="11">
        <v>11</v>
      </c>
      <c r="K62" s="11">
        <v>213</v>
      </c>
      <c r="L62" s="11">
        <v>4</v>
      </c>
      <c r="M62" s="12">
        <v>217</v>
      </c>
    </row>
    <row r="63" spans="1:18">
      <c r="A63" s="63" t="s">
        <v>491</v>
      </c>
      <c r="B63" s="11">
        <v>2</v>
      </c>
      <c r="C63" s="11">
        <v>6</v>
      </c>
      <c r="D63" s="11">
        <v>8</v>
      </c>
      <c r="E63" s="11">
        <v>2</v>
      </c>
      <c r="F63" s="11">
        <v>6</v>
      </c>
      <c r="G63" s="11" t="s">
        <v>391</v>
      </c>
      <c r="H63" s="11">
        <v>2500</v>
      </c>
      <c r="I63" s="11">
        <v>10000</v>
      </c>
      <c r="J63" s="11" t="s">
        <v>391</v>
      </c>
      <c r="K63" s="11">
        <v>65</v>
      </c>
      <c r="L63" s="11" t="s">
        <v>391</v>
      </c>
      <c r="M63" s="12">
        <v>65</v>
      </c>
      <c r="N63" s="215"/>
      <c r="R63" s="268"/>
    </row>
    <row r="64" spans="1:18">
      <c r="A64" s="63" t="s">
        <v>492</v>
      </c>
      <c r="B64" s="45" t="s">
        <v>391</v>
      </c>
      <c r="C64" s="45" t="s">
        <v>391</v>
      </c>
      <c r="D64" s="45" t="s">
        <v>391</v>
      </c>
      <c r="E64" s="45" t="s">
        <v>391</v>
      </c>
      <c r="F64" s="45" t="s">
        <v>391</v>
      </c>
      <c r="G64" s="45" t="s">
        <v>391</v>
      </c>
      <c r="H64" s="11" t="s">
        <v>391</v>
      </c>
      <c r="I64" s="11" t="s">
        <v>391</v>
      </c>
      <c r="J64" s="11" t="s">
        <v>391</v>
      </c>
      <c r="K64" s="11" t="s">
        <v>391</v>
      </c>
      <c r="L64" s="11" t="s">
        <v>391</v>
      </c>
      <c r="M64" s="46" t="s">
        <v>391</v>
      </c>
    </row>
    <row r="65" spans="1:18">
      <c r="A65" s="73" t="s">
        <v>493</v>
      </c>
      <c r="B65" s="74">
        <v>2</v>
      </c>
      <c r="C65" s="74">
        <v>34</v>
      </c>
      <c r="D65" s="74">
        <v>36</v>
      </c>
      <c r="E65" s="74">
        <v>2</v>
      </c>
      <c r="F65" s="74">
        <v>31</v>
      </c>
      <c r="G65" s="74">
        <v>400</v>
      </c>
      <c r="H65" s="78">
        <v>2500</v>
      </c>
      <c r="I65" s="78">
        <v>8790</v>
      </c>
      <c r="J65" s="78">
        <v>11</v>
      </c>
      <c r="K65" s="78">
        <v>278</v>
      </c>
      <c r="L65" s="78">
        <v>4</v>
      </c>
      <c r="M65" s="75">
        <v>282</v>
      </c>
    </row>
    <row r="66" spans="1:18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</row>
    <row r="67" spans="1:18">
      <c r="A67" s="73" t="s">
        <v>494</v>
      </c>
      <c r="B67" s="74" t="s">
        <v>391</v>
      </c>
      <c r="C67" s="74">
        <v>9</v>
      </c>
      <c r="D67" s="74">
        <v>9</v>
      </c>
      <c r="E67" s="74" t="s">
        <v>391</v>
      </c>
      <c r="F67" s="74">
        <v>8</v>
      </c>
      <c r="G67" s="74" t="s">
        <v>391</v>
      </c>
      <c r="H67" s="78" t="s">
        <v>391</v>
      </c>
      <c r="I67" s="78">
        <v>11200</v>
      </c>
      <c r="J67" s="78" t="s">
        <v>391</v>
      </c>
      <c r="K67" s="78">
        <v>90</v>
      </c>
      <c r="L67" s="78" t="s">
        <v>391</v>
      </c>
      <c r="M67" s="75">
        <v>90</v>
      </c>
    </row>
    <row r="68" spans="1:18">
      <c r="A68" s="63"/>
      <c r="B68" s="45"/>
      <c r="C68" s="11"/>
      <c r="D68" s="11"/>
      <c r="E68" s="45"/>
      <c r="F68" s="11"/>
      <c r="G68" s="11"/>
      <c r="H68" s="45"/>
      <c r="I68" s="11"/>
      <c r="J68" s="11"/>
      <c r="K68" s="11"/>
      <c r="L68" s="11"/>
      <c r="M68" s="12"/>
    </row>
    <row r="69" spans="1:18">
      <c r="A69" s="63" t="s">
        <v>495</v>
      </c>
      <c r="B69" s="11" t="s">
        <v>391</v>
      </c>
      <c r="C69" s="11">
        <v>36</v>
      </c>
      <c r="D69" s="11">
        <v>36</v>
      </c>
      <c r="E69" s="11" t="s">
        <v>391</v>
      </c>
      <c r="F69" s="11">
        <v>31</v>
      </c>
      <c r="G69" s="11" t="s">
        <v>391</v>
      </c>
      <c r="H69" s="11" t="s">
        <v>391</v>
      </c>
      <c r="I69" s="11">
        <v>21940</v>
      </c>
      <c r="J69" s="11" t="s">
        <v>391</v>
      </c>
      <c r="K69" s="11">
        <v>680</v>
      </c>
      <c r="L69" s="11" t="s">
        <v>391</v>
      </c>
      <c r="M69" s="12">
        <v>680</v>
      </c>
      <c r="N69" s="215"/>
      <c r="R69" s="268"/>
    </row>
    <row r="70" spans="1:18">
      <c r="A70" s="63" t="s">
        <v>496</v>
      </c>
      <c r="B70" s="45" t="s">
        <v>391</v>
      </c>
      <c r="C70" s="45">
        <v>6</v>
      </c>
      <c r="D70" s="45">
        <v>6</v>
      </c>
      <c r="E70" s="45" t="s">
        <v>391</v>
      </c>
      <c r="F70" s="45">
        <v>6</v>
      </c>
      <c r="G70" s="45" t="s">
        <v>391</v>
      </c>
      <c r="H70" s="11" t="s">
        <v>391</v>
      </c>
      <c r="I70" s="11">
        <v>12660</v>
      </c>
      <c r="J70" s="11" t="s">
        <v>391</v>
      </c>
      <c r="K70" s="11">
        <v>76</v>
      </c>
      <c r="L70" s="11" t="s">
        <v>391</v>
      </c>
      <c r="M70" s="46">
        <v>76</v>
      </c>
    </row>
    <row r="71" spans="1:18">
      <c r="A71" s="73" t="s">
        <v>497</v>
      </c>
      <c r="B71" s="74" t="s">
        <v>391</v>
      </c>
      <c r="C71" s="74">
        <v>42</v>
      </c>
      <c r="D71" s="74">
        <v>42</v>
      </c>
      <c r="E71" s="74" t="s">
        <v>391</v>
      </c>
      <c r="F71" s="74">
        <v>37</v>
      </c>
      <c r="G71" s="74" t="s">
        <v>391</v>
      </c>
      <c r="H71" s="78" t="s">
        <v>391</v>
      </c>
      <c r="I71" s="78">
        <v>20435</v>
      </c>
      <c r="J71" s="78" t="s">
        <v>391</v>
      </c>
      <c r="K71" s="78">
        <v>756</v>
      </c>
      <c r="L71" s="78" t="s">
        <v>391</v>
      </c>
      <c r="M71" s="75">
        <v>756</v>
      </c>
    </row>
    <row r="72" spans="1:18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82"/>
      <c r="L72" s="45"/>
      <c r="M72" s="12"/>
    </row>
    <row r="73" spans="1:18">
      <c r="A73" s="63" t="s">
        <v>498</v>
      </c>
      <c r="B73" s="11" t="s">
        <v>391</v>
      </c>
      <c r="C73" s="11">
        <v>6</v>
      </c>
      <c r="D73" s="11">
        <v>6</v>
      </c>
      <c r="E73" s="11" t="s">
        <v>391</v>
      </c>
      <c r="F73" s="11">
        <v>6</v>
      </c>
      <c r="G73" s="11" t="s">
        <v>391</v>
      </c>
      <c r="H73" s="11" t="s">
        <v>391</v>
      </c>
      <c r="I73" s="11">
        <v>7167</v>
      </c>
      <c r="J73" s="11" t="s">
        <v>391</v>
      </c>
      <c r="K73" s="11">
        <v>43</v>
      </c>
      <c r="L73" s="11" t="s">
        <v>391</v>
      </c>
      <c r="M73" s="12">
        <v>43</v>
      </c>
    </row>
    <row r="74" spans="1:18">
      <c r="A74" s="63" t="s">
        <v>499</v>
      </c>
      <c r="B74" s="82" t="s">
        <v>391</v>
      </c>
      <c r="C74" s="11">
        <v>14</v>
      </c>
      <c r="D74" s="11">
        <v>14</v>
      </c>
      <c r="E74" s="45" t="s">
        <v>391</v>
      </c>
      <c r="F74" s="11">
        <v>12</v>
      </c>
      <c r="G74" s="11" t="s">
        <v>391</v>
      </c>
      <c r="H74" s="45" t="s">
        <v>391</v>
      </c>
      <c r="I74" s="11">
        <v>6000</v>
      </c>
      <c r="J74" s="45" t="s">
        <v>391</v>
      </c>
      <c r="K74" s="82">
        <v>72</v>
      </c>
      <c r="L74" s="45" t="s">
        <v>391</v>
      </c>
      <c r="M74" s="12">
        <v>72</v>
      </c>
    </row>
    <row r="75" spans="1:18">
      <c r="A75" s="63" t="s">
        <v>500</v>
      </c>
      <c r="B75" s="11">
        <v>273</v>
      </c>
      <c r="C75" s="11">
        <v>648</v>
      </c>
      <c r="D75" s="11">
        <v>921</v>
      </c>
      <c r="E75" s="11">
        <v>255</v>
      </c>
      <c r="F75" s="11">
        <v>542</v>
      </c>
      <c r="G75" s="11" t="s">
        <v>391</v>
      </c>
      <c r="H75" s="11">
        <v>2000</v>
      </c>
      <c r="I75" s="11">
        <v>6950</v>
      </c>
      <c r="J75" s="11" t="s">
        <v>391</v>
      </c>
      <c r="K75" s="11">
        <v>4277</v>
      </c>
      <c r="L75" s="11" t="s">
        <v>391</v>
      </c>
      <c r="M75" s="12">
        <v>4277</v>
      </c>
    </row>
    <row r="76" spans="1:18">
      <c r="A76" s="63" t="s">
        <v>501</v>
      </c>
      <c r="B76" s="11">
        <v>12</v>
      </c>
      <c r="C76" s="11">
        <v>61</v>
      </c>
      <c r="D76" s="11">
        <v>73</v>
      </c>
      <c r="E76" s="11">
        <v>9</v>
      </c>
      <c r="F76" s="11">
        <v>43</v>
      </c>
      <c r="G76" s="11">
        <v>10676</v>
      </c>
      <c r="H76" s="11">
        <v>11222</v>
      </c>
      <c r="I76" s="11">
        <v>16884</v>
      </c>
      <c r="J76" s="11">
        <v>24</v>
      </c>
      <c r="K76" s="11">
        <v>827</v>
      </c>
      <c r="L76" s="11">
        <v>256</v>
      </c>
      <c r="M76" s="12">
        <v>1083</v>
      </c>
    </row>
    <row r="77" spans="1:18">
      <c r="A77" s="63" t="s">
        <v>502</v>
      </c>
      <c r="B77" s="82" t="s">
        <v>391</v>
      </c>
      <c r="C77" s="11">
        <v>3</v>
      </c>
      <c r="D77" s="11">
        <v>3</v>
      </c>
      <c r="E77" s="82" t="s">
        <v>391</v>
      </c>
      <c r="F77" s="11">
        <v>3</v>
      </c>
      <c r="G77" s="45" t="s">
        <v>391</v>
      </c>
      <c r="H77" s="82" t="s">
        <v>391</v>
      </c>
      <c r="I77" s="11">
        <v>15000</v>
      </c>
      <c r="J77" s="45" t="s">
        <v>391</v>
      </c>
      <c r="K77" s="82">
        <v>45</v>
      </c>
      <c r="L77" s="45" t="s">
        <v>391</v>
      </c>
      <c r="M77" s="12">
        <v>45</v>
      </c>
    </row>
    <row r="78" spans="1:18">
      <c r="A78" s="63" t="s">
        <v>503</v>
      </c>
      <c r="B78" s="82">
        <v>22</v>
      </c>
      <c r="C78" s="11">
        <v>11</v>
      </c>
      <c r="D78" s="11">
        <v>33</v>
      </c>
      <c r="E78" s="82">
        <v>22</v>
      </c>
      <c r="F78" s="11">
        <v>11</v>
      </c>
      <c r="G78" s="45" t="s">
        <v>391</v>
      </c>
      <c r="H78" s="82">
        <v>1350</v>
      </c>
      <c r="I78" s="11">
        <v>6000</v>
      </c>
      <c r="J78" s="45" t="s">
        <v>391</v>
      </c>
      <c r="K78" s="82">
        <v>96</v>
      </c>
      <c r="L78" s="45" t="s">
        <v>391</v>
      </c>
      <c r="M78" s="12">
        <v>96</v>
      </c>
    </row>
    <row r="79" spans="1:18">
      <c r="A79" s="63" t="s">
        <v>504</v>
      </c>
      <c r="B79" s="11">
        <v>17</v>
      </c>
      <c r="C79" s="11">
        <v>41</v>
      </c>
      <c r="D79" s="11">
        <v>58</v>
      </c>
      <c r="E79" s="11">
        <v>16</v>
      </c>
      <c r="F79" s="11">
        <v>40</v>
      </c>
      <c r="G79" s="11" t="s">
        <v>391</v>
      </c>
      <c r="H79" s="11">
        <v>3100</v>
      </c>
      <c r="I79" s="11">
        <v>8000</v>
      </c>
      <c r="J79" s="11" t="s">
        <v>391</v>
      </c>
      <c r="K79" s="11">
        <v>370</v>
      </c>
      <c r="L79" s="11" t="s">
        <v>391</v>
      </c>
      <c r="M79" s="12">
        <v>370</v>
      </c>
      <c r="N79" s="215"/>
      <c r="R79" s="268"/>
    </row>
    <row r="80" spans="1:18">
      <c r="A80" s="63" t="s">
        <v>505</v>
      </c>
      <c r="B80" s="45">
        <v>8</v>
      </c>
      <c r="C80" s="45">
        <v>22</v>
      </c>
      <c r="D80" s="45">
        <v>30</v>
      </c>
      <c r="E80" s="45">
        <v>5</v>
      </c>
      <c r="F80" s="45">
        <v>20</v>
      </c>
      <c r="G80" s="45" t="s">
        <v>391</v>
      </c>
      <c r="H80" s="11">
        <v>1850</v>
      </c>
      <c r="I80" s="11">
        <v>19000</v>
      </c>
      <c r="J80" s="11" t="s">
        <v>391</v>
      </c>
      <c r="K80" s="11">
        <v>389</v>
      </c>
      <c r="L80" s="11" t="s">
        <v>391</v>
      </c>
      <c r="M80" s="46">
        <v>389</v>
      </c>
    </row>
    <row r="81" spans="1:18">
      <c r="A81" s="73" t="s">
        <v>506</v>
      </c>
      <c r="B81" s="74">
        <v>332</v>
      </c>
      <c r="C81" s="74">
        <v>806</v>
      </c>
      <c r="D81" s="74">
        <v>1138</v>
      </c>
      <c r="E81" s="74">
        <v>307</v>
      </c>
      <c r="F81" s="74">
        <v>677</v>
      </c>
      <c r="G81" s="74">
        <v>10676</v>
      </c>
      <c r="H81" s="78">
        <v>2279</v>
      </c>
      <c r="I81" s="78">
        <v>8004</v>
      </c>
      <c r="J81" s="78">
        <v>24</v>
      </c>
      <c r="K81" s="78">
        <v>6119</v>
      </c>
      <c r="L81" s="78">
        <v>256</v>
      </c>
      <c r="M81" s="75">
        <v>6375</v>
      </c>
    </row>
    <row r="82" spans="1:18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8">
      <c r="A83" s="63" t="s">
        <v>507</v>
      </c>
      <c r="B83" s="11" t="s">
        <v>391</v>
      </c>
      <c r="C83" s="11">
        <v>1</v>
      </c>
      <c r="D83" s="11">
        <v>1</v>
      </c>
      <c r="E83" s="11" t="s">
        <v>391</v>
      </c>
      <c r="F83" s="11">
        <v>1</v>
      </c>
      <c r="G83" s="11">
        <v>6510</v>
      </c>
      <c r="H83" s="11" t="s">
        <v>391</v>
      </c>
      <c r="I83" s="11">
        <v>6000</v>
      </c>
      <c r="J83" s="11">
        <v>2</v>
      </c>
      <c r="K83" s="11">
        <v>6</v>
      </c>
      <c r="L83" s="11">
        <v>12</v>
      </c>
      <c r="M83" s="12">
        <v>18</v>
      </c>
      <c r="N83" s="215"/>
      <c r="R83" s="268"/>
    </row>
    <row r="84" spans="1:18">
      <c r="A84" s="63" t="s">
        <v>508</v>
      </c>
      <c r="B84" s="45">
        <v>1</v>
      </c>
      <c r="C84" s="45" t="s">
        <v>391</v>
      </c>
      <c r="D84" s="45">
        <v>1</v>
      </c>
      <c r="E84" s="45">
        <v>1</v>
      </c>
      <c r="F84" s="45" t="s">
        <v>391</v>
      </c>
      <c r="G84" s="45">
        <v>3454</v>
      </c>
      <c r="H84" s="45">
        <v>1000</v>
      </c>
      <c r="I84" s="45">
        <v>8000</v>
      </c>
      <c r="J84" s="45">
        <v>3</v>
      </c>
      <c r="K84" s="45">
        <v>1</v>
      </c>
      <c r="L84" s="45">
        <v>11</v>
      </c>
      <c r="M84" s="46">
        <v>12</v>
      </c>
    </row>
    <row r="85" spans="1:18">
      <c r="A85" s="73" t="s">
        <v>509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9964</v>
      </c>
      <c r="H85" s="78">
        <v>1000</v>
      </c>
      <c r="I85" s="78">
        <v>6000</v>
      </c>
      <c r="J85" s="78">
        <v>2</v>
      </c>
      <c r="K85" s="78">
        <v>7</v>
      </c>
      <c r="L85" s="78">
        <v>23</v>
      </c>
      <c r="M85" s="75">
        <v>30</v>
      </c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8" ht="13.5" thickBot="1">
      <c r="A87" s="66" t="s">
        <v>510</v>
      </c>
      <c r="B87" s="52">
        <v>345</v>
      </c>
      <c r="C87" s="52">
        <v>1059</v>
      </c>
      <c r="D87" s="52">
        <v>1404</v>
      </c>
      <c r="E87" s="52">
        <v>320</v>
      </c>
      <c r="F87" s="52">
        <v>899</v>
      </c>
      <c r="G87" s="52">
        <v>47416</v>
      </c>
      <c r="H87" s="52">
        <v>2329</v>
      </c>
      <c r="I87" s="52">
        <v>9256</v>
      </c>
      <c r="J87" s="52">
        <v>12</v>
      </c>
      <c r="K87" s="52">
        <v>9067</v>
      </c>
      <c r="L87" s="52">
        <v>580</v>
      </c>
      <c r="M87" s="53">
        <v>9647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3:M3"/>
    <mergeCell ref="A4:M4"/>
    <mergeCell ref="B6:F6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34">
    <tabColor theme="0"/>
    <pageSetUpPr fitToPage="1"/>
  </sheetPr>
  <dimension ref="A1:K22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7" width="24.85546875" customWidth="1"/>
  </cols>
  <sheetData>
    <row r="1" spans="1:11" s="2" customFormat="1" ht="18">
      <c r="A1" s="1662" t="s">
        <v>367</v>
      </c>
      <c r="B1" s="1662"/>
      <c r="C1" s="1662"/>
      <c r="D1" s="1662"/>
      <c r="E1" s="1662"/>
      <c r="F1" s="1662"/>
      <c r="G1" s="1662"/>
    </row>
    <row r="2" spans="1:11" s="3" customFormat="1" ht="12.75" customHeight="1"/>
    <row r="3" spans="1:11" s="3" customFormat="1" ht="15">
      <c r="A3" s="1663" t="s">
        <v>588</v>
      </c>
      <c r="B3" s="1663"/>
      <c r="C3" s="1663"/>
      <c r="D3" s="1663"/>
      <c r="E3" s="1663"/>
      <c r="F3" s="1663"/>
      <c r="G3" s="1663"/>
    </row>
    <row r="4" spans="1:11" s="3" customFormat="1" ht="13.5" customHeight="1" thickBot="1">
      <c r="A4" s="5"/>
      <c r="B4" s="6"/>
      <c r="C4" s="6"/>
      <c r="D4" s="6"/>
      <c r="E4" s="6"/>
      <c r="F4" s="6"/>
      <c r="G4" s="6"/>
    </row>
    <row r="5" spans="1:11" ht="25.5" customHeight="1">
      <c r="A5" s="1692" t="s">
        <v>370</v>
      </c>
      <c r="B5" s="770"/>
      <c r="C5" s="770"/>
      <c r="D5" s="770"/>
      <c r="E5" s="771"/>
      <c r="F5" s="90" t="s">
        <v>512</v>
      </c>
      <c r="G5" s="772"/>
      <c r="H5" s="186"/>
      <c r="I5" s="186"/>
      <c r="J5" s="186"/>
      <c r="K5" s="186"/>
    </row>
    <row r="6" spans="1:11" ht="14.25">
      <c r="A6" s="1693"/>
      <c r="B6" s="773" t="s">
        <v>371</v>
      </c>
      <c r="C6" s="773" t="s">
        <v>378</v>
      </c>
      <c r="D6" s="773" t="s">
        <v>372</v>
      </c>
      <c r="E6" s="774" t="s">
        <v>442</v>
      </c>
      <c r="F6" s="773" t="s">
        <v>513</v>
      </c>
      <c r="G6" s="775" t="s">
        <v>514</v>
      </c>
      <c r="H6" s="186"/>
      <c r="I6" s="186"/>
      <c r="J6" s="186"/>
      <c r="K6" s="186"/>
    </row>
    <row r="7" spans="1:11">
      <c r="A7" s="1693"/>
      <c r="B7" s="773" t="s">
        <v>374</v>
      </c>
      <c r="C7" s="773" t="s">
        <v>515</v>
      </c>
      <c r="D7" s="774" t="s">
        <v>375</v>
      </c>
      <c r="E7" s="774" t="s">
        <v>375</v>
      </c>
      <c r="F7" s="773" t="s">
        <v>516</v>
      </c>
      <c r="G7" s="775" t="s">
        <v>376</v>
      </c>
      <c r="H7" s="186"/>
      <c r="I7" s="186"/>
      <c r="J7" s="186"/>
      <c r="K7" s="186"/>
    </row>
    <row r="8" spans="1:11" ht="41.25" customHeight="1" thickBot="1">
      <c r="A8" s="1694"/>
      <c r="B8" s="776"/>
      <c r="C8" s="776"/>
      <c r="D8" s="776"/>
      <c r="E8" s="242"/>
      <c r="F8" s="242" t="s">
        <v>517</v>
      </c>
      <c r="G8" s="777"/>
      <c r="H8" s="186"/>
      <c r="I8" s="186"/>
      <c r="J8" s="186"/>
      <c r="K8" s="186"/>
    </row>
    <row r="9" spans="1:11">
      <c r="A9" s="1617">
        <v>2005</v>
      </c>
      <c r="B9" s="1221">
        <v>6.5110000000000001</v>
      </c>
      <c r="C9" s="1233">
        <v>33.971740132084165</v>
      </c>
      <c r="D9" s="1221">
        <v>22.119</v>
      </c>
      <c r="E9" s="983"/>
      <c r="F9" s="983">
        <v>13.42</v>
      </c>
      <c r="G9" s="798">
        <v>2968.3697999999999</v>
      </c>
      <c r="H9" s="187"/>
      <c r="I9" s="186"/>
      <c r="J9" s="186"/>
      <c r="K9" s="186"/>
    </row>
    <row r="10" spans="1:11">
      <c r="A10" s="1617">
        <v>2006</v>
      </c>
      <c r="B10" s="1221">
        <v>5.4020000000000001</v>
      </c>
      <c r="C10" s="1233">
        <v>37.984079970381337</v>
      </c>
      <c r="D10" s="1221">
        <v>20.518999999999998</v>
      </c>
      <c r="E10" s="983"/>
      <c r="F10" s="983">
        <v>14.97</v>
      </c>
      <c r="G10" s="798">
        <v>3071.6942999999997</v>
      </c>
      <c r="H10" s="187"/>
      <c r="I10" s="186"/>
      <c r="J10" s="186"/>
      <c r="K10" s="186"/>
    </row>
    <row r="11" spans="1:11">
      <c r="A11" s="1617">
        <v>2007</v>
      </c>
      <c r="B11" s="1221">
        <v>7.14</v>
      </c>
      <c r="C11" s="1233">
        <v>36.708683473389357</v>
      </c>
      <c r="D11" s="1221">
        <v>26.21</v>
      </c>
      <c r="E11" s="983"/>
      <c r="F11" s="983">
        <v>19.809999999999999</v>
      </c>
      <c r="G11" s="798">
        <v>5192.201</v>
      </c>
      <c r="H11" s="187"/>
      <c r="I11" s="186"/>
      <c r="J11" s="186"/>
      <c r="K11" s="186"/>
    </row>
    <row r="12" spans="1:11">
      <c r="A12" s="1617">
        <v>2008</v>
      </c>
      <c r="B12" s="1221">
        <v>6.8289999999999997</v>
      </c>
      <c r="C12" s="1233">
        <v>32.796895592326841</v>
      </c>
      <c r="D12" s="1221">
        <v>22.396999999999998</v>
      </c>
      <c r="E12" s="983"/>
      <c r="F12" s="983">
        <v>16.52</v>
      </c>
      <c r="G12" s="798">
        <v>3699.9843999999994</v>
      </c>
      <c r="H12" s="187"/>
      <c r="I12" s="186"/>
      <c r="J12" s="186"/>
      <c r="K12" s="186"/>
    </row>
    <row r="13" spans="1:11">
      <c r="A13" s="1617">
        <v>2009</v>
      </c>
      <c r="B13" s="1221">
        <v>7.5410000000000004</v>
      </c>
      <c r="C13" s="1233">
        <v>43.471688105025848</v>
      </c>
      <c r="D13" s="1221">
        <v>32.781999999999996</v>
      </c>
      <c r="E13" s="983" t="s">
        <v>391</v>
      </c>
      <c r="F13" s="983">
        <v>13.67</v>
      </c>
      <c r="G13" s="798">
        <v>4481.2993999999999</v>
      </c>
      <c r="H13" s="187"/>
      <c r="I13" s="186"/>
      <c r="J13" s="186"/>
      <c r="K13" s="186"/>
    </row>
    <row r="14" spans="1:11">
      <c r="A14" s="1617">
        <v>2010</v>
      </c>
      <c r="B14" s="1221">
        <v>7.14</v>
      </c>
      <c r="C14" s="1233">
        <v>51.205882352941181</v>
      </c>
      <c r="D14" s="1221">
        <v>36.561</v>
      </c>
      <c r="E14" s="233" t="s">
        <v>391</v>
      </c>
      <c r="F14" s="983">
        <v>18.8</v>
      </c>
      <c r="G14" s="798">
        <v>6873.4680000000008</v>
      </c>
      <c r="H14" s="187"/>
      <c r="I14" s="186"/>
      <c r="J14" s="186"/>
      <c r="K14" s="186"/>
    </row>
    <row r="15" spans="1:11">
      <c r="A15" s="1617">
        <v>2011</v>
      </c>
      <c r="B15" s="1221">
        <v>8.4819999999999993</v>
      </c>
      <c r="C15" s="1233">
        <v>45.558830464513093</v>
      </c>
      <c r="D15" s="1221">
        <v>38.643000000000001</v>
      </c>
      <c r="E15" s="233" t="s">
        <v>391</v>
      </c>
      <c r="F15" s="983">
        <v>20</v>
      </c>
      <c r="G15" s="798">
        <v>7728.6</v>
      </c>
      <c r="H15" s="187"/>
      <c r="I15" s="186"/>
      <c r="J15" s="186"/>
      <c r="K15" s="186"/>
    </row>
    <row r="16" spans="1:11">
      <c r="A16" s="1617">
        <v>2012</v>
      </c>
      <c r="B16" s="1221">
        <v>7.7290000000000001</v>
      </c>
      <c r="C16" s="1233">
        <v>35.425022641997671</v>
      </c>
      <c r="D16" s="1221">
        <v>27.38</v>
      </c>
      <c r="E16" s="233" t="s">
        <v>391</v>
      </c>
      <c r="F16" s="983">
        <v>22.95</v>
      </c>
      <c r="G16" s="798">
        <v>6283.71</v>
      </c>
      <c r="H16" s="187"/>
      <c r="I16" s="186"/>
      <c r="J16" s="186"/>
      <c r="K16" s="186"/>
    </row>
    <row r="17" spans="1:11">
      <c r="A17" s="1617">
        <v>2013</v>
      </c>
      <c r="B17" s="1221">
        <v>8.9700000000000006</v>
      </c>
      <c r="C17" s="1233">
        <v>50.261984392419173</v>
      </c>
      <c r="D17" s="1221">
        <v>45.085000000000001</v>
      </c>
      <c r="E17" s="233" t="s">
        <v>391</v>
      </c>
      <c r="F17" s="1237">
        <v>19.2</v>
      </c>
      <c r="G17" s="799">
        <v>8656.32</v>
      </c>
      <c r="H17" s="187"/>
      <c r="I17" s="186"/>
      <c r="J17" s="186"/>
      <c r="K17" s="186"/>
    </row>
    <row r="18" spans="1:11">
      <c r="A18" s="1617">
        <v>2014</v>
      </c>
      <c r="B18" s="1387">
        <v>7.2880000000000003</v>
      </c>
      <c r="C18" s="1385">
        <v>62.766190998902303</v>
      </c>
      <c r="D18" s="1387">
        <v>45.744</v>
      </c>
      <c r="E18" s="1398" t="s">
        <v>391</v>
      </c>
      <c r="F18" s="1393">
        <v>16.45</v>
      </c>
      <c r="G18" s="1390">
        <v>7525</v>
      </c>
      <c r="H18" s="187"/>
      <c r="I18" s="186"/>
      <c r="J18" s="186"/>
      <c r="K18" s="186"/>
    </row>
    <row r="19" spans="1:11" ht="13.5" thickBot="1">
      <c r="A19" s="1617">
        <v>2015</v>
      </c>
      <c r="B19" s="1221">
        <v>8.375</v>
      </c>
      <c r="C19" s="1233">
        <f>D19/B19*10</f>
        <v>60.101492537313433</v>
      </c>
      <c r="D19" s="1221">
        <v>50.335000000000001</v>
      </c>
      <c r="E19" s="233" t="s">
        <v>391</v>
      </c>
      <c r="F19" s="1564">
        <v>18.84</v>
      </c>
      <c r="G19" s="1562">
        <v>8476</v>
      </c>
      <c r="H19" s="187"/>
      <c r="I19" s="186"/>
      <c r="J19" s="186"/>
      <c r="K19" s="186"/>
    </row>
    <row r="20" spans="1:11" ht="13.15" customHeight="1">
      <c r="A20" s="1709" t="s">
        <v>518</v>
      </c>
      <c r="B20" s="1709"/>
      <c r="C20" s="1709"/>
      <c r="D20" s="106"/>
      <c r="E20" s="106"/>
      <c r="F20" s="106"/>
      <c r="G20" s="106"/>
    </row>
    <row r="21" spans="1:11">
      <c r="A21" s="21"/>
      <c r="B21" s="21"/>
      <c r="C21" s="21"/>
      <c r="D21" s="21"/>
      <c r="E21" s="21"/>
      <c r="F21" s="21"/>
      <c r="G21" s="21"/>
    </row>
    <row r="22" spans="1:11">
      <c r="A22" s="21"/>
      <c r="B22" s="21"/>
      <c r="C22" s="21"/>
      <c r="D22" s="21"/>
      <c r="E22" s="21"/>
      <c r="F22" s="21"/>
      <c r="G22" s="21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Hoja275">
    <tabColor theme="0"/>
    <pageSetUpPr fitToPage="1"/>
  </sheetPr>
  <dimension ref="A1:Q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" style="208" customWidth="1"/>
    <col min="2" max="13" width="14.42578125" style="208" customWidth="1"/>
    <col min="14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1216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7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>
      <c r="A6" s="251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922" t="s">
        <v>378</v>
      </c>
      <c r="J6" s="1050"/>
      <c r="K6" s="1900" t="s">
        <v>379</v>
      </c>
      <c r="L6" s="1900"/>
      <c r="M6" s="1670"/>
    </row>
    <row r="7" spans="1:17" ht="27.75" customHeight="1">
      <c r="A7" s="671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228" t="s">
        <v>1104</v>
      </c>
      <c r="K7" s="1792" t="s">
        <v>1125</v>
      </c>
      <c r="L7" s="1792" t="s">
        <v>1106</v>
      </c>
      <c r="M7" s="1832" t="s">
        <v>1107</v>
      </c>
    </row>
    <row r="8" spans="1:17" ht="18" customHeight="1">
      <c r="A8" s="671" t="s">
        <v>529</v>
      </c>
      <c r="B8" s="1051"/>
      <c r="C8" s="633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228" t="s">
        <v>1075</v>
      </c>
      <c r="K8" s="1792"/>
      <c r="L8" s="1792"/>
      <c r="M8" s="1682"/>
    </row>
    <row r="9" spans="1:17" ht="27.75" customHeight="1" thickBot="1">
      <c r="A9" s="671"/>
      <c r="B9" s="228" t="s">
        <v>385</v>
      </c>
      <c r="C9" s="228" t="s">
        <v>386</v>
      </c>
      <c r="D9" s="228" t="s">
        <v>387</v>
      </c>
      <c r="E9" s="228" t="s">
        <v>385</v>
      </c>
      <c r="F9" s="228" t="s">
        <v>386</v>
      </c>
      <c r="G9" s="1792"/>
      <c r="H9" s="228" t="s">
        <v>385</v>
      </c>
      <c r="I9" s="228" t="s">
        <v>386</v>
      </c>
      <c r="J9" s="228" t="s">
        <v>1112</v>
      </c>
      <c r="K9" s="1792"/>
      <c r="L9" s="1792"/>
      <c r="M9" s="1682"/>
      <c r="P9" s="526"/>
      <c r="Q9" s="526"/>
    </row>
    <row r="10" spans="1:17">
      <c r="A10" s="1027" t="s">
        <v>450</v>
      </c>
      <c r="B10" s="1028" t="s">
        <v>391</v>
      </c>
      <c r="C10" s="1029" t="s">
        <v>391</v>
      </c>
      <c r="D10" s="1029" t="s">
        <v>391</v>
      </c>
      <c r="E10" s="1028" t="s">
        <v>391</v>
      </c>
      <c r="F10" s="1029" t="s">
        <v>391</v>
      </c>
      <c r="G10" s="1028" t="s">
        <v>391</v>
      </c>
      <c r="H10" s="1028" t="s">
        <v>391</v>
      </c>
      <c r="I10" s="1029" t="s">
        <v>391</v>
      </c>
      <c r="J10" s="1028" t="s">
        <v>391</v>
      </c>
      <c r="K10" s="1028" t="s">
        <v>391</v>
      </c>
      <c r="L10" s="1028" t="s">
        <v>391</v>
      </c>
      <c r="M10" s="1045" t="s">
        <v>391</v>
      </c>
    </row>
    <row r="11" spans="1:17">
      <c r="A11" s="1031" t="s">
        <v>451</v>
      </c>
      <c r="B11" s="1033" t="s">
        <v>391</v>
      </c>
      <c r="C11" s="1032" t="s">
        <v>391</v>
      </c>
      <c r="D11" s="1032" t="s">
        <v>391</v>
      </c>
      <c r="E11" s="1033" t="s">
        <v>391</v>
      </c>
      <c r="F11" s="1032" t="s">
        <v>391</v>
      </c>
      <c r="G11" s="1033" t="s">
        <v>391</v>
      </c>
      <c r="H11" s="1033" t="s">
        <v>391</v>
      </c>
      <c r="I11" s="1032" t="s">
        <v>391</v>
      </c>
      <c r="J11" s="1033" t="s">
        <v>391</v>
      </c>
      <c r="K11" s="1033" t="s">
        <v>391</v>
      </c>
      <c r="L11" s="1033" t="s">
        <v>391</v>
      </c>
      <c r="M11" s="1034" t="s">
        <v>391</v>
      </c>
    </row>
    <row r="12" spans="1:17">
      <c r="A12" s="1031" t="s">
        <v>452</v>
      </c>
      <c r="B12" s="1033" t="s">
        <v>391</v>
      </c>
      <c r="C12" s="1032" t="s">
        <v>391</v>
      </c>
      <c r="D12" s="1032" t="s">
        <v>391</v>
      </c>
      <c r="E12" s="1033" t="s">
        <v>391</v>
      </c>
      <c r="F12" s="1032" t="s">
        <v>391</v>
      </c>
      <c r="G12" s="1033" t="s">
        <v>391</v>
      </c>
      <c r="H12" s="1033" t="s">
        <v>391</v>
      </c>
      <c r="I12" s="1032" t="s">
        <v>391</v>
      </c>
      <c r="J12" s="1033" t="s">
        <v>391</v>
      </c>
      <c r="K12" s="1033" t="s">
        <v>391</v>
      </c>
      <c r="L12" s="1033" t="s">
        <v>391</v>
      </c>
      <c r="M12" s="1034" t="s">
        <v>391</v>
      </c>
    </row>
    <row r="13" spans="1:17">
      <c r="A13" s="1031" t="s">
        <v>453</v>
      </c>
      <c r="B13" s="1033" t="s">
        <v>391</v>
      </c>
      <c r="C13" s="1032" t="s">
        <v>391</v>
      </c>
      <c r="D13" s="1032" t="s">
        <v>391</v>
      </c>
      <c r="E13" s="1033" t="s">
        <v>391</v>
      </c>
      <c r="F13" s="1032" t="s">
        <v>391</v>
      </c>
      <c r="G13" s="1033" t="s">
        <v>391</v>
      </c>
      <c r="H13" s="1033" t="s">
        <v>391</v>
      </c>
      <c r="I13" s="1032" t="s">
        <v>391</v>
      </c>
      <c r="J13" s="1033" t="s">
        <v>391</v>
      </c>
      <c r="K13" s="1033" t="s">
        <v>391</v>
      </c>
      <c r="L13" s="1033" t="s">
        <v>391</v>
      </c>
      <c r="M13" s="1034" t="s">
        <v>391</v>
      </c>
    </row>
    <row r="14" spans="1:17">
      <c r="A14" s="1039" t="s">
        <v>454</v>
      </c>
      <c r="B14" s="1041" t="s">
        <v>391</v>
      </c>
      <c r="C14" s="1041" t="s">
        <v>391</v>
      </c>
      <c r="D14" s="1041" t="s">
        <v>391</v>
      </c>
      <c r="E14" s="1041" t="s">
        <v>391</v>
      </c>
      <c r="F14" s="1041" t="s">
        <v>391</v>
      </c>
      <c r="G14" s="1058" t="s">
        <v>391</v>
      </c>
      <c r="H14" s="1040" t="s">
        <v>391</v>
      </c>
      <c r="I14" s="1041" t="s">
        <v>391</v>
      </c>
      <c r="J14" s="1058" t="s">
        <v>391</v>
      </c>
      <c r="K14" s="1040" t="s">
        <v>391</v>
      </c>
      <c r="L14" s="1040" t="s">
        <v>391</v>
      </c>
      <c r="M14" s="1057" t="s">
        <v>391</v>
      </c>
    </row>
    <row r="15" spans="1:17">
      <c r="A15" s="1031"/>
      <c r="B15" s="1033"/>
      <c r="C15" s="1033"/>
      <c r="D15" s="1033"/>
      <c r="E15" s="1033"/>
      <c r="F15" s="1033"/>
      <c r="G15" s="1033"/>
      <c r="H15" s="1032"/>
      <c r="I15" s="1032"/>
      <c r="J15" s="1032"/>
      <c r="K15" s="1032"/>
      <c r="L15" s="1032"/>
      <c r="M15" s="1035"/>
    </row>
    <row r="16" spans="1:17">
      <c r="A16" s="1039" t="s">
        <v>455</v>
      </c>
      <c r="B16" s="1041" t="s">
        <v>391</v>
      </c>
      <c r="C16" s="1041" t="s">
        <v>391</v>
      </c>
      <c r="D16" s="1041" t="s">
        <v>391</v>
      </c>
      <c r="E16" s="1041" t="s">
        <v>391</v>
      </c>
      <c r="F16" s="1041" t="s">
        <v>391</v>
      </c>
      <c r="G16" s="1058" t="s">
        <v>391</v>
      </c>
      <c r="H16" s="1040" t="s">
        <v>391</v>
      </c>
      <c r="I16" s="1041" t="s">
        <v>391</v>
      </c>
      <c r="J16" s="1058" t="s">
        <v>391</v>
      </c>
      <c r="K16" s="1040" t="s">
        <v>391</v>
      </c>
      <c r="L16" s="1040" t="s">
        <v>391</v>
      </c>
      <c r="M16" s="1057" t="s">
        <v>391</v>
      </c>
    </row>
    <row r="17" spans="1:13">
      <c r="A17" s="1031"/>
      <c r="B17" s="1033"/>
      <c r="C17" s="1032"/>
      <c r="D17" s="1032"/>
      <c r="E17" s="1033"/>
      <c r="F17" s="1032"/>
      <c r="G17" s="1033"/>
      <c r="H17" s="1033"/>
      <c r="I17" s="1032"/>
      <c r="J17" s="1033"/>
      <c r="K17" s="1033"/>
      <c r="L17" s="1033"/>
      <c r="M17" s="1034"/>
    </row>
    <row r="18" spans="1:13">
      <c r="A18" s="1039" t="s">
        <v>456</v>
      </c>
      <c r="B18" s="1041">
        <v>19</v>
      </c>
      <c r="C18" s="1041" t="s">
        <v>391</v>
      </c>
      <c r="D18" s="1041">
        <v>19</v>
      </c>
      <c r="E18" s="1041">
        <v>19</v>
      </c>
      <c r="F18" s="1041" t="s">
        <v>391</v>
      </c>
      <c r="G18" s="1058" t="s">
        <v>391</v>
      </c>
      <c r="H18" s="1040">
        <v>2400</v>
      </c>
      <c r="I18" s="1041" t="s">
        <v>391</v>
      </c>
      <c r="J18" s="1058" t="s">
        <v>391</v>
      </c>
      <c r="K18" s="1040">
        <v>45</v>
      </c>
      <c r="L18" s="1040" t="s">
        <v>391</v>
      </c>
      <c r="M18" s="1057">
        <v>45</v>
      </c>
    </row>
    <row r="19" spans="1:13">
      <c r="A19" s="1031"/>
      <c r="B19" s="1033"/>
      <c r="C19" s="1032"/>
      <c r="D19" s="1032"/>
      <c r="E19" s="1033"/>
      <c r="F19" s="1032"/>
      <c r="G19" s="1033"/>
      <c r="H19" s="1033"/>
      <c r="I19" s="1032"/>
      <c r="J19" s="1033"/>
      <c r="K19" s="1038"/>
      <c r="L19" s="1033"/>
      <c r="M19" s="1034"/>
    </row>
    <row r="20" spans="1:13">
      <c r="A20" s="1031" t="s">
        <v>535</v>
      </c>
      <c r="B20" s="1033" t="s">
        <v>391</v>
      </c>
      <c r="C20" s="1032" t="s">
        <v>391</v>
      </c>
      <c r="D20" s="1032" t="s">
        <v>391</v>
      </c>
      <c r="E20" s="1033" t="s">
        <v>391</v>
      </c>
      <c r="F20" s="1032" t="s">
        <v>391</v>
      </c>
      <c r="G20" s="1033" t="s">
        <v>391</v>
      </c>
      <c r="H20" s="1033" t="s">
        <v>391</v>
      </c>
      <c r="I20" s="1032" t="s">
        <v>391</v>
      </c>
      <c r="J20" s="1033" t="s">
        <v>391</v>
      </c>
      <c r="K20" s="1033" t="s">
        <v>391</v>
      </c>
      <c r="L20" s="1033" t="s">
        <v>391</v>
      </c>
      <c r="M20" s="1034" t="s">
        <v>391</v>
      </c>
    </row>
    <row r="21" spans="1:13">
      <c r="A21" s="1031" t="s">
        <v>458</v>
      </c>
      <c r="B21" s="1032" t="s">
        <v>391</v>
      </c>
      <c r="C21" s="1032" t="s">
        <v>391</v>
      </c>
      <c r="D21" s="1032" t="s">
        <v>391</v>
      </c>
      <c r="E21" s="1032" t="s">
        <v>391</v>
      </c>
      <c r="F21" s="1032" t="s">
        <v>391</v>
      </c>
      <c r="G21" s="1032" t="s">
        <v>391</v>
      </c>
      <c r="H21" s="1032" t="s">
        <v>391</v>
      </c>
      <c r="I21" s="1032" t="s">
        <v>391</v>
      </c>
      <c r="J21" s="1032" t="s">
        <v>391</v>
      </c>
      <c r="K21" s="1032" t="s">
        <v>391</v>
      </c>
      <c r="L21" s="1032" t="s">
        <v>391</v>
      </c>
      <c r="M21" s="1034" t="s">
        <v>391</v>
      </c>
    </row>
    <row r="22" spans="1:13">
      <c r="A22" s="1031" t="s">
        <v>459</v>
      </c>
      <c r="B22" s="1033" t="s">
        <v>391</v>
      </c>
      <c r="C22" s="1032" t="s">
        <v>391</v>
      </c>
      <c r="D22" s="1032" t="s">
        <v>391</v>
      </c>
      <c r="E22" s="1033" t="s">
        <v>391</v>
      </c>
      <c r="F22" s="1032" t="s">
        <v>391</v>
      </c>
      <c r="G22" s="1032" t="s">
        <v>391</v>
      </c>
      <c r="H22" s="1033" t="s">
        <v>391</v>
      </c>
      <c r="I22" s="1032" t="s">
        <v>391</v>
      </c>
      <c r="J22" s="1038" t="s">
        <v>391</v>
      </c>
      <c r="K22" s="1038" t="s">
        <v>391</v>
      </c>
      <c r="L22" s="1038" t="s">
        <v>391</v>
      </c>
      <c r="M22" s="1034" t="s">
        <v>391</v>
      </c>
    </row>
    <row r="23" spans="1:13">
      <c r="A23" s="1039" t="s">
        <v>460</v>
      </c>
      <c r="B23" s="1041" t="s">
        <v>391</v>
      </c>
      <c r="C23" s="1041" t="s">
        <v>391</v>
      </c>
      <c r="D23" s="1041" t="s">
        <v>391</v>
      </c>
      <c r="E23" s="1041" t="s">
        <v>391</v>
      </c>
      <c r="F23" s="1041" t="s">
        <v>391</v>
      </c>
      <c r="G23" s="1058" t="s">
        <v>391</v>
      </c>
      <c r="H23" s="1040" t="s">
        <v>391</v>
      </c>
      <c r="I23" s="1041" t="s">
        <v>391</v>
      </c>
      <c r="J23" s="1058" t="s">
        <v>391</v>
      </c>
      <c r="K23" s="1040" t="s">
        <v>391</v>
      </c>
      <c r="L23" s="1040" t="s">
        <v>391</v>
      </c>
      <c r="M23" s="1057" t="s">
        <v>391</v>
      </c>
    </row>
    <row r="24" spans="1:13">
      <c r="A24" s="1031"/>
      <c r="B24" s="1032"/>
      <c r="C24" s="1032"/>
      <c r="D24" s="1032"/>
      <c r="E24" s="1032"/>
      <c r="F24" s="1032"/>
      <c r="G24" s="1032"/>
      <c r="H24" s="1032"/>
      <c r="I24" s="1032"/>
      <c r="J24" s="1032"/>
      <c r="K24" s="1032"/>
      <c r="L24" s="1032"/>
      <c r="M24" s="1034"/>
    </row>
    <row r="25" spans="1:13">
      <c r="A25" s="1039" t="s">
        <v>461</v>
      </c>
      <c r="B25" s="1041" t="s">
        <v>391</v>
      </c>
      <c r="C25" s="1041" t="s">
        <v>391</v>
      </c>
      <c r="D25" s="1041" t="s">
        <v>391</v>
      </c>
      <c r="E25" s="1041" t="s">
        <v>391</v>
      </c>
      <c r="F25" s="1041" t="s">
        <v>391</v>
      </c>
      <c r="G25" s="1058" t="s">
        <v>391</v>
      </c>
      <c r="H25" s="1040" t="s">
        <v>391</v>
      </c>
      <c r="I25" s="1041" t="s">
        <v>391</v>
      </c>
      <c r="J25" s="1058" t="s">
        <v>391</v>
      </c>
      <c r="K25" s="1040" t="s">
        <v>391</v>
      </c>
      <c r="L25" s="1040" t="s">
        <v>391</v>
      </c>
      <c r="M25" s="1057" t="s">
        <v>391</v>
      </c>
    </row>
    <row r="26" spans="1:13">
      <c r="A26" s="1031"/>
      <c r="B26" s="1038"/>
      <c r="C26" s="1032"/>
      <c r="D26" s="1032"/>
      <c r="E26" s="1038"/>
      <c r="F26" s="1032"/>
      <c r="G26" s="1033"/>
      <c r="H26" s="1038"/>
      <c r="I26" s="1032"/>
      <c r="J26" s="1033"/>
      <c r="K26" s="1038"/>
      <c r="L26" s="1033"/>
      <c r="M26" s="1034"/>
    </row>
    <row r="27" spans="1:13">
      <c r="A27" s="1039" t="s">
        <v>462</v>
      </c>
      <c r="B27" s="1040" t="s">
        <v>391</v>
      </c>
      <c r="C27" s="1040" t="s">
        <v>391</v>
      </c>
      <c r="D27" s="1040" t="s">
        <v>391</v>
      </c>
      <c r="E27" s="1040" t="s">
        <v>391</v>
      </c>
      <c r="F27" s="1040" t="s">
        <v>391</v>
      </c>
      <c r="G27" s="1040" t="s">
        <v>391</v>
      </c>
      <c r="H27" s="1041" t="s">
        <v>391</v>
      </c>
      <c r="I27" s="1041" t="s">
        <v>391</v>
      </c>
      <c r="J27" s="1041" t="s">
        <v>391</v>
      </c>
      <c r="K27" s="1041" t="s">
        <v>391</v>
      </c>
      <c r="L27" s="1041" t="s">
        <v>391</v>
      </c>
      <c r="M27" s="1042" t="s">
        <v>391</v>
      </c>
    </row>
    <row r="28" spans="1:13">
      <c r="A28" s="1031"/>
      <c r="B28" s="1033"/>
      <c r="C28" s="1033"/>
      <c r="D28" s="1033"/>
      <c r="E28" s="1033"/>
      <c r="F28" s="1033"/>
      <c r="G28" s="1033"/>
      <c r="H28" s="1033"/>
      <c r="I28" s="1033"/>
      <c r="J28" s="1033"/>
      <c r="K28" s="1033"/>
      <c r="L28" s="1033"/>
      <c r="M28" s="1035"/>
    </row>
    <row r="29" spans="1:13">
      <c r="A29" s="1031" t="s">
        <v>463</v>
      </c>
      <c r="B29" s="1033" t="s">
        <v>391</v>
      </c>
      <c r="C29" s="1032" t="s">
        <v>391</v>
      </c>
      <c r="D29" s="1032" t="s">
        <v>391</v>
      </c>
      <c r="E29" s="1033" t="s">
        <v>391</v>
      </c>
      <c r="F29" s="1032" t="s">
        <v>391</v>
      </c>
      <c r="G29" s="1033" t="s">
        <v>391</v>
      </c>
      <c r="H29" s="1033" t="s">
        <v>391</v>
      </c>
      <c r="I29" s="1032" t="s">
        <v>391</v>
      </c>
      <c r="J29" s="1033" t="s">
        <v>391</v>
      </c>
      <c r="K29" s="1033" t="s">
        <v>391</v>
      </c>
      <c r="L29" s="1033" t="s">
        <v>391</v>
      </c>
      <c r="M29" s="1034" t="s">
        <v>391</v>
      </c>
    </row>
    <row r="30" spans="1:13">
      <c r="A30" s="1031" t="s">
        <v>464</v>
      </c>
      <c r="B30" s="1032" t="s">
        <v>391</v>
      </c>
      <c r="C30" s="1032" t="s">
        <v>391</v>
      </c>
      <c r="D30" s="1032" t="s">
        <v>391</v>
      </c>
      <c r="E30" s="1032" t="s">
        <v>391</v>
      </c>
      <c r="F30" s="1032" t="s">
        <v>391</v>
      </c>
      <c r="G30" s="1032" t="s">
        <v>391</v>
      </c>
      <c r="H30" s="1032" t="s">
        <v>391</v>
      </c>
      <c r="I30" s="1032" t="s">
        <v>391</v>
      </c>
      <c r="J30" s="1032" t="s">
        <v>391</v>
      </c>
      <c r="K30" s="1032" t="s">
        <v>391</v>
      </c>
      <c r="L30" s="1032" t="s">
        <v>391</v>
      </c>
      <c r="M30" s="1034" t="s">
        <v>391</v>
      </c>
    </row>
    <row r="31" spans="1:13">
      <c r="A31" s="1031" t="s">
        <v>465</v>
      </c>
      <c r="B31" s="1032" t="s">
        <v>391</v>
      </c>
      <c r="C31" s="1032" t="s">
        <v>391</v>
      </c>
      <c r="D31" s="1032" t="s">
        <v>391</v>
      </c>
      <c r="E31" s="1032" t="s">
        <v>391</v>
      </c>
      <c r="F31" s="1032" t="s">
        <v>391</v>
      </c>
      <c r="G31" s="1032" t="s">
        <v>391</v>
      </c>
      <c r="H31" s="1032" t="s">
        <v>391</v>
      </c>
      <c r="I31" s="1032" t="s">
        <v>391</v>
      </c>
      <c r="J31" s="1032" t="s">
        <v>391</v>
      </c>
      <c r="K31" s="1032" t="s">
        <v>391</v>
      </c>
      <c r="L31" s="1032" t="s">
        <v>391</v>
      </c>
      <c r="M31" s="1034" t="s">
        <v>391</v>
      </c>
    </row>
    <row r="32" spans="1:13">
      <c r="A32" s="1039" t="s">
        <v>466</v>
      </c>
      <c r="B32" s="1040" t="s">
        <v>391</v>
      </c>
      <c r="C32" s="1040" t="s">
        <v>391</v>
      </c>
      <c r="D32" s="1040" t="s">
        <v>391</v>
      </c>
      <c r="E32" s="1040" t="s">
        <v>391</v>
      </c>
      <c r="F32" s="1040" t="s">
        <v>391</v>
      </c>
      <c r="G32" s="1040" t="s">
        <v>391</v>
      </c>
      <c r="H32" s="1041" t="s">
        <v>391</v>
      </c>
      <c r="I32" s="1041" t="s">
        <v>391</v>
      </c>
      <c r="J32" s="1041" t="s">
        <v>391</v>
      </c>
      <c r="K32" s="1041" t="s">
        <v>391</v>
      </c>
      <c r="L32" s="1041" t="s">
        <v>391</v>
      </c>
      <c r="M32" s="1042" t="s">
        <v>391</v>
      </c>
    </row>
    <row r="33" spans="1:13">
      <c r="A33" s="1031"/>
      <c r="B33" s="1032"/>
      <c r="C33" s="1032"/>
      <c r="D33" s="1032"/>
      <c r="E33" s="1032"/>
      <c r="F33" s="1032"/>
      <c r="G33" s="1032"/>
      <c r="H33" s="1032"/>
      <c r="I33" s="1032"/>
      <c r="J33" s="1032"/>
      <c r="K33" s="1032"/>
      <c r="L33" s="1032"/>
      <c r="M33" s="1034"/>
    </row>
    <row r="34" spans="1:13">
      <c r="A34" s="1031" t="s">
        <v>467</v>
      </c>
      <c r="B34" s="1032" t="s">
        <v>391</v>
      </c>
      <c r="C34" s="1032" t="s">
        <v>391</v>
      </c>
      <c r="D34" s="1032" t="s">
        <v>391</v>
      </c>
      <c r="E34" s="1032" t="s">
        <v>391</v>
      </c>
      <c r="F34" s="1032" t="s">
        <v>391</v>
      </c>
      <c r="G34" s="1032" t="s">
        <v>391</v>
      </c>
      <c r="H34" s="1032" t="s">
        <v>391</v>
      </c>
      <c r="I34" s="1032" t="s">
        <v>391</v>
      </c>
      <c r="J34" s="1032" t="s">
        <v>391</v>
      </c>
      <c r="K34" s="1032" t="s">
        <v>391</v>
      </c>
      <c r="L34" s="1032" t="s">
        <v>391</v>
      </c>
      <c r="M34" s="1034" t="s">
        <v>391</v>
      </c>
    </row>
    <row r="35" spans="1:13">
      <c r="A35" s="1031" t="s">
        <v>468</v>
      </c>
      <c r="B35" s="1032" t="s">
        <v>391</v>
      </c>
      <c r="C35" s="1032" t="s">
        <v>391</v>
      </c>
      <c r="D35" s="1032" t="s">
        <v>391</v>
      </c>
      <c r="E35" s="1032" t="s">
        <v>391</v>
      </c>
      <c r="F35" s="1032" t="s">
        <v>391</v>
      </c>
      <c r="G35" s="1032" t="s">
        <v>391</v>
      </c>
      <c r="H35" s="1032" t="s">
        <v>391</v>
      </c>
      <c r="I35" s="1032" t="s">
        <v>391</v>
      </c>
      <c r="J35" s="1032" t="s">
        <v>391</v>
      </c>
      <c r="K35" s="1032" t="s">
        <v>391</v>
      </c>
      <c r="L35" s="1032" t="s">
        <v>391</v>
      </c>
      <c r="M35" s="1034" t="s">
        <v>391</v>
      </c>
    </row>
    <row r="36" spans="1:13">
      <c r="A36" s="1031" t="s">
        <v>469</v>
      </c>
      <c r="B36" s="1032" t="s">
        <v>391</v>
      </c>
      <c r="C36" s="1032" t="s">
        <v>391</v>
      </c>
      <c r="D36" s="1032" t="s">
        <v>391</v>
      </c>
      <c r="E36" s="1032" t="s">
        <v>391</v>
      </c>
      <c r="F36" s="1032" t="s">
        <v>391</v>
      </c>
      <c r="G36" s="1032" t="s">
        <v>391</v>
      </c>
      <c r="H36" s="1032" t="s">
        <v>391</v>
      </c>
      <c r="I36" s="1032" t="s">
        <v>391</v>
      </c>
      <c r="J36" s="1032" t="s">
        <v>391</v>
      </c>
      <c r="K36" s="1032" t="s">
        <v>391</v>
      </c>
      <c r="L36" s="1032" t="s">
        <v>391</v>
      </c>
      <c r="M36" s="1034" t="s">
        <v>391</v>
      </c>
    </row>
    <row r="37" spans="1:13">
      <c r="A37" s="1031" t="s">
        <v>470</v>
      </c>
      <c r="B37" s="1032" t="s">
        <v>391</v>
      </c>
      <c r="C37" s="1032" t="s">
        <v>391</v>
      </c>
      <c r="D37" s="1032" t="s">
        <v>391</v>
      </c>
      <c r="E37" s="1032" t="s">
        <v>391</v>
      </c>
      <c r="F37" s="1032" t="s">
        <v>391</v>
      </c>
      <c r="G37" s="1032" t="s">
        <v>391</v>
      </c>
      <c r="H37" s="1032" t="s">
        <v>391</v>
      </c>
      <c r="I37" s="1032" t="s">
        <v>391</v>
      </c>
      <c r="J37" s="1032" t="s">
        <v>391</v>
      </c>
      <c r="K37" s="1032" t="s">
        <v>391</v>
      </c>
      <c r="L37" s="1032" t="s">
        <v>391</v>
      </c>
      <c r="M37" s="1034" t="s">
        <v>391</v>
      </c>
    </row>
    <row r="38" spans="1:13">
      <c r="A38" s="1039" t="s">
        <v>471</v>
      </c>
      <c r="B38" s="1040" t="s">
        <v>391</v>
      </c>
      <c r="C38" s="1040" t="s">
        <v>391</v>
      </c>
      <c r="D38" s="1040" t="s">
        <v>391</v>
      </c>
      <c r="E38" s="1040" t="s">
        <v>391</v>
      </c>
      <c r="F38" s="1040" t="s">
        <v>391</v>
      </c>
      <c r="G38" s="1040" t="s">
        <v>391</v>
      </c>
      <c r="H38" s="1041" t="s">
        <v>391</v>
      </c>
      <c r="I38" s="1041" t="s">
        <v>391</v>
      </c>
      <c r="J38" s="1041" t="s">
        <v>391</v>
      </c>
      <c r="K38" s="1041" t="s">
        <v>391</v>
      </c>
      <c r="L38" s="1041" t="s">
        <v>391</v>
      </c>
      <c r="M38" s="1042" t="s">
        <v>391</v>
      </c>
    </row>
    <row r="39" spans="1:13">
      <c r="A39" s="1031"/>
      <c r="B39" s="1032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4"/>
    </row>
    <row r="40" spans="1:13">
      <c r="A40" s="1039" t="s">
        <v>472</v>
      </c>
      <c r="B40" s="1040" t="s">
        <v>391</v>
      </c>
      <c r="C40" s="1040" t="s">
        <v>391</v>
      </c>
      <c r="D40" s="1040" t="s">
        <v>391</v>
      </c>
      <c r="E40" s="1040" t="s">
        <v>391</v>
      </c>
      <c r="F40" s="1040" t="s">
        <v>391</v>
      </c>
      <c r="G40" s="1040" t="s">
        <v>391</v>
      </c>
      <c r="H40" s="1041" t="s">
        <v>391</v>
      </c>
      <c r="I40" s="1041" t="s">
        <v>391</v>
      </c>
      <c r="J40" s="1041" t="s">
        <v>391</v>
      </c>
      <c r="K40" s="1041" t="s">
        <v>391</v>
      </c>
      <c r="L40" s="1041" t="s">
        <v>391</v>
      </c>
      <c r="M40" s="1042" t="s">
        <v>391</v>
      </c>
    </row>
    <row r="41" spans="1:13">
      <c r="A41" s="1031"/>
      <c r="B41" s="1032"/>
      <c r="C41" s="1032"/>
      <c r="D41" s="1032"/>
      <c r="E41" s="1032"/>
      <c r="F41" s="1032"/>
      <c r="G41" s="1032"/>
      <c r="H41" s="1032"/>
      <c r="I41" s="1032"/>
      <c r="J41" s="1032"/>
      <c r="K41" s="1032"/>
      <c r="L41" s="1032"/>
      <c r="M41" s="1034"/>
    </row>
    <row r="42" spans="1:13">
      <c r="A42" s="1031" t="s">
        <v>536</v>
      </c>
      <c r="B42" s="1032" t="s">
        <v>391</v>
      </c>
      <c r="C42" s="1032" t="s">
        <v>391</v>
      </c>
      <c r="D42" s="1032" t="s">
        <v>391</v>
      </c>
      <c r="E42" s="1032" t="s">
        <v>391</v>
      </c>
      <c r="F42" s="1032" t="s">
        <v>391</v>
      </c>
      <c r="G42" s="1032" t="s">
        <v>391</v>
      </c>
      <c r="H42" s="1032" t="s">
        <v>391</v>
      </c>
      <c r="I42" s="1032" t="s">
        <v>391</v>
      </c>
      <c r="J42" s="1032" t="s">
        <v>391</v>
      </c>
      <c r="K42" s="1032" t="s">
        <v>391</v>
      </c>
      <c r="L42" s="1032" t="s">
        <v>391</v>
      </c>
      <c r="M42" s="1034" t="s">
        <v>391</v>
      </c>
    </row>
    <row r="43" spans="1:13">
      <c r="A43" s="1031" t="s">
        <v>474</v>
      </c>
      <c r="B43" s="1032" t="s">
        <v>391</v>
      </c>
      <c r="C43" s="1032" t="s">
        <v>391</v>
      </c>
      <c r="D43" s="1032" t="s">
        <v>391</v>
      </c>
      <c r="E43" s="1032" t="s">
        <v>391</v>
      </c>
      <c r="F43" s="1032" t="s">
        <v>391</v>
      </c>
      <c r="G43" s="1032" t="s">
        <v>391</v>
      </c>
      <c r="H43" s="1032" t="s">
        <v>391</v>
      </c>
      <c r="I43" s="1032" t="s">
        <v>391</v>
      </c>
      <c r="J43" s="1032" t="s">
        <v>391</v>
      </c>
      <c r="K43" s="1032" t="s">
        <v>391</v>
      </c>
      <c r="L43" s="1032" t="s">
        <v>391</v>
      </c>
      <c r="M43" s="1034" t="s">
        <v>391</v>
      </c>
    </row>
    <row r="44" spans="1:13">
      <c r="A44" s="1031" t="s">
        <v>475</v>
      </c>
      <c r="B44" s="1032" t="s">
        <v>391</v>
      </c>
      <c r="C44" s="1032" t="s">
        <v>391</v>
      </c>
      <c r="D44" s="1032" t="s">
        <v>391</v>
      </c>
      <c r="E44" s="1032" t="s">
        <v>391</v>
      </c>
      <c r="F44" s="1032" t="s">
        <v>391</v>
      </c>
      <c r="G44" s="1032" t="s">
        <v>391</v>
      </c>
      <c r="H44" s="1032" t="s">
        <v>391</v>
      </c>
      <c r="I44" s="1032" t="s">
        <v>391</v>
      </c>
      <c r="J44" s="1032" t="s">
        <v>391</v>
      </c>
      <c r="K44" s="1032" t="s">
        <v>391</v>
      </c>
      <c r="L44" s="1032" t="s">
        <v>391</v>
      </c>
      <c r="M44" s="1034" t="s">
        <v>391</v>
      </c>
    </row>
    <row r="45" spans="1:13">
      <c r="A45" s="1031" t="s">
        <v>476</v>
      </c>
      <c r="B45" s="1032" t="s">
        <v>391</v>
      </c>
      <c r="C45" s="1032" t="s">
        <v>391</v>
      </c>
      <c r="D45" s="1032" t="s">
        <v>391</v>
      </c>
      <c r="E45" s="1032" t="s">
        <v>391</v>
      </c>
      <c r="F45" s="1032" t="s">
        <v>391</v>
      </c>
      <c r="G45" s="1032" t="s">
        <v>391</v>
      </c>
      <c r="H45" s="1032" t="s">
        <v>391</v>
      </c>
      <c r="I45" s="1032" t="s">
        <v>391</v>
      </c>
      <c r="J45" s="1032" t="s">
        <v>391</v>
      </c>
      <c r="K45" s="1032" t="s">
        <v>391</v>
      </c>
      <c r="L45" s="1032" t="s">
        <v>391</v>
      </c>
      <c r="M45" s="1034" t="s">
        <v>391</v>
      </c>
    </row>
    <row r="46" spans="1:13">
      <c r="A46" s="1031" t="s">
        <v>477</v>
      </c>
      <c r="B46" s="1032" t="s">
        <v>391</v>
      </c>
      <c r="C46" s="1032" t="s">
        <v>391</v>
      </c>
      <c r="D46" s="1032" t="s">
        <v>391</v>
      </c>
      <c r="E46" s="1032" t="s">
        <v>391</v>
      </c>
      <c r="F46" s="1032" t="s">
        <v>391</v>
      </c>
      <c r="G46" s="1032" t="s">
        <v>391</v>
      </c>
      <c r="H46" s="1032" t="s">
        <v>391</v>
      </c>
      <c r="I46" s="1032" t="s">
        <v>391</v>
      </c>
      <c r="J46" s="1032" t="s">
        <v>391</v>
      </c>
      <c r="K46" s="1032" t="s">
        <v>391</v>
      </c>
      <c r="L46" s="1032" t="s">
        <v>391</v>
      </c>
      <c r="M46" s="1034" t="s">
        <v>391</v>
      </c>
    </row>
    <row r="47" spans="1:13">
      <c r="A47" s="1031" t="s">
        <v>478</v>
      </c>
      <c r="B47" s="1032" t="s">
        <v>391</v>
      </c>
      <c r="C47" s="1032" t="s">
        <v>391</v>
      </c>
      <c r="D47" s="1032" t="s">
        <v>391</v>
      </c>
      <c r="E47" s="1032" t="s">
        <v>391</v>
      </c>
      <c r="F47" s="1032" t="s">
        <v>391</v>
      </c>
      <c r="G47" s="1032" t="s">
        <v>391</v>
      </c>
      <c r="H47" s="1032" t="s">
        <v>391</v>
      </c>
      <c r="I47" s="1032" t="s">
        <v>391</v>
      </c>
      <c r="J47" s="1032" t="s">
        <v>391</v>
      </c>
      <c r="K47" s="1032" t="s">
        <v>391</v>
      </c>
      <c r="L47" s="1032" t="s">
        <v>391</v>
      </c>
      <c r="M47" s="1034" t="s">
        <v>391</v>
      </c>
    </row>
    <row r="48" spans="1:13">
      <c r="A48" s="1031" t="s">
        <v>479</v>
      </c>
      <c r="B48" s="1032" t="s">
        <v>391</v>
      </c>
      <c r="C48" s="1032" t="s">
        <v>391</v>
      </c>
      <c r="D48" s="1032" t="s">
        <v>391</v>
      </c>
      <c r="E48" s="1032" t="s">
        <v>391</v>
      </c>
      <c r="F48" s="1032" t="s">
        <v>391</v>
      </c>
      <c r="G48" s="1032" t="s">
        <v>391</v>
      </c>
      <c r="H48" s="1032" t="s">
        <v>391</v>
      </c>
      <c r="I48" s="1032" t="s">
        <v>391</v>
      </c>
      <c r="J48" s="1032" t="s">
        <v>391</v>
      </c>
      <c r="K48" s="1032" t="s">
        <v>391</v>
      </c>
      <c r="L48" s="1032" t="s">
        <v>391</v>
      </c>
      <c r="M48" s="1034" t="s">
        <v>391</v>
      </c>
    </row>
    <row r="49" spans="1:13">
      <c r="A49" s="1031" t="s">
        <v>480</v>
      </c>
      <c r="B49" s="1032" t="s">
        <v>391</v>
      </c>
      <c r="C49" s="1032" t="s">
        <v>391</v>
      </c>
      <c r="D49" s="1032" t="s">
        <v>391</v>
      </c>
      <c r="E49" s="1032" t="s">
        <v>391</v>
      </c>
      <c r="F49" s="1032" t="s">
        <v>391</v>
      </c>
      <c r="G49" s="1032" t="s">
        <v>391</v>
      </c>
      <c r="H49" s="1032" t="s">
        <v>391</v>
      </c>
      <c r="I49" s="1032" t="s">
        <v>391</v>
      </c>
      <c r="J49" s="1032" t="s">
        <v>391</v>
      </c>
      <c r="K49" s="1032" t="s">
        <v>391</v>
      </c>
      <c r="L49" s="1032" t="s">
        <v>391</v>
      </c>
      <c r="M49" s="1034" t="s">
        <v>391</v>
      </c>
    </row>
    <row r="50" spans="1:13">
      <c r="A50" s="1031" t="s">
        <v>481</v>
      </c>
      <c r="B50" s="1032" t="s">
        <v>391</v>
      </c>
      <c r="C50" s="1032" t="s">
        <v>391</v>
      </c>
      <c r="D50" s="1032" t="s">
        <v>391</v>
      </c>
      <c r="E50" s="1032" t="s">
        <v>391</v>
      </c>
      <c r="F50" s="1032" t="s">
        <v>391</v>
      </c>
      <c r="G50" s="1032" t="s">
        <v>391</v>
      </c>
      <c r="H50" s="1032" t="s">
        <v>391</v>
      </c>
      <c r="I50" s="1032" t="s">
        <v>391</v>
      </c>
      <c r="J50" s="1032" t="s">
        <v>391</v>
      </c>
      <c r="K50" s="1032" t="s">
        <v>391</v>
      </c>
      <c r="L50" s="1032" t="s">
        <v>391</v>
      </c>
      <c r="M50" s="1034" t="s">
        <v>391</v>
      </c>
    </row>
    <row r="51" spans="1:13">
      <c r="A51" s="1039" t="s">
        <v>482</v>
      </c>
      <c r="B51" s="1040" t="s">
        <v>391</v>
      </c>
      <c r="C51" s="1040" t="s">
        <v>391</v>
      </c>
      <c r="D51" s="1040" t="s">
        <v>391</v>
      </c>
      <c r="E51" s="1040" t="s">
        <v>391</v>
      </c>
      <c r="F51" s="1040" t="s">
        <v>391</v>
      </c>
      <c r="G51" s="1040" t="s">
        <v>391</v>
      </c>
      <c r="H51" s="1041" t="s">
        <v>391</v>
      </c>
      <c r="I51" s="1041" t="s">
        <v>391</v>
      </c>
      <c r="J51" s="1041" t="s">
        <v>391</v>
      </c>
      <c r="K51" s="1041" t="s">
        <v>391</v>
      </c>
      <c r="L51" s="1041" t="s">
        <v>391</v>
      </c>
      <c r="M51" s="1042" t="s">
        <v>391</v>
      </c>
    </row>
    <row r="52" spans="1:13">
      <c r="A52" s="1031"/>
      <c r="B52" s="1032"/>
      <c r="C52" s="1032"/>
      <c r="D52" s="1032"/>
      <c r="E52" s="1032"/>
      <c r="F52" s="1032"/>
      <c r="G52" s="1032"/>
      <c r="H52" s="1032"/>
      <c r="I52" s="1032"/>
      <c r="J52" s="1032"/>
      <c r="K52" s="1032"/>
      <c r="L52" s="1032"/>
      <c r="M52" s="1034"/>
    </row>
    <row r="53" spans="1:13">
      <c r="A53" s="1039" t="s">
        <v>483</v>
      </c>
      <c r="B53" s="1041" t="s">
        <v>391</v>
      </c>
      <c r="C53" s="1041" t="s">
        <v>391</v>
      </c>
      <c r="D53" s="1041" t="s">
        <v>391</v>
      </c>
      <c r="E53" s="1041" t="s">
        <v>391</v>
      </c>
      <c r="F53" s="1041" t="s">
        <v>391</v>
      </c>
      <c r="G53" s="1058" t="s">
        <v>391</v>
      </c>
      <c r="H53" s="1040" t="s">
        <v>391</v>
      </c>
      <c r="I53" s="1041" t="s">
        <v>391</v>
      </c>
      <c r="J53" s="1058" t="s">
        <v>391</v>
      </c>
      <c r="K53" s="1040" t="s">
        <v>391</v>
      </c>
      <c r="L53" s="1040" t="s">
        <v>391</v>
      </c>
      <c r="M53" s="1057" t="s">
        <v>391</v>
      </c>
    </row>
    <row r="54" spans="1:13">
      <c r="A54" s="1031"/>
      <c r="B54" s="1032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4"/>
    </row>
    <row r="55" spans="1:13">
      <c r="A55" s="1031" t="s">
        <v>484</v>
      </c>
      <c r="B55" s="1032" t="s">
        <v>391</v>
      </c>
      <c r="C55" s="1032" t="s">
        <v>391</v>
      </c>
      <c r="D55" s="1032" t="s">
        <v>391</v>
      </c>
      <c r="E55" s="1032" t="s">
        <v>391</v>
      </c>
      <c r="F55" s="1032" t="s">
        <v>391</v>
      </c>
      <c r="G55" s="1032" t="s">
        <v>391</v>
      </c>
      <c r="H55" s="1032" t="s">
        <v>391</v>
      </c>
      <c r="I55" s="1032" t="s">
        <v>391</v>
      </c>
      <c r="J55" s="1032" t="s">
        <v>391</v>
      </c>
      <c r="K55" s="1032" t="s">
        <v>391</v>
      </c>
      <c r="L55" s="1032" t="s">
        <v>391</v>
      </c>
      <c r="M55" s="1034" t="s">
        <v>391</v>
      </c>
    </row>
    <row r="56" spans="1:13">
      <c r="A56" s="1031" t="s">
        <v>485</v>
      </c>
      <c r="B56" s="1032" t="s">
        <v>391</v>
      </c>
      <c r="C56" s="1032" t="s">
        <v>391</v>
      </c>
      <c r="D56" s="1032" t="s">
        <v>391</v>
      </c>
      <c r="E56" s="1032" t="s">
        <v>391</v>
      </c>
      <c r="F56" s="1032" t="s">
        <v>391</v>
      </c>
      <c r="G56" s="1032" t="s">
        <v>391</v>
      </c>
      <c r="H56" s="1032" t="s">
        <v>391</v>
      </c>
      <c r="I56" s="1032" t="s">
        <v>391</v>
      </c>
      <c r="J56" s="1032" t="s">
        <v>391</v>
      </c>
      <c r="K56" s="1032" t="s">
        <v>391</v>
      </c>
      <c r="L56" s="1032" t="s">
        <v>391</v>
      </c>
      <c r="M56" s="1034" t="s">
        <v>391</v>
      </c>
    </row>
    <row r="57" spans="1:13">
      <c r="A57" s="1031" t="s">
        <v>486</v>
      </c>
      <c r="B57" s="1032" t="s">
        <v>391</v>
      </c>
      <c r="C57" s="1032" t="s">
        <v>391</v>
      </c>
      <c r="D57" s="1032" t="s">
        <v>391</v>
      </c>
      <c r="E57" s="1032" t="s">
        <v>391</v>
      </c>
      <c r="F57" s="1032" t="s">
        <v>391</v>
      </c>
      <c r="G57" s="1032" t="s">
        <v>391</v>
      </c>
      <c r="H57" s="1032" t="s">
        <v>391</v>
      </c>
      <c r="I57" s="1032" t="s">
        <v>391</v>
      </c>
      <c r="J57" s="1032" t="s">
        <v>391</v>
      </c>
      <c r="K57" s="1032" t="s">
        <v>391</v>
      </c>
      <c r="L57" s="1032" t="s">
        <v>391</v>
      </c>
      <c r="M57" s="1034" t="s">
        <v>391</v>
      </c>
    </row>
    <row r="58" spans="1:13">
      <c r="A58" s="1031" t="s">
        <v>487</v>
      </c>
      <c r="B58" s="1032" t="s">
        <v>391</v>
      </c>
      <c r="C58" s="1032" t="s">
        <v>391</v>
      </c>
      <c r="D58" s="1032" t="s">
        <v>391</v>
      </c>
      <c r="E58" s="1032" t="s">
        <v>391</v>
      </c>
      <c r="F58" s="1032" t="s">
        <v>391</v>
      </c>
      <c r="G58" s="1032" t="s">
        <v>391</v>
      </c>
      <c r="H58" s="1032" t="s">
        <v>391</v>
      </c>
      <c r="I58" s="1032" t="s">
        <v>391</v>
      </c>
      <c r="J58" s="1032" t="s">
        <v>391</v>
      </c>
      <c r="K58" s="1032" t="s">
        <v>391</v>
      </c>
      <c r="L58" s="1032" t="s">
        <v>391</v>
      </c>
      <c r="M58" s="1034" t="s">
        <v>391</v>
      </c>
    </row>
    <row r="59" spans="1:13">
      <c r="A59" s="1031" t="s">
        <v>488</v>
      </c>
      <c r="B59" s="1032" t="s">
        <v>391</v>
      </c>
      <c r="C59" s="1032" t="s">
        <v>391</v>
      </c>
      <c r="D59" s="1032" t="s">
        <v>391</v>
      </c>
      <c r="E59" s="1032" t="s">
        <v>391</v>
      </c>
      <c r="F59" s="1032" t="s">
        <v>391</v>
      </c>
      <c r="G59" s="1032" t="s">
        <v>391</v>
      </c>
      <c r="H59" s="1032" t="s">
        <v>391</v>
      </c>
      <c r="I59" s="1032" t="s">
        <v>391</v>
      </c>
      <c r="J59" s="1032" t="s">
        <v>391</v>
      </c>
      <c r="K59" s="1032" t="s">
        <v>391</v>
      </c>
      <c r="L59" s="1032" t="s">
        <v>391</v>
      </c>
      <c r="M59" s="1034" t="s">
        <v>391</v>
      </c>
    </row>
    <row r="60" spans="1:13">
      <c r="A60" s="1039" t="s">
        <v>562</v>
      </c>
      <c r="B60" s="1040" t="s">
        <v>391</v>
      </c>
      <c r="C60" s="1040" t="s">
        <v>391</v>
      </c>
      <c r="D60" s="1040" t="s">
        <v>391</v>
      </c>
      <c r="E60" s="1040" t="s">
        <v>391</v>
      </c>
      <c r="F60" s="1040" t="s">
        <v>391</v>
      </c>
      <c r="G60" s="1040" t="s">
        <v>391</v>
      </c>
      <c r="H60" s="1041" t="s">
        <v>391</v>
      </c>
      <c r="I60" s="1041" t="s">
        <v>391</v>
      </c>
      <c r="J60" s="1041" t="s">
        <v>391</v>
      </c>
      <c r="K60" s="1041" t="s">
        <v>391</v>
      </c>
      <c r="L60" s="1041" t="s">
        <v>391</v>
      </c>
      <c r="M60" s="1042" t="s">
        <v>391</v>
      </c>
    </row>
    <row r="61" spans="1:13">
      <c r="A61" s="1031"/>
      <c r="B61" s="1032"/>
      <c r="C61" s="1032"/>
      <c r="D61" s="1032"/>
      <c r="E61" s="1032"/>
      <c r="F61" s="1032"/>
      <c r="G61" s="1032"/>
      <c r="H61" s="1032"/>
      <c r="I61" s="1032"/>
      <c r="J61" s="1032"/>
      <c r="K61" s="1032"/>
      <c r="L61" s="1032"/>
      <c r="M61" s="1034"/>
    </row>
    <row r="62" spans="1:13">
      <c r="A62" s="1031" t="s">
        <v>490</v>
      </c>
      <c r="B62" s="1032" t="s">
        <v>391</v>
      </c>
      <c r="C62" s="1032" t="s">
        <v>391</v>
      </c>
      <c r="D62" s="1032" t="s">
        <v>391</v>
      </c>
      <c r="E62" s="1032" t="s">
        <v>391</v>
      </c>
      <c r="F62" s="1032" t="s">
        <v>391</v>
      </c>
      <c r="G62" s="1032" t="s">
        <v>391</v>
      </c>
      <c r="H62" s="1032" t="s">
        <v>391</v>
      </c>
      <c r="I62" s="1032" t="s">
        <v>391</v>
      </c>
      <c r="J62" s="1032" t="s">
        <v>391</v>
      </c>
      <c r="K62" s="1032" t="s">
        <v>391</v>
      </c>
      <c r="L62" s="1032" t="s">
        <v>391</v>
      </c>
      <c r="M62" s="1034" t="s">
        <v>391</v>
      </c>
    </row>
    <row r="63" spans="1:13">
      <c r="A63" s="1031" t="s">
        <v>491</v>
      </c>
      <c r="B63" s="1032" t="s">
        <v>391</v>
      </c>
      <c r="C63" s="1032" t="s">
        <v>391</v>
      </c>
      <c r="D63" s="1032" t="s">
        <v>391</v>
      </c>
      <c r="E63" s="1032" t="s">
        <v>391</v>
      </c>
      <c r="F63" s="1032" t="s">
        <v>391</v>
      </c>
      <c r="G63" s="1032" t="s">
        <v>391</v>
      </c>
      <c r="H63" s="1032" t="s">
        <v>391</v>
      </c>
      <c r="I63" s="1032" t="s">
        <v>391</v>
      </c>
      <c r="J63" s="1032" t="s">
        <v>391</v>
      </c>
      <c r="K63" s="1032" t="s">
        <v>391</v>
      </c>
      <c r="L63" s="1032" t="s">
        <v>391</v>
      </c>
      <c r="M63" s="1034" t="s">
        <v>391</v>
      </c>
    </row>
    <row r="64" spans="1:13">
      <c r="A64" s="1031" t="s">
        <v>492</v>
      </c>
      <c r="B64" s="1032">
        <v>692</v>
      </c>
      <c r="C64" s="1032">
        <v>1305</v>
      </c>
      <c r="D64" s="1032">
        <v>1997</v>
      </c>
      <c r="E64" s="1032">
        <v>692</v>
      </c>
      <c r="F64" s="1032">
        <v>1305</v>
      </c>
      <c r="G64" s="1032" t="s">
        <v>391</v>
      </c>
      <c r="H64" s="1032">
        <v>250</v>
      </c>
      <c r="I64" s="1032">
        <v>1750</v>
      </c>
      <c r="J64" s="1032" t="s">
        <v>391</v>
      </c>
      <c r="K64" s="1032">
        <v>2457</v>
      </c>
      <c r="L64" s="1032" t="s">
        <v>391</v>
      </c>
      <c r="M64" s="1034">
        <v>2457</v>
      </c>
    </row>
    <row r="65" spans="1:13">
      <c r="A65" s="1039" t="s">
        <v>493</v>
      </c>
      <c r="B65" s="1040">
        <v>692</v>
      </c>
      <c r="C65" s="1040">
        <v>1305</v>
      </c>
      <c r="D65" s="1040">
        <v>1997</v>
      </c>
      <c r="E65" s="1040">
        <v>692</v>
      </c>
      <c r="F65" s="1040">
        <v>1305</v>
      </c>
      <c r="G65" s="1040" t="s">
        <v>391</v>
      </c>
      <c r="H65" s="1041">
        <v>250</v>
      </c>
      <c r="I65" s="1041">
        <v>1750</v>
      </c>
      <c r="J65" s="1041" t="s">
        <v>391</v>
      </c>
      <c r="K65" s="1041">
        <v>2457</v>
      </c>
      <c r="L65" s="1041" t="s">
        <v>391</v>
      </c>
      <c r="M65" s="1042">
        <v>2457</v>
      </c>
    </row>
    <row r="66" spans="1:13">
      <c r="A66" s="1031"/>
      <c r="B66" s="1032"/>
      <c r="C66" s="1032"/>
      <c r="D66" s="1032"/>
      <c r="E66" s="1032"/>
      <c r="F66" s="1032"/>
      <c r="G66" s="1032"/>
      <c r="H66" s="1032"/>
      <c r="I66" s="1032"/>
      <c r="J66" s="1032"/>
      <c r="K66" s="1032"/>
      <c r="L66" s="1032"/>
      <c r="M66" s="1034"/>
    </row>
    <row r="67" spans="1:13">
      <c r="A67" s="1039" t="s">
        <v>494</v>
      </c>
      <c r="B67" s="1040" t="s">
        <v>391</v>
      </c>
      <c r="C67" s="1040" t="s">
        <v>391</v>
      </c>
      <c r="D67" s="1040" t="s">
        <v>391</v>
      </c>
      <c r="E67" s="1040" t="s">
        <v>391</v>
      </c>
      <c r="F67" s="1040" t="s">
        <v>391</v>
      </c>
      <c r="G67" s="1040" t="s">
        <v>391</v>
      </c>
      <c r="H67" s="1041" t="s">
        <v>391</v>
      </c>
      <c r="I67" s="1041" t="s">
        <v>391</v>
      </c>
      <c r="J67" s="1041" t="s">
        <v>391</v>
      </c>
      <c r="K67" s="1041" t="s">
        <v>391</v>
      </c>
      <c r="L67" s="1041" t="s">
        <v>391</v>
      </c>
      <c r="M67" s="1042" t="s">
        <v>391</v>
      </c>
    </row>
    <row r="68" spans="1:13">
      <c r="A68" s="1031"/>
      <c r="B68" s="1032"/>
      <c r="C68" s="1032"/>
      <c r="D68" s="1032"/>
      <c r="E68" s="1032"/>
      <c r="F68" s="1032"/>
      <c r="G68" s="1032"/>
      <c r="H68" s="1032"/>
      <c r="I68" s="1032"/>
      <c r="J68" s="1032"/>
      <c r="K68" s="1032"/>
      <c r="L68" s="1032"/>
      <c r="M68" s="1034"/>
    </row>
    <row r="69" spans="1:13">
      <c r="A69" s="1031" t="s">
        <v>495</v>
      </c>
      <c r="B69" s="1032" t="s">
        <v>391</v>
      </c>
      <c r="C69" s="1032" t="s">
        <v>391</v>
      </c>
      <c r="D69" s="1032" t="s">
        <v>391</v>
      </c>
      <c r="E69" s="1032" t="s">
        <v>391</v>
      </c>
      <c r="F69" s="1032" t="s">
        <v>391</v>
      </c>
      <c r="G69" s="1032" t="s">
        <v>391</v>
      </c>
      <c r="H69" s="1032" t="s">
        <v>391</v>
      </c>
      <c r="I69" s="1032" t="s">
        <v>391</v>
      </c>
      <c r="J69" s="1032" t="s">
        <v>391</v>
      </c>
      <c r="K69" s="1032" t="s">
        <v>391</v>
      </c>
      <c r="L69" s="1032" t="s">
        <v>391</v>
      </c>
      <c r="M69" s="1034" t="s">
        <v>391</v>
      </c>
    </row>
    <row r="70" spans="1:13">
      <c r="A70" s="1031" t="s">
        <v>496</v>
      </c>
      <c r="B70" s="1032" t="s">
        <v>391</v>
      </c>
      <c r="C70" s="1032" t="s">
        <v>391</v>
      </c>
      <c r="D70" s="1032" t="s">
        <v>391</v>
      </c>
      <c r="E70" s="1032" t="s">
        <v>391</v>
      </c>
      <c r="F70" s="1032" t="s">
        <v>391</v>
      </c>
      <c r="G70" s="1032" t="s">
        <v>391</v>
      </c>
      <c r="H70" s="1032" t="s">
        <v>391</v>
      </c>
      <c r="I70" s="1032" t="s">
        <v>391</v>
      </c>
      <c r="J70" s="1032" t="s">
        <v>391</v>
      </c>
      <c r="K70" s="1032" t="s">
        <v>391</v>
      </c>
      <c r="L70" s="1032" t="s">
        <v>391</v>
      </c>
      <c r="M70" s="1034" t="s">
        <v>391</v>
      </c>
    </row>
    <row r="71" spans="1:13">
      <c r="A71" s="1039" t="s">
        <v>497</v>
      </c>
      <c r="B71" s="1040" t="s">
        <v>391</v>
      </c>
      <c r="C71" s="1040" t="s">
        <v>391</v>
      </c>
      <c r="D71" s="1040" t="s">
        <v>391</v>
      </c>
      <c r="E71" s="1040" t="s">
        <v>391</v>
      </c>
      <c r="F71" s="1040" t="s">
        <v>391</v>
      </c>
      <c r="G71" s="1040" t="s">
        <v>391</v>
      </c>
      <c r="H71" s="1041" t="s">
        <v>391</v>
      </c>
      <c r="I71" s="1041" t="s">
        <v>391</v>
      </c>
      <c r="J71" s="1041" t="s">
        <v>391</v>
      </c>
      <c r="K71" s="1041" t="s">
        <v>391</v>
      </c>
      <c r="L71" s="1041" t="s">
        <v>391</v>
      </c>
      <c r="M71" s="1042" t="s">
        <v>391</v>
      </c>
    </row>
    <row r="72" spans="1:13">
      <c r="A72" s="1031"/>
      <c r="B72" s="1032"/>
      <c r="C72" s="1032"/>
      <c r="D72" s="1032"/>
      <c r="E72" s="1032"/>
      <c r="F72" s="1032"/>
      <c r="G72" s="1032"/>
      <c r="H72" s="1032"/>
      <c r="I72" s="1032"/>
      <c r="J72" s="1032"/>
      <c r="K72" s="1032"/>
      <c r="L72" s="1032"/>
      <c r="M72" s="1034"/>
    </row>
    <row r="73" spans="1:13">
      <c r="A73" s="1031" t="s">
        <v>498</v>
      </c>
      <c r="B73" s="1032" t="s">
        <v>391</v>
      </c>
      <c r="C73" s="1032">
        <v>2</v>
      </c>
      <c r="D73" s="1032">
        <v>2</v>
      </c>
      <c r="E73" s="1032" t="s">
        <v>391</v>
      </c>
      <c r="F73" s="1032">
        <v>2</v>
      </c>
      <c r="G73" s="1032" t="s">
        <v>391</v>
      </c>
      <c r="H73" s="1032" t="s">
        <v>391</v>
      </c>
      <c r="I73" s="1032">
        <v>8000</v>
      </c>
      <c r="J73" s="1032" t="s">
        <v>391</v>
      </c>
      <c r="K73" s="1032">
        <v>16</v>
      </c>
      <c r="L73" s="1032" t="s">
        <v>391</v>
      </c>
      <c r="M73" s="1034">
        <v>16</v>
      </c>
    </row>
    <row r="74" spans="1:13">
      <c r="A74" s="1031" t="s">
        <v>499</v>
      </c>
      <c r="B74" s="1032" t="s">
        <v>391</v>
      </c>
      <c r="C74" s="1032" t="s">
        <v>391</v>
      </c>
      <c r="D74" s="1032" t="s">
        <v>391</v>
      </c>
      <c r="E74" s="1032" t="s">
        <v>391</v>
      </c>
      <c r="F74" s="1032" t="s">
        <v>391</v>
      </c>
      <c r="G74" s="1032" t="s">
        <v>391</v>
      </c>
      <c r="H74" s="1032" t="s">
        <v>391</v>
      </c>
      <c r="I74" s="1032" t="s">
        <v>391</v>
      </c>
      <c r="J74" s="1032" t="s">
        <v>391</v>
      </c>
      <c r="K74" s="1032" t="s">
        <v>391</v>
      </c>
      <c r="L74" s="1032" t="s">
        <v>391</v>
      </c>
      <c r="M74" s="1034" t="s">
        <v>391</v>
      </c>
    </row>
    <row r="75" spans="1:13">
      <c r="A75" s="1031" t="s">
        <v>500</v>
      </c>
      <c r="B75" s="1032" t="s">
        <v>391</v>
      </c>
      <c r="C75" s="1032" t="s">
        <v>391</v>
      </c>
      <c r="D75" s="1032" t="s">
        <v>391</v>
      </c>
      <c r="E75" s="1032" t="s">
        <v>391</v>
      </c>
      <c r="F75" s="1032" t="s">
        <v>391</v>
      </c>
      <c r="G75" s="1032" t="s">
        <v>391</v>
      </c>
      <c r="H75" s="1032" t="s">
        <v>391</v>
      </c>
      <c r="I75" s="1032" t="s">
        <v>391</v>
      </c>
      <c r="J75" s="1032" t="s">
        <v>391</v>
      </c>
      <c r="K75" s="1032" t="s">
        <v>391</v>
      </c>
      <c r="L75" s="1032" t="s">
        <v>391</v>
      </c>
      <c r="M75" s="1034" t="s">
        <v>391</v>
      </c>
    </row>
    <row r="76" spans="1:13">
      <c r="A76" s="1031" t="s">
        <v>501</v>
      </c>
      <c r="B76" s="1032" t="s">
        <v>391</v>
      </c>
      <c r="C76" s="1032">
        <v>1</v>
      </c>
      <c r="D76" s="1032">
        <v>1</v>
      </c>
      <c r="E76" s="1032" t="s">
        <v>391</v>
      </c>
      <c r="F76" s="1032">
        <v>1</v>
      </c>
      <c r="G76" s="1032">
        <v>267</v>
      </c>
      <c r="H76" s="1032" t="s">
        <v>391</v>
      </c>
      <c r="I76" s="1032">
        <v>10000</v>
      </c>
      <c r="J76" s="1032">
        <v>7</v>
      </c>
      <c r="K76" s="1032">
        <v>10</v>
      </c>
      <c r="L76" s="1032">
        <v>2</v>
      </c>
      <c r="M76" s="1034">
        <v>12</v>
      </c>
    </row>
    <row r="77" spans="1:13">
      <c r="A77" s="1031" t="s">
        <v>502</v>
      </c>
      <c r="B77" s="1032" t="s">
        <v>391</v>
      </c>
      <c r="C77" s="1032" t="s">
        <v>391</v>
      </c>
      <c r="D77" s="1032" t="s">
        <v>391</v>
      </c>
      <c r="E77" s="1032" t="s">
        <v>391</v>
      </c>
      <c r="F77" s="1032" t="s">
        <v>391</v>
      </c>
      <c r="G77" s="1032" t="s">
        <v>391</v>
      </c>
      <c r="H77" s="1032" t="s">
        <v>391</v>
      </c>
      <c r="I77" s="1032" t="s">
        <v>391</v>
      </c>
      <c r="J77" s="1032" t="s">
        <v>391</v>
      </c>
      <c r="K77" s="1032" t="s">
        <v>391</v>
      </c>
      <c r="L77" s="1032" t="s">
        <v>391</v>
      </c>
      <c r="M77" s="1034" t="s">
        <v>391</v>
      </c>
    </row>
    <row r="78" spans="1:13">
      <c r="A78" s="1031" t="s">
        <v>503</v>
      </c>
      <c r="B78" s="1032">
        <v>1</v>
      </c>
      <c r="C78" s="1032">
        <v>1</v>
      </c>
      <c r="D78" s="1032">
        <v>2</v>
      </c>
      <c r="E78" s="1032">
        <v>1</v>
      </c>
      <c r="F78" s="1032">
        <v>1</v>
      </c>
      <c r="G78" s="1032" t="s">
        <v>391</v>
      </c>
      <c r="H78" s="1032">
        <v>1000</v>
      </c>
      <c r="I78" s="1032">
        <v>2000</v>
      </c>
      <c r="J78" s="1032" t="s">
        <v>391</v>
      </c>
      <c r="K78" s="1032">
        <v>3</v>
      </c>
      <c r="L78" s="1032" t="s">
        <v>391</v>
      </c>
      <c r="M78" s="1034">
        <v>3</v>
      </c>
    </row>
    <row r="79" spans="1:13">
      <c r="A79" s="1031" t="s">
        <v>504</v>
      </c>
      <c r="B79" s="1032" t="s">
        <v>391</v>
      </c>
      <c r="C79" s="1032" t="s">
        <v>391</v>
      </c>
      <c r="D79" s="1032" t="s">
        <v>391</v>
      </c>
      <c r="E79" s="1032" t="s">
        <v>391</v>
      </c>
      <c r="F79" s="1032" t="s">
        <v>391</v>
      </c>
      <c r="G79" s="1032" t="s">
        <v>391</v>
      </c>
      <c r="H79" s="1032" t="s">
        <v>391</v>
      </c>
      <c r="I79" s="1032" t="s">
        <v>391</v>
      </c>
      <c r="J79" s="1032" t="s">
        <v>391</v>
      </c>
      <c r="K79" s="1032" t="s">
        <v>391</v>
      </c>
      <c r="L79" s="1032" t="s">
        <v>391</v>
      </c>
      <c r="M79" s="1034" t="s">
        <v>391</v>
      </c>
    </row>
    <row r="80" spans="1:13">
      <c r="A80" s="1031" t="s">
        <v>505</v>
      </c>
      <c r="B80" s="1032">
        <v>27</v>
      </c>
      <c r="C80" s="1032">
        <v>66</v>
      </c>
      <c r="D80" s="1032">
        <v>93</v>
      </c>
      <c r="E80" s="1032">
        <v>27</v>
      </c>
      <c r="F80" s="1032">
        <v>66</v>
      </c>
      <c r="G80" s="1032" t="s">
        <v>391</v>
      </c>
      <c r="H80" s="1032">
        <v>1700</v>
      </c>
      <c r="I80" s="1032">
        <v>11250</v>
      </c>
      <c r="J80" s="1032" t="s">
        <v>391</v>
      </c>
      <c r="K80" s="1032">
        <v>788</v>
      </c>
      <c r="L80" s="1032" t="s">
        <v>391</v>
      </c>
      <c r="M80" s="1034">
        <v>788</v>
      </c>
    </row>
    <row r="81" spans="1:13">
      <c r="A81" s="1039" t="s">
        <v>506</v>
      </c>
      <c r="B81" s="1040">
        <v>28</v>
      </c>
      <c r="C81" s="1040">
        <v>70</v>
      </c>
      <c r="D81" s="1040">
        <v>98</v>
      </c>
      <c r="E81" s="1040">
        <v>28</v>
      </c>
      <c r="F81" s="1040">
        <v>70</v>
      </c>
      <c r="G81" s="1040">
        <v>267</v>
      </c>
      <c r="H81" s="1041">
        <v>1675</v>
      </c>
      <c r="I81" s="1041">
        <v>11007</v>
      </c>
      <c r="J81" s="1041">
        <v>7</v>
      </c>
      <c r="K81" s="1041">
        <v>817</v>
      </c>
      <c r="L81" s="1041">
        <v>2</v>
      </c>
      <c r="M81" s="1042">
        <v>819</v>
      </c>
    </row>
    <row r="82" spans="1:13">
      <c r="A82" s="1031"/>
      <c r="B82" s="1032"/>
      <c r="C82" s="1032"/>
      <c r="D82" s="1032"/>
      <c r="E82" s="1032"/>
      <c r="F82" s="1032"/>
      <c r="G82" s="1032"/>
      <c r="H82" s="1032"/>
      <c r="I82" s="1032"/>
      <c r="J82" s="1032"/>
      <c r="K82" s="1032"/>
      <c r="L82" s="1032"/>
      <c r="M82" s="1034"/>
    </row>
    <row r="83" spans="1:13">
      <c r="A83" s="1031" t="s">
        <v>507</v>
      </c>
      <c r="B83" s="1032" t="s">
        <v>391</v>
      </c>
      <c r="C83" s="1032" t="s">
        <v>391</v>
      </c>
      <c r="D83" s="1032" t="s">
        <v>391</v>
      </c>
      <c r="E83" s="1032" t="s">
        <v>391</v>
      </c>
      <c r="F83" s="1032" t="s">
        <v>391</v>
      </c>
      <c r="G83" s="1032" t="s">
        <v>391</v>
      </c>
      <c r="H83" s="1032" t="s">
        <v>391</v>
      </c>
      <c r="I83" s="1032" t="s">
        <v>391</v>
      </c>
      <c r="J83" s="1032" t="s">
        <v>391</v>
      </c>
      <c r="K83" s="1032" t="s">
        <v>391</v>
      </c>
      <c r="L83" s="1032" t="s">
        <v>391</v>
      </c>
      <c r="M83" s="1034" t="s">
        <v>391</v>
      </c>
    </row>
    <row r="84" spans="1:13">
      <c r="A84" s="1031" t="s">
        <v>508</v>
      </c>
      <c r="B84" s="1032" t="s">
        <v>391</v>
      </c>
      <c r="C84" s="1032" t="s">
        <v>391</v>
      </c>
      <c r="D84" s="1032" t="s">
        <v>391</v>
      </c>
      <c r="E84" s="1032" t="s">
        <v>391</v>
      </c>
      <c r="F84" s="1032" t="s">
        <v>391</v>
      </c>
      <c r="G84" s="1032" t="s">
        <v>391</v>
      </c>
      <c r="H84" s="1032" t="s">
        <v>391</v>
      </c>
      <c r="I84" s="1032" t="s">
        <v>391</v>
      </c>
      <c r="J84" s="1032" t="s">
        <v>391</v>
      </c>
      <c r="K84" s="1032" t="s">
        <v>391</v>
      </c>
      <c r="L84" s="1032" t="s">
        <v>391</v>
      </c>
      <c r="M84" s="1034" t="s">
        <v>391</v>
      </c>
    </row>
    <row r="85" spans="1:13">
      <c r="A85" s="1039" t="s">
        <v>509</v>
      </c>
      <c r="B85" s="1040" t="s">
        <v>391</v>
      </c>
      <c r="C85" s="1040" t="s">
        <v>391</v>
      </c>
      <c r="D85" s="1040" t="s">
        <v>391</v>
      </c>
      <c r="E85" s="1040" t="s">
        <v>391</v>
      </c>
      <c r="F85" s="1040" t="s">
        <v>391</v>
      </c>
      <c r="G85" s="1040" t="s">
        <v>391</v>
      </c>
      <c r="H85" s="1041" t="s">
        <v>391</v>
      </c>
      <c r="I85" s="1041" t="s">
        <v>391</v>
      </c>
      <c r="J85" s="1041" t="s">
        <v>391</v>
      </c>
      <c r="K85" s="1041" t="s">
        <v>391</v>
      </c>
      <c r="L85" s="1041" t="s">
        <v>391</v>
      </c>
      <c r="M85" s="1042" t="s">
        <v>391</v>
      </c>
    </row>
    <row r="86" spans="1:13">
      <c r="A86" s="1031"/>
      <c r="B86" s="1032"/>
      <c r="C86" s="1032"/>
      <c r="D86" s="1032"/>
      <c r="E86" s="1032"/>
      <c r="F86" s="1032"/>
      <c r="G86" s="1032"/>
      <c r="H86" s="1032"/>
      <c r="I86" s="1032"/>
      <c r="J86" s="1032"/>
      <c r="K86" s="1032"/>
      <c r="L86" s="1032"/>
      <c r="M86" s="1034"/>
    </row>
    <row r="87" spans="1:13" ht="13.5" thickBot="1">
      <c r="A87" s="1043" t="s">
        <v>510</v>
      </c>
      <c r="B87" s="847">
        <v>739</v>
      </c>
      <c r="C87" s="847">
        <v>1375</v>
      </c>
      <c r="D87" s="847">
        <v>2114</v>
      </c>
      <c r="E87" s="847">
        <v>739</v>
      </c>
      <c r="F87" s="847">
        <v>1375</v>
      </c>
      <c r="G87" s="847">
        <v>267</v>
      </c>
      <c r="H87" s="1044">
        <v>359</v>
      </c>
      <c r="I87" s="1044">
        <v>2221</v>
      </c>
      <c r="J87" s="1044">
        <v>7</v>
      </c>
      <c r="K87" s="1044">
        <v>3319</v>
      </c>
      <c r="L87" s="1044">
        <v>2</v>
      </c>
      <c r="M87" s="848">
        <v>3321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Hoja276">
    <tabColor theme="0"/>
    <pageSetUpPr fitToPage="1"/>
  </sheetPr>
  <dimension ref="A1:H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8" width="19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729" t="s">
        <v>1273</v>
      </c>
      <c r="B3" s="1729"/>
      <c r="C3" s="1729"/>
      <c r="D3" s="1729"/>
      <c r="E3" s="1729"/>
      <c r="F3" s="1729"/>
      <c r="G3" s="1729"/>
      <c r="H3" s="1729"/>
    </row>
    <row r="4" spans="1:8" s="3" customFormat="1" ht="15">
      <c r="A4" s="1729" t="s">
        <v>1274</v>
      </c>
      <c r="B4" s="1729"/>
      <c r="C4" s="1729"/>
      <c r="D4" s="1729"/>
      <c r="E4" s="1729"/>
      <c r="F4" s="1729"/>
      <c r="G4" s="1729"/>
      <c r="H4" s="172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6.5" customHeight="1">
      <c r="A6" s="1809" t="s">
        <v>370</v>
      </c>
      <c r="B6" s="490" t="s">
        <v>1103</v>
      </c>
      <c r="C6" s="30"/>
      <c r="D6" s="1791" t="s">
        <v>1117</v>
      </c>
      <c r="E6" s="119" t="s">
        <v>378</v>
      </c>
      <c r="F6" s="140"/>
      <c r="G6" s="141" t="s">
        <v>512</v>
      </c>
      <c r="H6" s="142"/>
    </row>
    <row r="7" spans="1:8" ht="16.5" customHeight="1">
      <c r="A7" s="1810"/>
      <c r="B7" s="491" t="s">
        <v>1118</v>
      </c>
      <c r="C7" s="37"/>
      <c r="D7" s="1792"/>
      <c r="E7" s="59" t="s">
        <v>1119</v>
      </c>
      <c r="F7" s="121" t="s">
        <v>372</v>
      </c>
      <c r="G7" s="121" t="s">
        <v>513</v>
      </c>
      <c r="H7" s="40" t="s">
        <v>373</v>
      </c>
    </row>
    <row r="8" spans="1:8" ht="16.5" customHeight="1">
      <c r="A8" s="1810"/>
      <c r="B8" s="57" t="s">
        <v>387</v>
      </c>
      <c r="C8" s="57" t="s">
        <v>1078</v>
      </c>
      <c r="D8" s="1792"/>
      <c r="E8" s="59" t="s">
        <v>1120</v>
      </c>
      <c r="F8" s="59" t="s">
        <v>375</v>
      </c>
      <c r="G8" s="121" t="s">
        <v>516</v>
      </c>
      <c r="H8" s="40" t="s">
        <v>376</v>
      </c>
    </row>
    <row r="9" spans="1:8" ht="16.5" customHeight="1" thickBot="1">
      <c r="A9" s="1811"/>
      <c r="B9" s="130" t="s">
        <v>374</v>
      </c>
      <c r="C9" s="130" t="s">
        <v>374</v>
      </c>
      <c r="D9" s="1680"/>
      <c r="E9" s="60" t="s">
        <v>515</v>
      </c>
      <c r="F9" s="61"/>
      <c r="G9" s="130" t="s">
        <v>517</v>
      </c>
      <c r="H9" s="144"/>
    </row>
    <row r="10" spans="1:8">
      <c r="A10" s="1617">
        <v>2005</v>
      </c>
      <c r="B10" s="1222">
        <v>19.248999999999999</v>
      </c>
      <c r="C10" s="1222">
        <v>17.233000000000001</v>
      </c>
      <c r="D10" s="1319">
        <v>151.12799999999999</v>
      </c>
      <c r="E10" s="1222">
        <v>79.595543434108976</v>
      </c>
      <c r="F10" s="1222">
        <v>137.167</v>
      </c>
      <c r="G10" s="1322">
        <v>56.03</v>
      </c>
      <c r="H10" s="1320">
        <v>76854.670100000003</v>
      </c>
    </row>
    <row r="11" spans="1:8">
      <c r="A11" s="1617">
        <v>2006</v>
      </c>
      <c r="B11" s="1222">
        <v>18.149999999999999</v>
      </c>
      <c r="C11" s="1222">
        <v>16.056999999999999</v>
      </c>
      <c r="D11" s="1319">
        <v>143.30000000000001</v>
      </c>
      <c r="E11" s="1222">
        <v>97.696954599240229</v>
      </c>
      <c r="F11" s="1222">
        <v>156.87200000000001</v>
      </c>
      <c r="G11" s="1322">
        <v>35.29</v>
      </c>
      <c r="H11" s="1320">
        <v>55360.128800000006</v>
      </c>
    </row>
    <row r="12" spans="1:8">
      <c r="A12" s="1619">
        <v>2007</v>
      </c>
      <c r="B12" s="1222">
        <v>18.338000000000001</v>
      </c>
      <c r="C12" s="1222">
        <v>16.260999999999999</v>
      </c>
      <c r="D12" s="1319">
        <v>125.386</v>
      </c>
      <c r="E12" s="1222">
        <v>54.746325564233445</v>
      </c>
      <c r="F12" s="1222">
        <v>89.022999999999996</v>
      </c>
      <c r="G12" s="1322">
        <v>60.02</v>
      </c>
      <c r="H12" s="1320">
        <v>53431.604599999999</v>
      </c>
    </row>
    <row r="13" spans="1:8">
      <c r="A13" s="1619">
        <v>2008</v>
      </c>
      <c r="B13" s="1222">
        <v>18.834</v>
      </c>
      <c r="C13" s="1222">
        <v>16.148</v>
      </c>
      <c r="D13" s="1319">
        <v>128.09899999999999</v>
      </c>
      <c r="E13" s="1222">
        <v>67.56750061927174</v>
      </c>
      <c r="F13" s="1222">
        <v>109.108</v>
      </c>
      <c r="G13" s="1322">
        <v>57.3</v>
      </c>
      <c r="H13" s="1320">
        <v>62518.883999999998</v>
      </c>
    </row>
    <row r="14" spans="1:8">
      <c r="A14" s="1619">
        <v>2009</v>
      </c>
      <c r="B14" s="1222">
        <v>19.225999999999999</v>
      </c>
      <c r="C14" s="1222">
        <v>16.257999999999999</v>
      </c>
      <c r="D14" s="1319">
        <v>120.967</v>
      </c>
      <c r="E14" s="1222">
        <v>58.56870463771682</v>
      </c>
      <c r="F14" s="1222">
        <v>95.221000000000004</v>
      </c>
      <c r="G14" s="1322">
        <v>50.99</v>
      </c>
      <c r="H14" s="1320">
        <v>48553.187900000004</v>
      </c>
    </row>
    <row r="15" spans="1:8">
      <c r="A15" s="1619">
        <v>2010</v>
      </c>
      <c r="B15" s="1222">
        <v>19.169</v>
      </c>
      <c r="C15" s="1222">
        <v>15.797000000000001</v>
      </c>
      <c r="D15" s="1319">
        <v>124.465</v>
      </c>
      <c r="E15" s="1222">
        <v>50.07343166424004</v>
      </c>
      <c r="F15" s="1222">
        <v>79.100999999999999</v>
      </c>
      <c r="G15" s="1322">
        <v>58.52</v>
      </c>
      <c r="H15" s="1320">
        <v>46289.905200000001</v>
      </c>
    </row>
    <row r="16" spans="1:8">
      <c r="A16" s="1619">
        <v>2011</v>
      </c>
      <c r="B16" s="1222">
        <v>18.728999999999999</v>
      </c>
      <c r="C16" s="1222">
        <v>16.308</v>
      </c>
      <c r="D16" s="1319">
        <v>113.42100000000001</v>
      </c>
      <c r="E16" s="1222">
        <v>53.274466519499626</v>
      </c>
      <c r="F16" s="1222">
        <v>86.88</v>
      </c>
      <c r="G16" s="1322">
        <v>63.05</v>
      </c>
      <c r="H16" s="1320">
        <v>54777.84</v>
      </c>
    </row>
    <row r="17" spans="1:8">
      <c r="A17" s="1619">
        <v>2012</v>
      </c>
      <c r="B17" s="1222">
        <v>18.454999999999998</v>
      </c>
      <c r="C17" s="1222">
        <v>16.946999999999999</v>
      </c>
      <c r="D17" s="1319">
        <v>108.574</v>
      </c>
      <c r="E17" s="1222">
        <v>69.180385909010454</v>
      </c>
      <c r="F17" s="1222">
        <v>117.24</v>
      </c>
      <c r="G17" s="1322">
        <v>58.74</v>
      </c>
      <c r="H17" s="1320">
        <v>68866.775999999998</v>
      </c>
    </row>
    <row r="18" spans="1:8">
      <c r="A18" s="1619">
        <v>2013</v>
      </c>
      <c r="B18" s="1222">
        <v>20.334</v>
      </c>
      <c r="C18" s="1222">
        <v>17.498999999999999</v>
      </c>
      <c r="D18" s="1319">
        <v>102.715</v>
      </c>
      <c r="E18" s="1222">
        <v>75.304874564260828</v>
      </c>
      <c r="F18" s="1222">
        <v>131.77600000000001</v>
      </c>
      <c r="G18" s="1322">
        <v>62.53</v>
      </c>
      <c r="H18" s="1320">
        <v>82399.532800000015</v>
      </c>
    </row>
    <row r="19" spans="1:8">
      <c r="A19" s="1619">
        <v>2014</v>
      </c>
      <c r="B19" s="1379">
        <v>18.451000000000001</v>
      </c>
      <c r="C19" s="1379">
        <v>15.714</v>
      </c>
      <c r="D19" s="1509">
        <v>98.876000000000005</v>
      </c>
      <c r="E19" s="1379">
        <v>86.830851470026715</v>
      </c>
      <c r="F19" s="1379">
        <v>136.446</v>
      </c>
      <c r="G19" s="1510">
        <v>55.59</v>
      </c>
      <c r="H19" s="1511">
        <v>75850.33140000001</v>
      </c>
    </row>
    <row r="20" spans="1:8" ht="13.5" thickBot="1">
      <c r="A20" s="1620">
        <v>2015</v>
      </c>
      <c r="B20" s="1239">
        <v>18.821999999999999</v>
      </c>
      <c r="C20" s="1239">
        <v>15.77</v>
      </c>
      <c r="D20" s="1323">
        <v>99.176000000000002</v>
      </c>
      <c r="E20" s="1239">
        <f>F20/C20*10</f>
        <v>97.442612555485098</v>
      </c>
      <c r="F20" s="1239">
        <v>153.667</v>
      </c>
      <c r="G20" s="1597">
        <v>62.98</v>
      </c>
      <c r="H20" s="1594">
        <v>96779</v>
      </c>
    </row>
    <row r="21" spans="1:8">
      <c r="H21" s="159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Hoja277">
    <tabColor theme="0"/>
    <pageSetUpPr fitToPage="1"/>
  </sheetPr>
  <dimension ref="A1:R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.5703125" style="208" customWidth="1"/>
    <col min="2" max="13" width="14.1406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1217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81" customFormat="1" ht="23.25" customHeight="1">
      <c r="A6" s="251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922" t="s">
        <v>378</v>
      </c>
      <c r="J6" s="1050"/>
      <c r="K6" s="1900" t="s">
        <v>379</v>
      </c>
      <c r="L6" s="1900"/>
      <c r="M6" s="1670"/>
    </row>
    <row r="7" spans="1:18" s="681" customFormat="1" ht="23.25" customHeight="1">
      <c r="A7" s="671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228" t="s">
        <v>1104</v>
      </c>
      <c r="K7" s="1792" t="s">
        <v>1125</v>
      </c>
      <c r="L7" s="1792" t="s">
        <v>1106</v>
      </c>
      <c r="M7" s="1832" t="s">
        <v>1107</v>
      </c>
    </row>
    <row r="8" spans="1:18" s="681" customFormat="1" ht="23.25" customHeight="1">
      <c r="A8" s="671" t="s">
        <v>529</v>
      </c>
      <c r="B8" s="1051"/>
      <c r="C8" s="633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228" t="s">
        <v>1075</v>
      </c>
      <c r="K8" s="1792"/>
      <c r="L8" s="1792"/>
      <c r="M8" s="1682"/>
    </row>
    <row r="9" spans="1:18" s="681" customFormat="1" ht="23.25" customHeight="1" thickBot="1">
      <c r="A9" s="671"/>
      <c r="B9" s="228" t="s">
        <v>385</v>
      </c>
      <c r="C9" s="228" t="s">
        <v>386</v>
      </c>
      <c r="D9" s="228" t="s">
        <v>387</v>
      </c>
      <c r="E9" s="228" t="s">
        <v>385</v>
      </c>
      <c r="F9" s="228" t="s">
        <v>386</v>
      </c>
      <c r="G9" s="1792"/>
      <c r="H9" s="228" t="s">
        <v>385</v>
      </c>
      <c r="I9" s="228" t="s">
        <v>386</v>
      </c>
      <c r="J9" s="228" t="s">
        <v>1112</v>
      </c>
      <c r="K9" s="1792"/>
      <c r="L9" s="1792"/>
      <c r="M9" s="1682"/>
      <c r="P9" s="1053"/>
      <c r="Q9" s="1053"/>
    </row>
    <row r="10" spans="1:18" ht="21" customHeight="1">
      <c r="A10" s="1027" t="s">
        <v>450</v>
      </c>
      <c r="B10" s="1029">
        <v>45</v>
      </c>
      <c r="C10" s="1029">
        <v>11</v>
      </c>
      <c r="D10" s="1028">
        <v>56</v>
      </c>
      <c r="E10" s="1029">
        <v>45</v>
      </c>
      <c r="F10" s="1029">
        <v>11</v>
      </c>
      <c r="G10" s="1029">
        <v>29670</v>
      </c>
      <c r="H10" s="1029">
        <v>3240</v>
      </c>
      <c r="I10" s="1029">
        <v>4500</v>
      </c>
      <c r="J10" s="1029">
        <v>9</v>
      </c>
      <c r="K10" s="1029">
        <v>196</v>
      </c>
      <c r="L10" s="1029">
        <v>266</v>
      </c>
      <c r="M10" s="1045">
        <v>462</v>
      </c>
      <c r="N10" s="215"/>
      <c r="R10" s="268"/>
    </row>
    <row r="11" spans="1:18">
      <c r="A11" s="1031" t="s">
        <v>451</v>
      </c>
      <c r="B11" s="1032">
        <v>13</v>
      </c>
      <c r="C11" s="1032">
        <v>3</v>
      </c>
      <c r="D11" s="1032">
        <v>16</v>
      </c>
      <c r="E11" s="1032">
        <v>13</v>
      </c>
      <c r="F11" s="1032">
        <v>3</v>
      </c>
      <c r="G11" s="1032">
        <v>1722</v>
      </c>
      <c r="H11" s="1032">
        <v>3600</v>
      </c>
      <c r="I11" s="1032">
        <v>4950</v>
      </c>
      <c r="J11" s="1032">
        <v>10</v>
      </c>
      <c r="K11" s="1032">
        <v>62</v>
      </c>
      <c r="L11" s="1032">
        <v>17</v>
      </c>
      <c r="M11" s="1034">
        <v>79</v>
      </c>
      <c r="N11" s="215"/>
      <c r="R11" s="268"/>
    </row>
    <row r="12" spans="1:18">
      <c r="A12" s="1031" t="s">
        <v>452</v>
      </c>
      <c r="B12" s="1038">
        <v>3</v>
      </c>
      <c r="C12" s="1038">
        <v>1</v>
      </c>
      <c r="D12" s="1038">
        <v>4</v>
      </c>
      <c r="E12" s="1038">
        <v>3</v>
      </c>
      <c r="F12" s="1038">
        <v>1</v>
      </c>
      <c r="G12" s="1032">
        <v>6134</v>
      </c>
      <c r="H12" s="1038">
        <v>3600</v>
      </c>
      <c r="I12" s="1038">
        <v>4950</v>
      </c>
      <c r="J12" s="1032">
        <v>10</v>
      </c>
      <c r="K12" s="1032">
        <v>16</v>
      </c>
      <c r="L12" s="1032">
        <v>61</v>
      </c>
      <c r="M12" s="1034">
        <v>77</v>
      </c>
      <c r="N12" s="215"/>
      <c r="R12" s="268"/>
    </row>
    <row r="13" spans="1:18">
      <c r="A13" s="1031" t="s">
        <v>453</v>
      </c>
      <c r="B13" s="1032">
        <v>17</v>
      </c>
      <c r="C13" s="1032">
        <v>4</v>
      </c>
      <c r="D13" s="1032">
        <v>21</v>
      </c>
      <c r="E13" s="1032">
        <v>17</v>
      </c>
      <c r="F13" s="1032">
        <v>4</v>
      </c>
      <c r="G13" s="1032">
        <v>15786</v>
      </c>
      <c r="H13" s="1032">
        <v>4950</v>
      </c>
      <c r="I13" s="1032">
        <v>3600</v>
      </c>
      <c r="J13" s="1032">
        <v>10</v>
      </c>
      <c r="K13" s="1032">
        <v>98</v>
      </c>
      <c r="L13" s="1032">
        <v>158</v>
      </c>
      <c r="M13" s="1034">
        <v>256</v>
      </c>
      <c r="N13" s="215"/>
      <c r="R13" s="268"/>
    </row>
    <row r="14" spans="1:18">
      <c r="A14" s="1039" t="s">
        <v>454</v>
      </c>
      <c r="B14" s="1040">
        <v>78</v>
      </c>
      <c r="C14" s="1040">
        <v>19</v>
      </c>
      <c r="D14" s="1040">
        <v>97</v>
      </c>
      <c r="E14" s="1040">
        <v>78</v>
      </c>
      <c r="F14" s="1040">
        <v>19</v>
      </c>
      <c r="G14" s="1040">
        <v>53312</v>
      </c>
      <c r="H14" s="1041">
        <v>3687</v>
      </c>
      <c r="I14" s="1041">
        <v>4405</v>
      </c>
      <c r="J14" s="1041">
        <v>9</v>
      </c>
      <c r="K14" s="1041">
        <v>372</v>
      </c>
      <c r="L14" s="1041">
        <v>502</v>
      </c>
      <c r="M14" s="1042">
        <v>874</v>
      </c>
      <c r="N14" s="215"/>
      <c r="R14" s="268"/>
    </row>
    <row r="15" spans="1:18">
      <c r="A15" s="1031"/>
      <c r="B15" s="1033"/>
      <c r="C15" s="1033"/>
      <c r="D15" s="1033"/>
      <c r="E15" s="1033"/>
      <c r="F15" s="1033"/>
      <c r="G15" s="1033"/>
      <c r="H15" s="1032"/>
      <c r="I15" s="1032"/>
      <c r="J15" s="1032"/>
      <c r="K15" s="1032"/>
      <c r="L15" s="1032"/>
      <c r="M15" s="1035"/>
      <c r="N15" s="215"/>
      <c r="R15" s="268"/>
    </row>
    <row r="16" spans="1:18">
      <c r="A16" s="1039" t="s">
        <v>455</v>
      </c>
      <c r="B16" s="1040" t="s">
        <v>391</v>
      </c>
      <c r="C16" s="1040" t="s">
        <v>391</v>
      </c>
      <c r="D16" s="1040" t="s">
        <v>391</v>
      </c>
      <c r="E16" s="1040" t="s">
        <v>391</v>
      </c>
      <c r="F16" s="1040" t="s">
        <v>391</v>
      </c>
      <c r="G16" s="1040" t="s">
        <v>391</v>
      </c>
      <c r="H16" s="1041" t="s">
        <v>391</v>
      </c>
      <c r="I16" s="1041" t="s">
        <v>391</v>
      </c>
      <c r="J16" s="1041" t="s">
        <v>391</v>
      </c>
      <c r="K16" s="1041" t="s">
        <v>391</v>
      </c>
      <c r="L16" s="1041" t="s">
        <v>391</v>
      </c>
      <c r="M16" s="1042" t="s">
        <v>391</v>
      </c>
      <c r="N16" s="215"/>
      <c r="R16" s="268"/>
    </row>
    <row r="17" spans="1:18">
      <c r="A17" s="1031"/>
      <c r="B17" s="1032"/>
      <c r="C17" s="1033"/>
      <c r="D17" s="1032"/>
      <c r="E17" s="1032"/>
      <c r="F17" s="1033"/>
      <c r="G17" s="1032"/>
      <c r="H17" s="1032"/>
      <c r="I17" s="1033"/>
      <c r="J17" s="1032"/>
      <c r="K17" s="1032"/>
      <c r="L17" s="1032"/>
      <c r="M17" s="1034"/>
      <c r="N17" s="215"/>
      <c r="R17" s="268"/>
    </row>
    <row r="18" spans="1:18">
      <c r="A18" s="1039" t="s">
        <v>456</v>
      </c>
      <c r="B18" s="1040" t="s">
        <v>391</v>
      </c>
      <c r="C18" s="1040" t="s">
        <v>391</v>
      </c>
      <c r="D18" s="1040" t="s">
        <v>391</v>
      </c>
      <c r="E18" s="1040" t="s">
        <v>391</v>
      </c>
      <c r="F18" s="1040" t="s">
        <v>391</v>
      </c>
      <c r="G18" s="1040" t="s">
        <v>391</v>
      </c>
      <c r="H18" s="1041" t="s">
        <v>391</v>
      </c>
      <c r="I18" s="1041" t="s">
        <v>391</v>
      </c>
      <c r="J18" s="1041" t="s">
        <v>391</v>
      </c>
      <c r="K18" s="1041" t="s">
        <v>391</v>
      </c>
      <c r="L18" s="1041" t="s">
        <v>391</v>
      </c>
      <c r="M18" s="1042" t="s">
        <v>391</v>
      </c>
      <c r="N18" s="215"/>
      <c r="R18" s="268"/>
    </row>
    <row r="19" spans="1:18">
      <c r="A19" s="1031"/>
      <c r="B19" s="1032"/>
      <c r="C19" s="1032"/>
      <c r="D19" s="1032"/>
      <c r="E19" s="1032"/>
      <c r="F19" s="1032"/>
      <c r="G19" s="1032"/>
      <c r="H19" s="1032"/>
      <c r="I19" s="1032"/>
      <c r="J19" s="1032"/>
      <c r="K19" s="1032"/>
      <c r="L19" s="1032"/>
      <c r="M19" s="1034"/>
      <c r="N19" s="215"/>
      <c r="R19" s="268"/>
    </row>
    <row r="20" spans="1:18">
      <c r="A20" s="1031" t="s">
        <v>535</v>
      </c>
      <c r="B20" s="1032" t="s">
        <v>391</v>
      </c>
      <c r="C20" s="1032" t="s">
        <v>391</v>
      </c>
      <c r="D20" s="1032" t="s">
        <v>391</v>
      </c>
      <c r="E20" s="1032" t="s">
        <v>391</v>
      </c>
      <c r="F20" s="1032" t="s">
        <v>391</v>
      </c>
      <c r="G20" s="1032">
        <v>95</v>
      </c>
      <c r="H20" s="1032" t="s">
        <v>391</v>
      </c>
      <c r="I20" s="1032" t="s">
        <v>391</v>
      </c>
      <c r="J20" s="1032">
        <v>7</v>
      </c>
      <c r="K20" s="1032" t="s">
        <v>391</v>
      </c>
      <c r="L20" s="1032">
        <v>1</v>
      </c>
      <c r="M20" s="1034">
        <v>1</v>
      </c>
      <c r="N20" s="215"/>
      <c r="R20" s="268"/>
    </row>
    <row r="21" spans="1:18">
      <c r="A21" s="1031" t="s">
        <v>458</v>
      </c>
      <c r="B21" s="1032" t="s">
        <v>391</v>
      </c>
      <c r="C21" s="1032" t="s">
        <v>391</v>
      </c>
      <c r="D21" s="1032" t="s">
        <v>391</v>
      </c>
      <c r="E21" s="1032" t="s">
        <v>391</v>
      </c>
      <c r="F21" s="1032" t="s">
        <v>391</v>
      </c>
      <c r="G21" s="1032">
        <v>2000</v>
      </c>
      <c r="H21" s="1032" t="s">
        <v>391</v>
      </c>
      <c r="I21" s="1032" t="s">
        <v>391</v>
      </c>
      <c r="J21" s="1032">
        <v>7</v>
      </c>
      <c r="K21" s="1032" t="s">
        <v>391</v>
      </c>
      <c r="L21" s="1032">
        <v>14</v>
      </c>
      <c r="M21" s="1034">
        <v>14</v>
      </c>
      <c r="N21" s="215"/>
      <c r="R21" s="268"/>
    </row>
    <row r="22" spans="1:18">
      <c r="A22" s="1031" t="s">
        <v>459</v>
      </c>
      <c r="B22" s="1032" t="s">
        <v>391</v>
      </c>
      <c r="C22" s="1032" t="s">
        <v>391</v>
      </c>
      <c r="D22" s="1032" t="s">
        <v>391</v>
      </c>
      <c r="E22" s="1032" t="s">
        <v>391</v>
      </c>
      <c r="F22" s="1032" t="s">
        <v>391</v>
      </c>
      <c r="G22" s="1032">
        <v>300</v>
      </c>
      <c r="H22" s="1032" t="s">
        <v>391</v>
      </c>
      <c r="I22" s="1032" t="s">
        <v>391</v>
      </c>
      <c r="J22" s="1032">
        <v>6</v>
      </c>
      <c r="K22" s="1032" t="s">
        <v>391</v>
      </c>
      <c r="L22" s="1032">
        <v>2</v>
      </c>
      <c r="M22" s="1034">
        <v>2</v>
      </c>
      <c r="N22" s="215"/>
      <c r="R22" s="268"/>
    </row>
    <row r="23" spans="1:18">
      <c r="A23" s="1039" t="s">
        <v>460</v>
      </c>
      <c r="B23" s="1041" t="s">
        <v>391</v>
      </c>
      <c r="C23" s="1041" t="s">
        <v>391</v>
      </c>
      <c r="D23" s="1041" t="s">
        <v>391</v>
      </c>
      <c r="E23" s="1041" t="s">
        <v>391</v>
      </c>
      <c r="F23" s="1041" t="s">
        <v>391</v>
      </c>
      <c r="G23" s="1041">
        <v>2395</v>
      </c>
      <c r="H23" s="1041" t="s">
        <v>391</v>
      </c>
      <c r="I23" s="1041" t="s">
        <v>391</v>
      </c>
      <c r="J23" s="1041">
        <v>7</v>
      </c>
      <c r="K23" s="1041" t="s">
        <v>391</v>
      </c>
      <c r="L23" s="1041">
        <v>17</v>
      </c>
      <c r="M23" s="1057">
        <v>17</v>
      </c>
      <c r="N23" s="215"/>
      <c r="R23" s="268"/>
    </row>
    <row r="24" spans="1:18">
      <c r="A24" s="1031"/>
      <c r="B24" s="1033"/>
      <c r="C24" s="1033"/>
      <c r="D24" s="1033"/>
      <c r="E24" s="1033"/>
      <c r="F24" s="1033"/>
      <c r="G24" s="1033"/>
      <c r="H24" s="1032"/>
      <c r="I24" s="1032"/>
      <c r="J24" s="1032"/>
      <c r="K24" s="1032"/>
      <c r="L24" s="1032"/>
      <c r="M24" s="1035"/>
      <c r="N24" s="215"/>
      <c r="R24" s="268"/>
    </row>
    <row r="25" spans="1:18">
      <c r="A25" s="1039" t="s">
        <v>461</v>
      </c>
      <c r="B25" s="1040" t="s">
        <v>391</v>
      </c>
      <c r="C25" s="1040">
        <v>29</v>
      </c>
      <c r="D25" s="1040">
        <v>29</v>
      </c>
      <c r="E25" s="1040" t="s">
        <v>391</v>
      </c>
      <c r="F25" s="1040">
        <v>29</v>
      </c>
      <c r="G25" s="1040">
        <v>2000</v>
      </c>
      <c r="H25" s="1041" t="s">
        <v>391</v>
      </c>
      <c r="I25" s="1041">
        <v>4510</v>
      </c>
      <c r="J25" s="1041">
        <v>7</v>
      </c>
      <c r="K25" s="1041">
        <v>131</v>
      </c>
      <c r="L25" s="1041">
        <v>14</v>
      </c>
      <c r="M25" s="1042">
        <v>145</v>
      </c>
      <c r="N25" s="215"/>
      <c r="R25" s="268"/>
    </row>
    <row r="26" spans="1:18">
      <c r="A26" s="1031"/>
      <c r="B26" s="1038"/>
      <c r="C26" s="1032"/>
      <c r="D26" s="1032"/>
      <c r="E26" s="1038"/>
      <c r="F26" s="1032"/>
      <c r="G26" s="1032"/>
      <c r="H26" s="1038"/>
      <c r="I26" s="1032"/>
      <c r="J26" s="1032"/>
      <c r="K26" s="1032"/>
      <c r="L26" s="1032"/>
      <c r="M26" s="1034"/>
      <c r="N26" s="215"/>
      <c r="R26" s="268"/>
    </row>
    <row r="27" spans="1:18">
      <c r="A27" s="1039" t="s">
        <v>462</v>
      </c>
      <c r="B27" s="1040" t="s">
        <v>391</v>
      </c>
      <c r="C27" s="1040">
        <v>41</v>
      </c>
      <c r="D27" s="1040">
        <v>41</v>
      </c>
      <c r="E27" s="1040" t="s">
        <v>391</v>
      </c>
      <c r="F27" s="1040">
        <v>31</v>
      </c>
      <c r="G27" s="1040" t="s">
        <v>391</v>
      </c>
      <c r="H27" s="1041" t="s">
        <v>391</v>
      </c>
      <c r="I27" s="1041">
        <v>3900</v>
      </c>
      <c r="J27" s="1041" t="s">
        <v>391</v>
      </c>
      <c r="K27" s="1041">
        <v>121</v>
      </c>
      <c r="L27" s="1041" t="s">
        <v>391</v>
      </c>
      <c r="M27" s="1042">
        <v>121</v>
      </c>
      <c r="N27" s="215"/>
      <c r="R27" s="268"/>
    </row>
    <row r="28" spans="1:18">
      <c r="A28" s="1031"/>
      <c r="B28" s="1032"/>
      <c r="C28" s="1032"/>
      <c r="D28" s="1032"/>
      <c r="E28" s="1032"/>
      <c r="F28" s="1032"/>
      <c r="G28" s="1032"/>
      <c r="H28" s="1032"/>
      <c r="I28" s="1032"/>
      <c r="J28" s="1032"/>
      <c r="K28" s="1032"/>
      <c r="L28" s="1032"/>
      <c r="M28" s="1034"/>
      <c r="N28" s="215"/>
      <c r="R28" s="268"/>
    </row>
    <row r="29" spans="1:18">
      <c r="A29" s="1031" t="s">
        <v>463</v>
      </c>
      <c r="B29" s="1033">
        <v>11</v>
      </c>
      <c r="C29" s="1033">
        <v>460</v>
      </c>
      <c r="D29" s="1033">
        <v>471</v>
      </c>
      <c r="E29" s="1033">
        <v>1</v>
      </c>
      <c r="F29" s="1033">
        <v>361</v>
      </c>
      <c r="G29" s="1033" t="s">
        <v>391</v>
      </c>
      <c r="H29" s="1032">
        <v>4217</v>
      </c>
      <c r="I29" s="1032">
        <v>20958</v>
      </c>
      <c r="J29" s="1032" t="s">
        <v>391</v>
      </c>
      <c r="K29" s="1032">
        <v>7570</v>
      </c>
      <c r="L29" s="1032" t="s">
        <v>391</v>
      </c>
      <c r="M29" s="1035">
        <v>7570</v>
      </c>
      <c r="N29" s="215"/>
      <c r="R29" s="268"/>
    </row>
    <row r="30" spans="1:18">
      <c r="A30" s="1031" t="s">
        <v>464</v>
      </c>
      <c r="B30" s="1037">
        <v>9</v>
      </c>
      <c r="C30" s="1037">
        <v>171</v>
      </c>
      <c r="D30" s="1032">
        <v>180</v>
      </c>
      <c r="E30" s="1037">
        <v>8</v>
      </c>
      <c r="F30" s="1037">
        <v>156</v>
      </c>
      <c r="G30" s="1032" t="s">
        <v>391</v>
      </c>
      <c r="H30" s="1037">
        <v>6000</v>
      </c>
      <c r="I30" s="1037">
        <v>9500</v>
      </c>
      <c r="J30" s="1037" t="s">
        <v>391</v>
      </c>
      <c r="K30" s="1037">
        <v>1530</v>
      </c>
      <c r="L30" s="1037" t="s">
        <v>391</v>
      </c>
      <c r="M30" s="1059">
        <v>1530</v>
      </c>
      <c r="N30" s="215"/>
      <c r="R30" s="268"/>
    </row>
    <row r="31" spans="1:18">
      <c r="A31" s="1031" t="s">
        <v>465</v>
      </c>
      <c r="B31" s="1037">
        <v>104</v>
      </c>
      <c r="C31" s="1037">
        <v>1325</v>
      </c>
      <c r="D31" s="1032">
        <v>1429</v>
      </c>
      <c r="E31" s="1037">
        <v>80</v>
      </c>
      <c r="F31" s="1037">
        <v>1079</v>
      </c>
      <c r="G31" s="1032" t="s">
        <v>391</v>
      </c>
      <c r="H31" s="1037">
        <v>4688</v>
      </c>
      <c r="I31" s="1037">
        <v>7797</v>
      </c>
      <c r="J31" s="1037" t="s">
        <v>391</v>
      </c>
      <c r="K31" s="1037">
        <v>8788</v>
      </c>
      <c r="L31" s="1037" t="s">
        <v>391</v>
      </c>
      <c r="M31" s="1034">
        <v>8788</v>
      </c>
      <c r="N31" s="215"/>
      <c r="R31" s="268"/>
    </row>
    <row r="32" spans="1:18">
      <c r="A32" s="1039" t="s">
        <v>466</v>
      </c>
      <c r="B32" s="1040">
        <v>124</v>
      </c>
      <c r="C32" s="1040">
        <v>1956</v>
      </c>
      <c r="D32" s="1040">
        <v>2080</v>
      </c>
      <c r="E32" s="1040">
        <v>89</v>
      </c>
      <c r="F32" s="1040">
        <v>1596</v>
      </c>
      <c r="G32" s="1040" t="s">
        <v>391</v>
      </c>
      <c r="H32" s="1041">
        <v>4801</v>
      </c>
      <c r="I32" s="1041">
        <v>10940</v>
      </c>
      <c r="J32" s="1041" t="s">
        <v>391</v>
      </c>
      <c r="K32" s="1041">
        <v>17888</v>
      </c>
      <c r="L32" s="1041" t="s">
        <v>391</v>
      </c>
      <c r="M32" s="1042">
        <v>17888</v>
      </c>
      <c r="N32" s="215"/>
      <c r="R32" s="268"/>
    </row>
    <row r="33" spans="1:18">
      <c r="A33" s="1031"/>
      <c r="B33" s="1037"/>
      <c r="C33" s="1037"/>
      <c r="D33" s="1032"/>
      <c r="E33" s="1037"/>
      <c r="F33" s="1037"/>
      <c r="G33" s="1032"/>
      <c r="H33" s="1037"/>
      <c r="I33" s="1037"/>
      <c r="J33" s="1037"/>
      <c r="K33" s="1037"/>
      <c r="L33" s="1037"/>
      <c r="M33" s="1034"/>
      <c r="N33" s="215"/>
      <c r="R33" s="268"/>
    </row>
    <row r="34" spans="1:18">
      <c r="A34" s="1031" t="s">
        <v>467</v>
      </c>
      <c r="B34" s="1032">
        <v>7</v>
      </c>
      <c r="C34" s="1032">
        <v>22</v>
      </c>
      <c r="D34" s="1032">
        <v>29</v>
      </c>
      <c r="E34" s="1032">
        <v>7</v>
      </c>
      <c r="F34" s="1032">
        <v>17</v>
      </c>
      <c r="G34" s="1032" t="s">
        <v>391</v>
      </c>
      <c r="H34" s="1032">
        <v>8729</v>
      </c>
      <c r="I34" s="1032">
        <v>15824</v>
      </c>
      <c r="J34" s="1032" t="s">
        <v>391</v>
      </c>
      <c r="K34" s="1032">
        <v>330</v>
      </c>
      <c r="L34" s="1032" t="s">
        <v>391</v>
      </c>
      <c r="M34" s="1034">
        <v>330</v>
      </c>
      <c r="N34" s="215"/>
      <c r="R34" s="268"/>
    </row>
    <row r="35" spans="1:18">
      <c r="A35" s="1031" t="s">
        <v>468</v>
      </c>
      <c r="B35" s="1032">
        <v>4</v>
      </c>
      <c r="C35" s="1032">
        <v>42</v>
      </c>
      <c r="D35" s="1032">
        <v>46</v>
      </c>
      <c r="E35" s="1032">
        <v>3</v>
      </c>
      <c r="F35" s="1032">
        <v>26</v>
      </c>
      <c r="G35" s="1032" t="s">
        <v>391</v>
      </c>
      <c r="H35" s="1032">
        <v>6760</v>
      </c>
      <c r="I35" s="1032">
        <v>12569</v>
      </c>
      <c r="J35" s="1032" t="s">
        <v>391</v>
      </c>
      <c r="K35" s="1032">
        <v>347</v>
      </c>
      <c r="L35" s="1032" t="s">
        <v>391</v>
      </c>
      <c r="M35" s="1034">
        <v>347</v>
      </c>
      <c r="N35" s="215"/>
      <c r="R35" s="268"/>
    </row>
    <row r="36" spans="1:18">
      <c r="A36" s="1031" t="s">
        <v>469</v>
      </c>
      <c r="B36" s="1032">
        <v>57</v>
      </c>
      <c r="C36" s="1032">
        <v>1097</v>
      </c>
      <c r="D36" s="1032">
        <v>1154</v>
      </c>
      <c r="E36" s="1032">
        <v>27</v>
      </c>
      <c r="F36" s="1032">
        <v>731</v>
      </c>
      <c r="G36" s="1032" t="s">
        <v>391</v>
      </c>
      <c r="H36" s="1032">
        <v>5200</v>
      </c>
      <c r="I36" s="1032">
        <v>9613</v>
      </c>
      <c r="J36" s="1032" t="s">
        <v>391</v>
      </c>
      <c r="K36" s="1032">
        <v>7168</v>
      </c>
      <c r="L36" s="1032" t="s">
        <v>391</v>
      </c>
      <c r="M36" s="1034">
        <v>7168</v>
      </c>
      <c r="N36" s="215"/>
      <c r="R36" s="268"/>
    </row>
    <row r="37" spans="1:18" s="309" customFormat="1">
      <c r="A37" s="1031" t="s">
        <v>470</v>
      </c>
      <c r="B37" s="1033" t="s">
        <v>391</v>
      </c>
      <c r="C37" s="1033">
        <v>166</v>
      </c>
      <c r="D37" s="1033">
        <v>166</v>
      </c>
      <c r="E37" s="1033" t="s">
        <v>391</v>
      </c>
      <c r="F37" s="1033">
        <v>117</v>
      </c>
      <c r="G37" s="1033" t="s">
        <v>391</v>
      </c>
      <c r="H37" s="1032" t="s">
        <v>391</v>
      </c>
      <c r="I37" s="1032">
        <v>5635</v>
      </c>
      <c r="J37" s="1032" t="s">
        <v>391</v>
      </c>
      <c r="K37" s="1032">
        <v>659</v>
      </c>
      <c r="L37" s="1032" t="s">
        <v>391</v>
      </c>
      <c r="M37" s="1035">
        <v>659</v>
      </c>
      <c r="N37" s="534"/>
      <c r="R37" s="531"/>
    </row>
    <row r="38" spans="1:18">
      <c r="A38" s="1039" t="s">
        <v>471</v>
      </c>
      <c r="B38" s="1040">
        <v>68</v>
      </c>
      <c r="C38" s="1040">
        <v>1327</v>
      </c>
      <c r="D38" s="1040">
        <v>1395</v>
      </c>
      <c r="E38" s="1040">
        <v>37</v>
      </c>
      <c r="F38" s="1040">
        <v>891</v>
      </c>
      <c r="G38" s="1040" t="s">
        <v>391</v>
      </c>
      <c r="H38" s="1041">
        <v>5994</v>
      </c>
      <c r="I38" s="1041">
        <v>9295</v>
      </c>
      <c r="J38" s="1041" t="s">
        <v>391</v>
      </c>
      <c r="K38" s="1041">
        <v>8504</v>
      </c>
      <c r="L38" s="1041" t="s">
        <v>391</v>
      </c>
      <c r="M38" s="1042">
        <v>8504</v>
      </c>
      <c r="N38" s="215"/>
      <c r="R38" s="268"/>
    </row>
    <row r="39" spans="1:18" s="309" customFormat="1">
      <c r="A39" s="1031"/>
      <c r="B39" s="1032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4"/>
      <c r="N39" s="534"/>
      <c r="R39" s="531"/>
    </row>
    <row r="40" spans="1:18">
      <c r="A40" s="1039" t="s">
        <v>472</v>
      </c>
      <c r="B40" s="1040">
        <v>335</v>
      </c>
      <c r="C40" s="1040">
        <v>90</v>
      </c>
      <c r="D40" s="1040">
        <v>425</v>
      </c>
      <c r="E40" s="1040" t="s">
        <v>391</v>
      </c>
      <c r="F40" s="1040">
        <v>81</v>
      </c>
      <c r="G40" s="1040" t="s">
        <v>391</v>
      </c>
      <c r="H40" s="1041" t="s">
        <v>391</v>
      </c>
      <c r="I40" s="1041">
        <v>3624</v>
      </c>
      <c r="J40" s="1041" t="s">
        <v>391</v>
      </c>
      <c r="K40" s="1041">
        <v>294</v>
      </c>
      <c r="L40" s="1041" t="s">
        <v>391</v>
      </c>
      <c r="M40" s="1042">
        <v>294</v>
      </c>
      <c r="N40" s="215"/>
      <c r="R40" s="268"/>
    </row>
    <row r="41" spans="1:18">
      <c r="A41" s="1031"/>
      <c r="B41" s="1033"/>
      <c r="C41" s="1032"/>
      <c r="D41" s="1032"/>
      <c r="E41" s="1033"/>
      <c r="F41" s="1032"/>
      <c r="G41" s="1032"/>
      <c r="H41" s="1033"/>
      <c r="I41" s="1032"/>
      <c r="J41" s="1032"/>
      <c r="K41" s="1032"/>
      <c r="L41" s="1032"/>
      <c r="M41" s="1034"/>
      <c r="N41" s="215"/>
      <c r="R41" s="268"/>
    </row>
    <row r="42" spans="1:18">
      <c r="A42" s="1031" t="s">
        <v>536</v>
      </c>
      <c r="B42" s="1032" t="s">
        <v>391</v>
      </c>
      <c r="C42" s="1032" t="s">
        <v>391</v>
      </c>
      <c r="D42" s="1032" t="s">
        <v>391</v>
      </c>
      <c r="E42" s="1032" t="s">
        <v>391</v>
      </c>
      <c r="F42" s="1032" t="s">
        <v>391</v>
      </c>
      <c r="G42" s="1032">
        <v>1568</v>
      </c>
      <c r="H42" s="1032" t="s">
        <v>391</v>
      </c>
      <c r="I42" s="1032" t="s">
        <v>391</v>
      </c>
      <c r="J42" s="1032">
        <v>15</v>
      </c>
      <c r="K42" s="1032" t="s">
        <v>391</v>
      </c>
      <c r="L42" s="1032">
        <v>24</v>
      </c>
      <c r="M42" s="1034">
        <v>24</v>
      </c>
      <c r="N42" s="215"/>
      <c r="R42" s="268"/>
    </row>
    <row r="43" spans="1:18">
      <c r="A43" s="1031" t="s">
        <v>474</v>
      </c>
      <c r="B43" s="1032" t="s">
        <v>391</v>
      </c>
      <c r="C43" s="1032" t="s">
        <v>391</v>
      </c>
      <c r="D43" s="1032" t="s">
        <v>391</v>
      </c>
      <c r="E43" s="1032" t="s">
        <v>391</v>
      </c>
      <c r="F43" s="1032" t="s">
        <v>391</v>
      </c>
      <c r="G43" s="1032" t="s">
        <v>391</v>
      </c>
      <c r="H43" s="1032" t="s">
        <v>391</v>
      </c>
      <c r="I43" s="1032" t="s">
        <v>391</v>
      </c>
      <c r="J43" s="1032" t="s">
        <v>391</v>
      </c>
      <c r="K43" s="1032" t="s">
        <v>391</v>
      </c>
      <c r="L43" s="1032" t="s">
        <v>391</v>
      </c>
      <c r="M43" s="1034" t="s">
        <v>391</v>
      </c>
      <c r="N43" s="215"/>
      <c r="R43" s="268"/>
    </row>
    <row r="44" spans="1:18">
      <c r="A44" s="1031" t="s">
        <v>475</v>
      </c>
      <c r="B44" s="1033" t="s">
        <v>391</v>
      </c>
      <c r="C44" s="1032" t="s">
        <v>391</v>
      </c>
      <c r="D44" s="1032" t="s">
        <v>391</v>
      </c>
      <c r="E44" s="1033" t="s">
        <v>391</v>
      </c>
      <c r="F44" s="1032" t="s">
        <v>391</v>
      </c>
      <c r="G44" s="1032" t="s">
        <v>391</v>
      </c>
      <c r="H44" s="1033" t="s">
        <v>391</v>
      </c>
      <c r="I44" s="1032" t="s">
        <v>391</v>
      </c>
      <c r="J44" s="1032" t="s">
        <v>391</v>
      </c>
      <c r="K44" s="1032" t="s">
        <v>391</v>
      </c>
      <c r="L44" s="1032" t="s">
        <v>391</v>
      </c>
      <c r="M44" s="1034" t="s">
        <v>391</v>
      </c>
      <c r="N44" s="215"/>
      <c r="R44" s="268"/>
    </row>
    <row r="45" spans="1:18">
      <c r="A45" s="1031" t="s">
        <v>476</v>
      </c>
      <c r="B45" s="1038" t="s">
        <v>391</v>
      </c>
      <c r="C45" s="1032" t="s">
        <v>391</v>
      </c>
      <c r="D45" s="1032" t="s">
        <v>391</v>
      </c>
      <c r="E45" s="1038" t="s">
        <v>391</v>
      </c>
      <c r="F45" s="1032" t="s">
        <v>391</v>
      </c>
      <c r="G45" s="1032" t="s">
        <v>391</v>
      </c>
      <c r="H45" s="1038" t="s">
        <v>391</v>
      </c>
      <c r="I45" s="1032" t="s">
        <v>391</v>
      </c>
      <c r="J45" s="1032" t="s">
        <v>391</v>
      </c>
      <c r="K45" s="1032" t="s">
        <v>391</v>
      </c>
      <c r="L45" s="1032" t="s">
        <v>391</v>
      </c>
      <c r="M45" s="1034" t="s">
        <v>391</v>
      </c>
      <c r="N45" s="215"/>
      <c r="R45" s="268"/>
    </row>
    <row r="46" spans="1:18">
      <c r="A46" s="1031" t="s">
        <v>477</v>
      </c>
      <c r="B46" s="1032" t="s">
        <v>391</v>
      </c>
      <c r="C46" s="1032" t="s">
        <v>391</v>
      </c>
      <c r="D46" s="1032" t="s">
        <v>391</v>
      </c>
      <c r="E46" s="1032" t="s">
        <v>391</v>
      </c>
      <c r="F46" s="1032" t="s">
        <v>391</v>
      </c>
      <c r="G46" s="1032">
        <v>785</v>
      </c>
      <c r="H46" s="1032" t="s">
        <v>391</v>
      </c>
      <c r="I46" s="1032" t="s">
        <v>391</v>
      </c>
      <c r="J46" s="1032">
        <v>10</v>
      </c>
      <c r="K46" s="1032" t="s">
        <v>391</v>
      </c>
      <c r="L46" s="1032">
        <v>8</v>
      </c>
      <c r="M46" s="1034">
        <v>8</v>
      </c>
      <c r="N46" s="215"/>
      <c r="R46" s="268"/>
    </row>
    <row r="47" spans="1:18">
      <c r="A47" s="1031" t="s">
        <v>478</v>
      </c>
      <c r="B47" s="1032" t="s">
        <v>391</v>
      </c>
      <c r="C47" s="1032" t="s">
        <v>391</v>
      </c>
      <c r="D47" s="1032" t="s">
        <v>391</v>
      </c>
      <c r="E47" s="1032" t="s">
        <v>391</v>
      </c>
      <c r="F47" s="1032" t="s">
        <v>391</v>
      </c>
      <c r="G47" s="1032" t="s">
        <v>391</v>
      </c>
      <c r="H47" s="1032" t="s">
        <v>391</v>
      </c>
      <c r="I47" s="1032" t="s">
        <v>391</v>
      </c>
      <c r="J47" s="1032" t="s">
        <v>391</v>
      </c>
      <c r="K47" s="1032" t="s">
        <v>391</v>
      </c>
      <c r="L47" s="1032" t="s">
        <v>391</v>
      </c>
      <c r="M47" s="1034" t="s">
        <v>391</v>
      </c>
      <c r="N47" s="215"/>
      <c r="R47" s="268"/>
    </row>
    <row r="48" spans="1:18">
      <c r="A48" s="1031" t="s">
        <v>479</v>
      </c>
      <c r="B48" s="1032" t="s">
        <v>391</v>
      </c>
      <c r="C48" s="1032" t="s">
        <v>391</v>
      </c>
      <c r="D48" s="1032" t="s">
        <v>391</v>
      </c>
      <c r="E48" s="1032" t="s">
        <v>391</v>
      </c>
      <c r="F48" s="1032" t="s">
        <v>391</v>
      </c>
      <c r="G48" s="1032" t="s">
        <v>391</v>
      </c>
      <c r="H48" s="1032" t="s">
        <v>391</v>
      </c>
      <c r="I48" s="1032" t="s">
        <v>391</v>
      </c>
      <c r="J48" s="1032" t="s">
        <v>391</v>
      </c>
      <c r="K48" s="1032" t="s">
        <v>391</v>
      </c>
      <c r="L48" s="1032" t="s">
        <v>391</v>
      </c>
      <c r="M48" s="1034" t="s">
        <v>391</v>
      </c>
      <c r="N48" s="215"/>
      <c r="R48" s="268"/>
    </row>
    <row r="49" spans="1:18">
      <c r="A49" s="1031" t="s">
        <v>480</v>
      </c>
      <c r="B49" s="1032" t="s">
        <v>391</v>
      </c>
      <c r="C49" s="1032">
        <v>7</v>
      </c>
      <c r="D49" s="1032">
        <v>7</v>
      </c>
      <c r="E49" s="1032" t="s">
        <v>391</v>
      </c>
      <c r="F49" s="1032">
        <v>1</v>
      </c>
      <c r="G49" s="1032" t="s">
        <v>391</v>
      </c>
      <c r="H49" s="1032" t="s">
        <v>391</v>
      </c>
      <c r="I49" s="1032">
        <v>9000</v>
      </c>
      <c r="J49" s="1032" t="s">
        <v>391</v>
      </c>
      <c r="K49" s="1032">
        <v>9</v>
      </c>
      <c r="L49" s="1032" t="s">
        <v>391</v>
      </c>
      <c r="M49" s="1034">
        <v>9</v>
      </c>
      <c r="N49" s="215"/>
      <c r="R49" s="268"/>
    </row>
    <row r="50" spans="1:18">
      <c r="A50" s="1031" t="s">
        <v>481</v>
      </c>
      <c r="B50" s="1033">
        <v>1</v>
      </c>
      <c r="C50" s="1033" t="s">
        <v>391</v>
      </c>
      <c r="D50" s="1033">
        <v>1</v>
      </c>
      <c r="E50" s="1033">
        <v>1</v>
      </c>
      <c r="F50" s="1033" t="s">
        <v>391</v>
      </c>
      <c r="G50" s="1033" t="s">
        <v>391</v>
      </c>
      <c r="H50" s="1032">
        <v>2000</v>
      </c>
      <c r="I50" s="1032" t="s">
        <v>391</v>
      </c>
      <c r="J50" s="1032" t="s">
        <v>391</v>
      </c>
      <c r="K50" s="1032">
        <v>2</v>
      </c>
      <c r="L50" s="1032" t="s">
        <v>391</v>
      </c>
      <c r="M50" s="1035">
        <v>2</v>
      </c>
      <c r="N50" s="215"/>
      <c r="R50" s="268"/>
    </row>
    <row r="51" spans="1:18">
      <c r="A51" s="1039" t="s">
        <v>482</v>
      </c>
      <c r="B51" s="1040">
        <v>1</v>
      </c>
      <c r="C51" s="1040">
        <v>7</v>
      </c>
      <c r="D51" s="1040">
        <v>8</v>
      </c>
      <c r="E51" s="1040">
        <v>1</v>
      </c>
      <c r="F51" s="1040">
        <v>1</v>
      </c>
      <c r="G51" s="1040">
        <v>2353</v>
      </c>
      <c r="H51" s="1041">
        <v>2000</v>
      </c>
      <c r="I51" s="1041">
        <v>9000</v>
      </c>
      <c r="J51" s="1041">
        <v>13</v>
      </c>
      <c r="K51" s="1041">
        <v>11</v>
      </c>
      <c r="L51" s="1041">
        <v>32</v>
      </c>
      <c r="M51" s="1042">
        <v>43</v>
      </c>
      <c r="N51" s="215"/>
      <c r="R51" s="268"/>
    </row>
    <row r="52" spans="1:18">
      <c r="A52" s="1031"/>
      <c r="B52" s="1032"/>
      <c r="C52" s="1032"/>
      <c r="D52" s="1032"/>
      <c r="E52" s="1032"/>
      <c r="F52" s="1032"/>
      <c r="G52" s="1032"/>
      <c r="H52" s="1032"/>
      <c r="I52" s="1032"/>
      <c r="J52" s="1032"/>
      <c r="K52" s="1032"/>
      <c r="L52" s="1032"/>
      <c r="M52" s="1034"/>
      <c r="R52" s="268"/>
    </row>
    <row r="53" spans="1:18">
      <c r="A53" s="1039" t="s">
        <v>483</v>
      </c>
      <c r="B53" s="1040">
        <v>1</v>
      </c>
      <c r="C53" s="1040" t="s">
        <v>391</v>
      </c>
      <c r="D53" s="1040">
        <v>1</v>
      </c>
      <c r="E53" s="1040">
        <v>1</v>
      </c>
      <c r="F53" s="1040" t="s">
        <v>391</v>
      </c>
      <c r="G53" s="1040">
        <v>540</v>
      </c>
      <c r="H53" s="1041">
        <v>3500</v>
      </c>
      <c r="I53" s="1041" t="s">
        <v>391</v>
      </c>
      <c r="J53" s="1041">
        <v>8</v>
      </c>
      <c r="K53" s="1041">
        <v>4</v>
      </c>
      <c r="L53" s="1041">
        <v>4</v>
      </c>
      <c r="M53" s="1042">
        <v>8</v>
      </c>
      <c r="N53" s="215"/>
      <c r="R53" s="268"/>
    </row>
    <row r="54" spans="1:18">
      <c r="A54" s="1031"/>
      <c r="B54" s="1032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4"/>
      <c r="R54" s="268"/>
    </row>
    <row r="55" spans="1:18">
      <c r="A55" s="1031" t="s">
        <v>484</v>
      </c>
      <c r="B55" s="1032" t="s">
        <v>391</v>
      </c>
      <c r="C55" s="1032">
        <v>1600</v>
      </c>
      <c r="D55" s="1032">
        <v>1600</v>
      </c>
      <c r="E55" s="1032" t="s">
        <v>391</v>
      </c>
      <c r="F55" s="1032">
        <v>1550</v>
      </c>
      <c r="G55" s="1032" t="s">
        <v>391</v>
      </c>
      <c r="H55" s="1032" t="s">
        <v>391</v>
      </c>
      <c r="I55" s="1032">
        <v>5500</v>
      </c>
      <c r="J55" s="1032" t="s">
        <v>391</v>
      </c>
      <c r="K55" s="1032">
        <v>8525</v>
      </c>
      <c r="L55" s="1032" t="s">
        <v>391</v>
      </c>
      <c r="M55" s="1034">
        <v>8525</v>
      </c>
    </row>
    <row r="56" spans="1:18">
      <c r="A56" s="1031" t="s">
        <v>485</v>
      </c>
      <c r="B56" s="1032" t="s">
        <v>391</v>
      </c>
      <c r="C56" s="1032">
        <v>3</v>
      </c>
      <c r="D56" s="1032">
        <v>3</v>
      </c>
      <c r="E56" s="1032" t="s">
        <v>391</v>
      </c>
      <c r="F56" s="1032">
        <v>3</v>
      </c>
      <c r="G56" s="1032">
        <v>494</v>
      </c>
      <c r="H56" s="1032" t="s">
        <v>391</v>
      </c>
      <c r="I56" s="1032">
        <v>5700</v>
      </c>
      <c r="J56" s="1032">
        <v>5</v>
      </c>
      <c r="K56" s="1032">
        <v>18</v>
      </c>
      <c r="L56" s="1032">
        <v>2</v>
      </c>
      <c r="M56" s="1034">
        <v>20</v>
      </c>
    </row>
    <row r="57" spans="1:18">
      <c r="A57" s="1031" t="s">
        <v>486</v>
      </c>
      <c r="B57" s="1033">
        <v>3</v>
      </c>
      <c r="C57" s="1033" t="s">
        <v>391</v>
      </c>
      <c r="D57" s="1033">
        <v>3</v>
      </c>
      <c r="E57" s="1033">
        <v>3</v>
      </c>
      <c r="F57" s="1033" t="s">
        <v>391</v>
      </c>
      <c r="G57" s="1033">
        <v>1520</v>
      </c>
      <c r="H57" s="1032">
        <v>5500</v>
      </c>
      <c r="I57" s="1032" t="s">
        <v>391</v>
      </c>
      <c r="J57" s="1032">
        <v>7</v>
      </c>
      <c r="K57" s="1032">
        <v>16</v>
      </c>
      <c r="L57" s="1032">
        <v>11</v>
      </c>
      <c r="M57" s="1035">
        <v>27</v>
      </c>
    </row>
    <row r="58" spans="1:18">
      <c r="A58" s="1031" t="s">
        <v>487</v>
      </c>
      <c r="B58" s="1032" t="s">
        <v>391</v>
      </c>
      <c r="C58" s="1032" t="s">
        <v>391</v>
      </c>
      <c r="D58" s="1032" t="s">
        <v>391</v>
      </c>
      <c r="E58" s="1032" t="s">
        <v>391</v>
      </c>
      <c r="F58" s="1032" t="s">
        <v>391</v>
      </c>
      <c r="G58" s="1032" t="s">
        <v>391</v>
      </c>
      <c r="H58" s="1032" t="s">
        <v>391</v>
      </c>
      <c r="I58" s="1032" t="s">
        <v>391</v>
      </c>
      <c r="J58" s="1032" t="s">
        <v>391</v>
      </c>
      <c r="K58" s="1032" t="s">
        <v>391</v>
      </c>
      <c r="L58" s="1032" t="s">
        <v>391</v>
      </c>
      <c r="M58" s="1034" t="s">
        <v>391</v>
      </c>
    </row>
    <row r="59" spans="1:18">
      <c r="A59" s="1031" t="s">
        <v>488</v>
      </c>
      <c r="B59" s="1032">
        <v>14</v>
      </c>
      <c r="C59" s="1032">
        <v>10</v>
      </c>
      <c r="D59" s="1032">
        <v>24</v>
      </c>
      <c r="E59" s="1032">
        <v>13</v>
      </c>
      <c r="F59" s="1032">
        <v>9</v>
      </c>
      <c r="G59" s="1032" t="s">
        <v>391</v>
      </c>
      <c r="H59" s="1032">
        <v>950</v>
      </c>
      <c r="I59" s="1032">
        <v>9200</v>
      </c>
      <c r="J59" s="1032" t="s">
        <v>391</v>
      </c>
      <c r="K59" s="1032">
        <v>95</v>
      </c>
      <c r="L59" s="1032" t="s">
        <v>391</v>
      </c>
      <c r="M59" s="1034">
        <v>95</v>
      </c>
    </row>
    <row r="60" spans="1:18">
      <c r="A60" s="1039" t="s">
        <v>562</v>
      </c>
      <c r="B60" s="1040">
        <v>17</v>
      </c>
      <c r="C60" s="1040">
        <v>1613</v>
      </c>
      <c r="D60" s="1040">
        <v>1630</v>
      </c>
      <c r="E60" s="1040">
        <v>16</v>
      </c>
      <c r="F60" s="1040">
        <v>1562</v>
      </c>
      <c r="G60" s="1040">
        <v>2014</v>
      </c>
      <c r="H60" s="1041">
        <v>1803</v>
      </c>
      <c r="I60" s="1041">
        <v>5522</v>
      </c>
      <c r="J60" s="1041">
        <v>7</v>
      </c>
      <c r="K60" s="1041">
        <v>8654</v>
      </c>
      <c r="L60" s="1041">
        <v>13</v>
      </c>
      <c r="M60" s="1042">
        <v>8667</v>
      </c>
      <c r="N60" s="215"/>
      <c r="R60" s="268"/>
    </row>
    <row r="61" spans="1:18">
      <c r="A61" s="1031"/>
      <c r="B61" s="1032"/>
      <c r="C61" s="1032"/>
      <c r="D61" s="1032"/>
      <c r="E61" s="1032"/>
      <c r="F61" s="1032"/>
      <c r="G61" s="1032"/>
      <c r="H61" s="1032"/>
      <c r="I61" s="1032"/>
      <c r="J61" s="1032"/>
      <c r="K61" s="1032"/>
      <c r="L61" s="1032"/>
      <c r="M61" s="1034"/>
    </row>
    <row r="62" spans="1:18">
      <c r="A62" s="1031" t="s">
        <v>490</v>
      </c>
      <c r="B62" s="1033">
        <v>74</v>
      </c>
      <c r="C62" s="1033">
        <v>423</v>
      </c>
      <c r="D62" s="1033">
        <v>497</v>
      </c>
      <c r="E62" s="1033">
        <v>66</v>
      </c>
      <c r="F62" s="1033">
        <v>227</v>
      </c>
      <c r="G62" s="1033">
        <v>1500</v>
      </c>
      <c r="H62" s="1032">
        <v>3200</v>
      </c>
      <c r="I62" s="1032">
        <v>13100</v>
      </c>
      <c r="J62" s="1032">
        <v>12</v>
      </c>
      <c r="K62" s="1032">
        <v>3185</v>
      </c>
      <c r="L62" s="1032">
        <v>18</v>
      </c>
      <c r="M62" s="1035">
        <v>3203</v>
      </c>
    </row>
    <row r="63" spans="1:18">
      <c r="A63" s="1031" t="s">
        <v>491</v>
      </c>
      <c r="B63" s="1032">
        <v>188</v>
      </c>
      <c r="C63" s="1032">
        <v>22</v>
      </c>
      <c r="D63" s="1032">
        <v>210</v>
      </c>
      <c r="E63" s="1032">
        <v>176</v>
      </c>
      <c r="F63" s="1032">
        <v>20</v>
      </c>
      <c r="G63" s="1032" t="s">
        <v>391</v>
      </c>
      <c r="H63" s="1032">
        <v>4500</v>
      </c>
      <c r="I63" s="1032">
        <v>12500</v>
      </c>
      <c r="J63" s="1032" t="s">
        <v>391</v>
      </c>
      <c r="K63" s="1032">
        <v>1043</v>
      </c>
      <c r="L63" s="1032" t="s">
        <v>391</v>
      </c>
      <c r="M63" s="1034">
        <v>1043</v>
      </c>
    </row>
    <row r="64" spans="1:18">
      <c r="A64" s="1031" t="s">
        <v>492</v>
      </c>
      <c r="B64" s="1033">
        <v>983</v>
      </c>
      <c r="C64" s="1033">
        <v>1981</v>
      </c>
      <c r="D64" s="1033">
        <v>2964</v>
      </c>
      <c r="E64" s="1033">
        <v>798</v>
      </c>
      <c r="F64" s="1033">
        <v>1424</v>
      </c>
      <c r="G64" s="1033" t="s">
        <v>391</v>
      </c>
      <c r="H64" s="1032">
        <v>983</v>
      </c>
      <c r="I64" s="1032">
        <v>6542</v>
      </c>
      <c r="J64" s="1032" t="s">
        <v>391</v>
      </c>
      <c r="K64" s="1032">
        <v>10100</v>
      </c>
      <c r="L64" s="1032" t="s">
        <v>391</v>
      </c>
      <c r="M64" s="1035">
        <v>10100</v>
      </c>
    </row>
    <row r="65" spans="1:18">
      <c r="A65" s="1039" t="s">
        <v>493</v>
      </c>
      <c r="B65" s="1040">
        <v>1245</v>
      </c>
      <c r="C65" s="1040">
        <v>2426</v>
      </c>
      <c r="D65" s="1040">
        <v>3671</v>
      </c>
      <c r="E65" s="1040">
        <v>1040</v>
      </c>
      <c r="F65" s="1040">
        <v>1671</v>
      </c>
      <c r="G65" s="1040">
        <v>1500</v>
      </c>
      <c r="H65" s="1041">
        <v>1719</v>
      </c>
      <c r="I65" s="1041">
        <v>7504</v>
      </c>
      <c r="J65" s="1041">
        <v>12</v>
      </c>
      <c r="K65" s="1041">
        <v>14328</v>
      </c>
      <c r="L65" s="1041">
        <v>18</v>
      </c>
      <c r="M65" s="1042">
        <v>14346</v>
      </c>
      <c r="N65" s="215"/>
      <c r="R65" s="268"/>
    </row>
    <row r="66" spans="1:18">
      <c r="A66" s="1031"/>
      <c r="B66" s="1033"/>
      <c r="C66" s="1032"/>
      <c r="D66" s="1032"/>
      <c r="E66" s="1033"/>
      <c r="F66" s="1032"/>
      <c r="G66" s="1032"/>
      <c r="H66" s="1033"/>
      <c r="I66" s="1032"/>
      <c r="J66" s="1032"/>
      <c r="K66" s="1032"/>
      <c r="L66" s="1032"/>
      <c r="M66" s="1034"/>
    </row>
    <row r="67" spans="1:18">
      <c r="A67" s="1039" t="s">
        <v>494</v>
      </c>
      <c r="B67" s="1040">
        <v>375</v>
      </c>
      <c r="C67" s="1040">
        <v>7967</v>
      </c>
      <c r="D67" s="1040">
        <v>8342</v>
      </c>
      <c r="E67" s="1040">
        <v>357</v>
      </c>
      <c r="F67" s="1040">
        <v>7449</v>
      </c>
      <c r="G67" s="1040" t="s">
        <v>391</v>
      </c>
      <c r="H67" s="1041">
        <v>520</v>
      </c>
      <c r="I67" s="1041">
        <v>12515</v>
      </c>
      <c r="J67" s="1041" t="s">
        <v>391</v>
      </c>
      <c r="K67" s="1041">
        <v>93410</v>
      </c>
      <c r="L67" s="1041" t="s">
        <v>391</v>
      </c>
      <c r="M67" s="1042">
        <v>93410</v>
      </c>
      <c r="N67" s="215"/>
      <c r="R67" s="268"/>
    </row>
    <row r="68" spans="1:18">
      <c r="A68" s="1031"/>
      <c r="B68" s="1033"/>
      <c r="C68" s="1033"/>
      <c r="D68" s="1033"/>
      <c r="E68" s="1033"/>
      <c r="F68" s="1033"/>
      <c r="G68" s="1033"/>
      <c r="H68" s="1032"/>
      <c r="I68" s="1032"/>
      <c r="J68" s="1032"/>
      <c r="K68" s="1032"/>
      <c r="L68" s="1032"/>
      <c r="M68" s="1035"/>
    </row>
    <row r="69" spans="1:18">
      <c r="A69" s="1031" t="s">
        <v>495</v>
      </c>
      <c r="B69" s="1033" t="s">
        <v>391</v>
      </c>
      <c r="C69" s="1032">
        <v>294</v>
      </c>
      <c r="D69" s="1032">
        <v>294</v>
      </c>
      <c r="E69" s="1033" t="s">
        <v>391</v>
      </c>
      <c r="F69" s="1032">
        <v>245</v>
      </c>
      <c r="G69" s="1033" t="s">
        <v>391</v>
      </c>
      <c r="H69" s="1033" t="s">
        <v>391</v>
      </c>
      <c r="I69" s="1032">
        <v>9620</v>
      </c>
      <c r="J69" s="1033" t="s">
        <v>391</v>
      </c>
      <c r="K69" s="1038">
        <v>2357</v>
      </c>
      <c r="L69" s="1033" t="s">
        <v>391</v>
      </c>
      <c r="M69" s="1034">
        <v>2357</v>
      </c>
    </row>
    <row r="70" spans="1:18">
      <c r="A70" s="1031" t="s">
        <v>496</v>
      </c>
      <c r="B70" s="1033" t="s">
        <v>391</v>
      </c>
      <c r="C70" s="1032">
        <v>98</v>
      </c>
      <c r="D70" s="1032">
        <v>98</v>
      </c>
      <c r="E70" s="1033" t="s">
        <v>391</v>
      </c>
      <c r="F70" s="1032">
        <v>87</v>
      </c>
      <c r="G70" s="1033" t="s">
        <v>391</v>
      </c>
      <c r="H70" s="1033" t="s">
        <v>391</v>
      </c>
      <c r="I70" s="1032">
        <v>9310</v>
      </c>
      <c r="J70" s="1033" t="s">
        <v>391</v>
      </c>
      <c r="K70" s="1038">
        <v>810</v>
      </c>
      <c r="L70" s="1033" t="s">
        <v>391</v>
      </c>
      <c r="M70" s="1034">
        <v>810</v>
      </c>
    </row>
    <row r="71" spans="1:18">
      <c r="A71" s="1039" t="s">
        <v>497</v>
      </c>
      <c r="B71" s="1040" t="s">
        <v>391</v>
      </c>
      <c r="C71" s="1040">
        <v>392</v>
      </c>
      <c r="D71" s="1040">
        <v>392</v>
      </c>
      <c r="E71" s="1040" t="s">
        <v>391</v>
      </c>
      <c r="F71" s="1040">
        <v>332</v>
      </c>
      <c r="G71" s="1040" t="s">
        <v>391</v>
      </c>
      <c r="H71" s="1041" t="s">
        <v>391</v>
      </c>
      <c r="I71" s="1041">
        <v>9539</v>
      </c>
      <c r="J71" s="1041" t="s">
        <v>391</v>
      </c>
      <c r="K71" s="1041">
        <v>3167</v>
      </c>
      <c r="L71" s="1041" t="s">
        <v>391</v>
      </c>
      <c r="M71" s="1042">
        <v>3167</v>
      </c>
      <c r="N71" s="215"/>
      <c r="R71" s="268"/>
    </row>
    <row r="72" spans="1:18">
      <c r="A72" s="1031"/>
      <c r="B72" s="1038"/>
      <c r="C72" s="1032"/>
      <c r="D72" s="1032"/>
      <c r="E72" s="1038"/>
      <c r="F72" s="1032"/>
      <c r="G72" s="1032"/>
      <c r="H72" s="1038"/>
      <c r="I72" s="1032"/>
      <c r="J72" s="1038"/>
      <c r="K72" s="1038"/>
      <c r="L72" s="1038"/>
      <c r="M72" s="1034"/>
    </row>
    <row r="73" spans="1:18">
      <c r="A73" s="1031" t="s">
        <v>498</v>
      </c>
      <c r="B73" s="1032" t="s">
        <v>391</v>
      </c>
      <c r="C73" s="1032">
        <v>32</v>
      </c>
      <c r="D73" s="1032">
        <v>32</v>
      </c>
      <c r="E73" s="1032" t="s">
        <v>391</v>
      </c>
      <c r="F73" s="1032">
        <v>23</v>
      </c>
      <c r="G73" s="1032" t="s">
        <v>391</v>
      </c>
      <c r="H73" s="1032" t="s">
        <v>391</v>
      </c>
      <c r="I73" s="1032">
        <v>8609</v>
      </c>
      <c r="J73" s="1032" t="s">
        <v>391</v>
      </c>
      <c r="K73" s="1032">
        <v>198</v>
      </c>
      <c r="L73" s="1032" t="s">
        <v>391</v>
      </c>
      <c r="M73" s="1034">
        <v>198</v>
      </c>
    </row>
    <row r="74" spans="1:18">
      <c r="A74" s="1031" t="s">
        <v>499</v>
      </c>
      <c r="B74" s="1032" t="s">
        <v>391</v>
      </c>
      <c r="C74" s="1032">
        <v>8</v>
      </c>
      <c r="D74" s="1032">
        <v>8</v>
      </c>
      <c r="E74" s="1032" t="s">
        <v>391</v>
      </c>
      <c r="F74" s="1032">
        <v>7</v>
      </c>
      <c r="G74" s="1032" t="s">
        <v>391</v>
      </c>
      <c r="H74" s="1032" t="s">
        <v>391</v>
      </c>
      <c r="I74" s="1032">
        <v>560</v>
      </c>
      <c r="J74" s="1032" t="s">
        <v>391</v>
      </c>
      <c r="K74" s="1032">
        <v>4</v>
      </c>
      <c r="L74" s="1032" t="s">
        <v>391</v>
      </c>
      <c r="M74" s="1034">
        <v>4</v>
      </c>
    </row>
    <row r="75" spans="1:18">
      <c r="A75" s="1031" t="s">
        <v>500</v>
      </c>
      <c r="B75" s="1038" t="s">
        <v>391</v>
      </c>
      <c r="C75" s="1032">
        <v>31</v>
      </c>
      <c r="D75" s="1032">
        <v>31</v>
      </c>
      <c r="E75" s="1038" t="s">
        <v>391</v>
      </c>
      <c r="F75" s="1032">
        <v>31</v>
      </c>
      <c r="G75" s="1033" t="s">
        <v>391</v>
      </c>
      <c r="H75" s="1038" t="s">
        <v>391</v>
      </c>
      <c r="I75" s="1032">
        <v>10000</v>
      </c>
      <c r="J75" s="1033" t="s">
        <v>391</v>
      </c>
      <c r="K75" s="1038">
        <v>310</v>
      </c>
      <c r="L75" s="1033" t="s">
        <v>391</v>
      </c>
      <c r="M75" s="1034">
        <v>310</v>
      </c>
    </row>
    <row r="76" spans="1:18">
      <c r="A76" s="1031" t="s">
        <v>501</v>
      </c>
      <c r="B76" s="1038" t="s">
        <v>391</v>
      </c>
      <c r="C76" s="1032">
        <v>85</v>
      </c>
      <c r="D76" s="1032">
        <v>85</v>
      </c>
      <c r="E76" s="1038" t="s">
        <v>391</v>
      </c>
      <c r="F76" s="1032">
        <v>27</v>
      </c>
      <c r="G76" s="1033">
        <v>4603</v>
      </c>
      <c r="H76" s="1038" t="s">
        <v>391</v>
      </c>
      <c r="I76" s="1032">
        <v>11296</v>
      </c>
      <c r="J76" s="1033">
        <v>21</v>
      </c>
      <c r="K76" s="1038">
        <v>305</v>
      </c>
      <c r="L76" s="1033">
        <v>97</v>
      </c>
      <c r="M76" s="1034">
        <v>402</v>
      </c>
    </row>
    <row r="77" spans="1:18">
      <c r="A77" s="1031" t="s">
        <v>502</v>
      </c>
      <c r="B77" s="1032" t="s">
        <v>391</v>
      </c>
      <c r="C77" s="1032">
        <v>25</v>
      </c>
      <c r="D77" s="1032">
        <v>25</v>
      </c>
      <c r="E77" s="1032" t="s">
        <v>391</v>
      </c>
      <c r="F77" s="1032">
        <v>12</v>
      </c>
      <c r="G77" s="1032" t="s">
        <v>391</v>
      </c>
      <c r="H77" s="1032" t="s">
        <v>391</v>
      </c>
      <c r="I77" s="1032">
        <v>15000</v>
      </c>
      <c r="J77" s="1032" t="s">
        <v>391</v>
      </c>
      <c r="K77" s="1032">
        <v>180</v>
      </c>
      <c r="L77" s="1032" t="s">
        <v>391</v>
      </c>
      <c r="M77" s="1034">
        <v>180</v>
      </c>
    </row>
    <row r="78" spans="1:18">
      <c r="A78" s="1031" t="s">
        <v>503</v>
      </c>
      <c r="B78" s="1033">
        <v>30</v>
      </c>
      <c r="C78" s="1033">
        <v>28</v>
      </c>
      <c r="D78" s="1033">
        <v>58</v>
      </c>
      <c r="E78" s="1033">
        <v>26</v>
      </c>
      <c r="F78" s="1033">
        <v>27</v>
      </c>
      <c r="G78" s="1033" t="s">
        <v>391</v>
      </c>
      <c r="H78" s="1032">
        <v>2400</v>
      </c>
      <c r="I78" s="1032">
        <v>8000</v>
      </c>
      <c r="J78" s="1032" t="s">
        <v>391</v>
      </c>
      <c r="K78" s="1032">
        <v>278</v>
      </c>
      <c r="L78" s="1032" t="s">
        <v>391</v>
      </c>
      <c r="M78" s="1035">
        <v>278</v>
      </c>
    </row>
    <row r="79" spans="1:18">
      <c r="A79" s="1031" t="s">
        <v>504</v>
      </c>
      <c r="B79" s="1032">
        <v>7</v>
      </c>
      <c r="C79" s="1032">
        <v>44</v>
      </c>
      <c r="D79" s="1032">
        <v>51</v>
      </c>
      <c r="E79" s="1032">
        <v>5</v>
      </c>
      <c r="F79" s="1032">
        <v>43</v>
      </c>
      <c r="G79" s="1032" t="s">
        <v>391</v>
      </c>
      <c r="H79" s="1032">
        <v>1200</v>
      </c>
      <c r="I79" s="1032">
        <v>7500</v>
      </c>
      <c r="J79" s="1032" t="s">
        <v>391</v>
      </c>
      <c r="K79" s="1032">
        <v>329</v>
      </c>
      <c r="L79" s="1032" t="s">
        <v>391</v>
      </c>
      <c r="M79" s="1034">
        <v>329</v>
      </c>
    </row>
    <row r="80" spans="1:18">
      <c r="A80" s="1031" t="s">
        <v>505</v>
      </c>
      <c r="B80" s="1032">
        <v>85</v>
      </c>
      <c r="C80" s="1032">
        <v>254</v>
      </c>
      <c r="D80" s="1032">
        <v>339</v>
      </c>
      <c r="E80" s="1032">
        <v>48</v>
      </c>
      <c r="F80" s="1032">
        <v>158</v>
      </c>
      <c r="G80" s="1032" t="s">
        <v>391</v>
      </c>
      <c r="H80" s="1032">
        <v>1900</v>
      </c>
      <c r="I80" s="1032">
        <v>17775</v>
      </c>
      <c r="J80" s="1032" t="s">
        <v>391</v>
      </c>
      <c r="K80" s="1032">
        <v>2900</v>
      </c>
      <c r="L80" s="1032" t="s">
        <v>391</v>
      </c>
      <c r="M80" s="1034">
        <v>2900</v>
      </c>
    </row>
    <row r="81" spans="1:18">
      <c r="A81" s="1039" t="s">
        <v>506</v>
      </c>
      <c r="B81" s="1040">
        <v>122</v>
      </c>
      <c r="C81" s="1040">
        <v>507</v>
      </c>
      <c r="D81" s="1040">
        <v>629</v>
      </c>
      <c r="E81" s="1040">
        <v>79</v>
      </c>
      <c r="F81" s="1040">
        <v>328</v>
      </c>
      <c r="G81" s="1040">
        <v>4603</v>
      </c>
      <c r="H81" s="1041">
        <v>2020</v>
      </c>
      <c r="I81" s="1041">
        <v>13244</v>
      </c>
      <c r="J81" s="1041">
        <v>21</v>
      </c>
      <c r="K81" s="1041">
        <v>4504</v>
      </c>
      <c r="L81" s="1041">
        <v>97</v>
      </c>
      <c r="M81" s="1042">
        <v>4601</v>
      </c>
      <c r="N81" s="215"/>
      <c r="R81" s="268"/>
    </row>
    <row r="82" spans="1:18">
      <c r="A82" s="1031"/>
      <c r="B82" s="1033"/>
      <c r="C82" s="1033"/>
      <c r="D82" s="1033"/>
      <c r="E82" s="1033"/>
      <c r="F82" s="1033"/>
      <c r="G82" s="1033"/>
      <c r="H82" s="1033"/>
      <c r="I82" s="1033"/>
      <c r="J82" s="1033"/>
      <c r="K82" s="1033"/>
      <c r="L82" s="1033"/>
      <c r="M82" s="1035"/>
    </row>
    <row r="83" spans="1:18">
      <c r="A83" s="1031" t="s">
        <v>507</v>
      </c>
      <c r="B83" s="1032" t="s">
        <v>391</v>
      </c>
      <c r="C83" s="1032">
        <v>73</v>
      </c>
      <c r="D83" s="1032">
        <v>73</v>
      </c>
      <c r="E83" s="1032" t="s">
        <v>391</v>
      </c>
      <c r="F83" s="1032">
        <v>73</v>
      </c>
      <c r="G83" s="1032">
        <v>15587</v>
      </c>
      <c r="H83" s="1032" t="s">
        <v>391</v>
      </c>
      <c r="I83" s="1032">
        <v>20000</v>
      </c>
      <c r="J83" s="1032">
        <v>2</v>
      </c>
      <c r="K83" s="1032">
        <v>1460</v>
      </c>
      <c r="L83" s="1032">
        <v>31</v>
      </c>
      <c r="M83" s="1034">
        <v>1491</v>
      </c>
    </row>
    <row r="84" spans="1:18">
      <c r="A84" s="1031" t="s">
        <v>508</v>
      </c>
      <c r="B84" s="1033">
        <v>5</v>
      </c>
      <c r="C84" s="1033">
        <v>4</v>
      </c>
      <c r="D84" s="1033">
        <v>9</v>
      </c>
      <c r="E84" s="1033">
        <v>5</v>
      </c>
      <c r="F84" s="1033">
        <v>4</v>
      </c>
      <c r="G84" s="1033">
        <v>14872</v>
      </c>
      <c r="H84" s="1032">
        <v>2000</v>
      </c>
      <c r="I84" s="1032">
        <v>10000</v>
      </c>
      <c r="J84" s="1032">
        <v>3</v>
      </c>
      <c r="K84" s="1032">
        <v>46</v>
      </c>
      <c r="L84" s="1032">
        <v>45</v>
      </c>
      <c r="M84" s="1035">
        <v>91</v>
      </c>
    </row>
    <row r="85" spans="1:18">
      <c r="A85" s="1039" t="s">
        <v>509</v>
      </c>
      <c r="B85" s="1040">
        <v>5</v>
      </c>
      <c r="C85" s="1040">
        <v>77</v>
      </c>
      <c r="D85" s="1040">
        <v>82</v>
      </c>
      <c r="E85" s="1040">
        <v>5</v>
      </c>
      <c r="F85" s="1040">
        <v>77</v>
      </c>
      <c r="G85" s="1040">
        <v>30459</v>
      </c>
      <c r="H85" s="1041">
        <v>2000</v>
      </c>
      <c r="I85" s="1041">
        <v>19481</v>
      </c>
      <c r="J85" s="1041">
        <v>2</v>
      </c>
      <c r="K85" s="1041">
        <v>1506</v>
      </c>
      <c r="L85" s="1041">
        <v>76</v>
      </c>
      <c r="M85" s="1042">
        <v>1582</v>
      </c>
      <c r="N85" s="215"/>
      <c r="R85" s="268"/>
    </row>
    <row r="87" spans="1:18" ht="13.5" thickBot="1">
      <c r="A87" s="1043" t="s">
        <v>510</v>
      </c>
      <c r="B87" s="847">
        <v>2371</v>
      </c>
      <c r="C87" s="847">
        <v>16451</v>
      </c>
      <c r="D87" s="847">
        <v>18822</v>
      </c>
      <c r="E87" s="847">
        <v>1703</v>
      </c>
      <c r="F87" s="847">
        <v>14067</v>
      </c>
      <c r="G87" s="847">
        <v>99176</v>
      </c>
      <c r="H87" s="1044">
        <v>1828</v>
      </c>
      <c r="I87" s="1044">
        <v>10648</v>
      </c>
      <c r="J87" s="1044">
        <v>8</v>
      </c>
      <c r="K87" s="1044">
        <v>152893</v>
      </c>
      <c r="L87" s="1044">
        <v>774</v>
      </c>
      <c r="M87" s="848">
        <v>153667</v>
      </c>
      <c r="N87" s="215"/>
      <c r="R87" s="268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>
  <sheetPr codeName="Hoja278">
    <tabColor theme="0"/>
    <pageSetUpPr fitToPage="1"/>
  </sheetPr>
  <dimension ref="A1:H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7.5703125" style="143" customWidth="1"/>
    <col min="2" max="8" width="20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729" t="s">
        <v>1275</v>
      </c>
      <c r="B3" s="1729"/>
      <c r="C3" s="1729"/>
      <c r="D3" s="1729"/>
      <c r="E3" s="1729"/>
      <c r="F3" s="1729"/>
      <c r="G3" s="1729"/>
      <c r="H3" s="1729"/>
    </row>
    <row r="4" spans="1:8" s="3" customFormat="1" ht="15">
      <c r="A4" s="1729" t="s">
        <v>1276</v>
      </c>
      <c r="B4" s="1729"/>
      <c r="C4" s="1729"/>
      <c r="D4" s="1729"/>
      <c r="E4" s="1729"/>
      <c r="F4" s="1729"/>
      <c r="G4" s="1729"/>
      <c r="H4" s="172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8" customHeight="1">
      <c r="A6" s="1809" t="s">
        <v>370</v>
      </c>
      <c r="B6" s="1046" t="s">
        <v>1103</v>
      </c>
      <c r="C6" s="734"/>
      <c r="D6" s="1791" t="s">
        <v>1117</v>
      </c>
      <c r="E6" s="672" t="s">
        <v>378</v>
      </c>
      <c r="F6" s="1052"/>
      <c r="G6" s="761" t="s">
        <v>512</v>
      </c>
      <c r="H6" s="688"/>
    </row>
    <row r="7" spans="1:8" ht="20.25" customHeight="1">
      <c r="A7" s="1810"/>
      <c r="B7" s="1048" t="s">
        <v>1118</v>
      </c>
      <c r="C7" s="738"/>
      <c r="D7" s="1792"/>
      <c r="E7" s="228" t="s">
        <v>1119</v>
      </c>
      <c r="F7" s="724" t="s">
        <v>372</v>
      </c>
      <c r="G7" s="724" t="s">
        <v>513</v>
      </c>
      <c r="H7" s="740" t="s">
        <v>373</v>
      </c>
    </row>
    <row r="8" spans="1:8" ht="21" customHeight="1">
      <c r="A8" s="1810"/>
      <c r="B8" s="227" t="s">
        <v>387</v>
      </c>
      <c r="C8" s="227" t="s">
        <v>1078</v>
      </c>
      <c r="D8" s="1792"/>
      <c r="E8" s="228" t="s">
        <v>1120</v>
      </c>
      <c r="F8" s="228" t="s">
        <v>375</v>
      </c>
      <c r="G8" s="724" t="s">
        <v>516</v>
      </c>
      <c r="H8" s="740" t="s">
        <v>376</v>
      </c>
    </row>
    <row r="9" spans="1:8" ht="13.5" thickBot="1">
      <c r="A9" s="1811"/>
      <c r="B9" s="727" t="s">
        <v>374</v>
      </c>
      <c r="C9" s="727" t="s">
        <v>374</v>
      </c>
      <c r="D9" s="1680"/>
      <c r="E9" s="229" t="s">
        <v>515</v>
      </c>
      <c r="F9" s="692"/>
      <c r="G9" s="727" t="s">
        <v>517</v>
      </c>
      <c r="H9" s="945"/>
    </row>
    <row r="10" spans="1:8">
      <c r="A10" s="1617">
        <v>2005</v>
      </c>
      <c r="B10" s="1222">
        <v>24.114999999999998</v>
      </c>
      <c r="C10" s="1222">
        <v>23.69</v>
      </c>
      <c r="D10" s="1319">
        <v>449.101</v>
      </c>
      <c r="E10" s="1222">
        <v>40.407766990291265</v>
      </c>
      <c r="F10" s="1222">
        <v>95.725999999999999</v>
      </c>
      <c r="G10" s="1322">
        <v>147.07</v>
      </c>
      <c r="H10" s="1320">
        <v>140784.22820000001</v>
      </c>
    </row>
    <row r="11" spans="1:8">
      <c r="A11" s="1617">
        <v>2006</v>
      </c>
      <c r="B11" s="1222">
        <v>24.326000000000001</v>
      </c>
      <c r="C11" s="1222">
        <v>23.66</v>
      </c>
      <c r="D11" s="1319">
        <v>420.13200000000001</v>
      </c>
      <c r="E11" s="1222">
        <v>38.745562130177518</v>
      </c>
      <c r="F11" s="1222">
        <v>91.671999999999997</v>
      </c>
      <c r="G11" s="1322">
        <v>149.44</v>
      </c>
      <c r="H11" s="1320">
        <v>136994.63679999998</v>
      </c>
    </row>
    <row r="12" spans="1:8">
      <c r="A12" s="1619">
        <v>2007</v>
      </c>
      <c r="B12" s="1222">
        <v>24.143999999999998</v>
      </c>
      <c r="C12" s="1222">
        <v>23.413</v>
      </c>
      <c r="D12" s="1319">
        <v>366.822</v>
      </c>
      <c r="E12" s="1222">
        <v>32.348695169350357</v>
      </c>
      <c r="F12" s="1222">
        <v>75.738</v>
      </c>
      <c r="G12" s="1322">
        <v>188.07</v>
      </c>
      <c r="H12" s="1320">
        <v>142440.4566</v>
      </c>
    </row>
    <row r="13" spans="1:8">
      <c r="A13" s="1619">
        <v>2008</v>
      </c>
      <c r="B13" s="1222">
        <v>24.670999999999999</v>
      </c>
      <c r="C13" s="1222">
        <v>23.382000000000001</v>
      </c>
      <c r="D13" s="1319">
        <v>374.29399999999998</v>
      </c>
      <c r="E13" s="1222">
        <v>30.993071593533486</v>
      </c>
      <c r="F13" s="1222">
        <v>72.468000000000004</v>
      </c>
      <c r="G13" s="1322">
        <v>189.58</v>
      </c>
      <c r="H13" s="1320">
        <v>137384.83440000002</v>
      </c>
    </row>
    <row r="14" spans="1:8">
      <c r="A14" s="1619">
        <v>2009</v>
      </c>
      <c r="B14" s="1222">
        <v>24.303999999999998</v>
      </c>
      <c r="C14" s="1222">
        <v>22.972999999999999</v>
      </c>
      <c r="D14" s="1319">
        <v>350.315</v>
      </c>
      <c r="E14" s="1222">
        <v>42.504244112653986</v>
      </c>
      <c r="F14" s="1222">
        <v>97.644999999999996</v>
      </c>
      <c r="G14" s="1322">
        <v>123.68</v>
      </c>
      <c r="H14" s="1320">
        <v>120767.336</v>
      </c>
    </row>
    <row r="15" spans="1:8">
      <c r="A15" s="1619">
        <v>2010</v>
      </c>
      <c r="B15" s="1222">
        <v>24.274999999999999</v>
      </c>
      <c r="C15" s="1222">
        <v>23.056999999999999</v>
      </c>
      <c r="D15" s="1319">
        <v>349.73399999999998</v>
      </c>
      <c r="E15" s="1222">
        <v>36.898989460901248</v>
      </c>
      <c r="F15" s="1222">
        <v>85.078000000000003</v>
      </c>
      <c r="G15" s="1322">
        <v>145.41</v>
      </c>
      <c r="H15" s="1320">
        <v>123711.9198</v>
      </c>
    </row>
    <row r="16" spans="1:8">
      <c r="A16" s="1619">
        <v>2011</v>
      </c>
      <c r="B16" s="1222">
        <v>24.966999999999999</v>
      </c>
      <c r="C16" s="1222">
        <v>23.626000000000001</v>
      </c>
      <c r="D16" s="1319">
        <v>335.18099999999998</v>
      </c>
      <c r="E16" s="1222">
        <v>43.149496317616176</v>
      </c>
      <c r="F16" s="1222">
        <v>101.94499999999999</v>
      </c>
      <c r="G16" s="1322">
        <v>134.41999999999999</v>
      </c>
      <c r="H16" s="1320">
        <v>137034.46899999998</v>
      </c>
    </row>
    <row r="17" spans="1:8">
      <c r="A17" s="1619">
        <v>2012</v>
      </c>
      <c r="B17" s="1222">
        <v>24.972000000000001</v>
      </c>
      <c r="C17" s="1222">
        <v>23.349</v>
      </c>
      <c r="D17" s="1319">
        <v>282.94099999999997</v>
      </c>
      <c r="E17" s="1222">
        <v>41.520407726240947</v>
      </c>
      <c r="F17" s="1222">
        <v>96.945999999999998</v>
      </c>
      <c r="G17" s="1322">
        <v>140.29</v>
      </c>
      <c r="H17" s="1320">
        <v>136005.5434</v>
      </c>
    </row>
    <row r="18" spans="1:8">
      <c r="A18" s="1619">
        <v>2013</v>
      </c>
      <c r="B18" s="1222">
        <v>25.358000000000001</v>
      </c>
      <c r="C18" s="1222">
        <v>23.626999999999999</v>
      </c>
      <c r="D18" s="1319">
        <v>277.42</v>
      </c>
      <c r="E18" s="1222">
        <v>41.261692131883017</v>
      </c>
      <c r="F18" s="1222">
        <v>97.489000000000004</v>
      </c>
      <c r="G18" s="1322">
        <v>153.38999999999999</v>
      </c>
      <c r="H18" s="1320">
        <v>149538.37709999998</v>
      </c>
    </row>
    <row r="19" spans="1:8">
      <c r="A19" s="1619">
        <v>2014</v>
      </c>
      <c r="B19" s="1379">
        <v>25.608000000000001</v>
      </c>
      <c r="C19" s="1379">
        <v>23.794</v>
      </c>
      <c r="D19" s="1509">
        <v>256.24299999999999</v>
      </c>
      <c r="E19" s="1379">
        <v>46.995461040598471</v>
      </c>
      <c r="F19" s="1379">
        <v>111.821</v>
      </c>
      <c r="G19" s="1510">
        <v>133.69</v>
      </c>
      <c r="H19" s="1511">
        <v>149493.49489999999</v>
      </c>
    </row>
    <row r="20" spans="1:8" ht="13.5" thickBot="1">
      <c r="A20" s="1620">
        <v>2015</v>
      </c>
      <c r="B20" s="1239">
        <v>26.49</v>
      </c>
      <c r="C20" s="1239">
        <v>24.189</v>
      </c>
      <c r="D20" s="1323">
        <v>249.95699999999999</v>
      </c>
      <c r="E20" s="1239">
        <f>+F20/C20*10</f>
        <v>38.919756914299889</v>
      </c>
      <c r="F20" s="1239">
        <v>94.143000000000001</v>
      </c>
      <c r="G20" s="1597">
        <v>145.91</v>
      </c>
      <c r="H20" s="1594">
        <v>137364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>
  <sheetPr codeName="Hoja279">
    <tabColor theme="0"/>
    <pageSetUpPr fitToPage="1"/>
  </sheetPr>
  <dimension ref="A1:S8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4.5703125" style="208" customWidth="1"/>
    <col min="2" max="13" width="14.57031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1218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81" customFormat="1" ht="21.75" customHeight="1">
      <c r="A6" s="251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922" t="s">
        <v>378</v>
      </c>
      <c r="J6" s="1050"/>
      <c r="K6" s="1900" t="s">
        <v>379</v>
      </c>
      <c r="L6" s="1900"/>
      <c r="M6" s="1670"/>
    </row>
    <row r="7" spans="1:18" s="681" customFormat="1" ht="21.75" customHeight="1">
      <c r="A7" s="671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228" t="s">
        <v>1104</v>
      </c>
      <c r="K7" s="1792" t="s">
        <v>1125</v>
      </c>
      <c r="L7" s="1792" t="s">
        <v>1106</v>
      </c>
      <c r="M7" s="1832" t="s">
        <v>1107</v>
      </c>
    </row>
    <row r="8" spans="1:18" s="681" customFormat="1" ht="21.75" customHeight="1">
      <c r="A8" s="671" t="s">
        <v>529</v>
      </c>
      <c r="B8" s="1051"/>
      <c r="C8" s="633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228" t="s">
        <v>1075</v>
      </c>
      <c r="K8" s="1792"/>
      <c r="L8" s="1792"/>
      <c r="M8" s="1682"/>
    </row>
    <row r="9" spans="1:18" s="681" customFormat="1" ht="21.75" customHeight="1" thickBot="1">
      <c r="A9" s="671"/>
      <c r="B9" s="228" t="s">
        <v>385</v>
      </c>
      <c r="C9" s="228" t="s">
        <v>386</v>
      </c>
      <c r="D9" s="228" t="s">
        <v>387</v>
      </c>
      <c r="E9" s="228" t="s">
        <v>385</v>
      </c>
      <c r="F9" s="228" t="s">
        <v>386</v>
      </c>
      <c r="G9" s="1792"/>
      <c r="H9" s="228" t="s">
        <v>385</v>
      </c>
      <c r="I9" s="228" t="s">
        <v>386</v>
      </c>
      <c r="J9" s="228" t="s">
        <v>1112</v>
      </c>
      <c r="K9" s="1792"/>
      <c r="L9" s="1792"/>
      <c r="M9" s="1683"/>
      <c r="P9" s="1053"/>
      <c r="Q9" s="1053"/>
    </row>
    <row r="10" spans="1:18" ht="18.75" customHeight="1">
      <c r="A10" s="72" t="s">
        <v>450</v>
      </c>
      <c r="B10" s="122">
        <v>167</v>
      </c>
      <c r="C10" s="122">
        <v>42</v>
      </c>
      <c r="D10" s="42">
        <v>209</v>
      </c>
      <c r="E10" s="122">
        <v>167</v>
      </c>
      <c r="F10" s="122">
        <v>42</v>
      </c>
      <c r="G10" s="122">
        <v>41270</v>
      </c>
      <c r="H10" s="122">
        <v>1800</v>
      </c>
      <c r="I10" s="122">
        <v>2880</v>
      </c>
      <c r="J10" s="122">
        <v>45</v>
      </c>
      <c r="K10" s="122">
        <v>422</v>
      </c>
      <c r="L10" s="122">
        <v>1857</v>
      </c>
      <c r="M10" s="131">
        <v>2279</v>
      </c>
      <c r="N10" s="215"/>
      <c r="R10" s="268"/>
    </row>
    <row r="11" spans="1:18">
      <c r="A11" s="63" t="s">
        <v>451</v>
      </c>
      <c r="B11" s="11">
        <v>166</v>
      </c>
      <c r="C11" s="11">
        <v>41</v>
      </c>
      <c r="D11" s="11">
        <v>207</v>
      </c>
      <c r="E11" s="11">
        <v>166</v>
      </c>
      <c r="F11" s="11">
        <v>41</v>
      </c>
      <c r="G11" s="11">
        <v>10994</v>
      </c>
      <c r="H11" s="11">
        <v>3150</v>
      </c>
      <c r="I11" s="11">
        <v>4500</v>
      </c>
      <c r="J11" s="11">
        <v>11</v>
      </c>
      <c r="K11" s="11">
        <v>707</v>
      </c>
      <c r="L11" s="11">
        <v>121</v>
      </c>
      <c r="M11" s="12">
        <v>828</v>
      </c>
      <c r="N11" s="215"/>
      <c r="R11" s="268"/>
    </row>
    <row r="12" spans="1:18">
      <c r="A12" s="63" t="s">
        <v>452</v>
      </c>
      <c r="B12" s="82">
        <v>167</v>
      </c>
      <c r="C12" s="82">
        <v>42</v>
      </c>
      <c r="D12" s="82">
        <v>209</v>
      </c>
      <c r="E12" s="82">
        <v>167</v>
      </c>
      <c r="F12" s="82">
        <v>42</v>
      </c>
      <c r="G12" s="11">
        <v>26504</v>
      </c>
      <c r="H12" s="82">
        <v>2160</v>
      </c>
      <c r="I12" s="82">
        <v>3600</v>
      </c>
      <c r="J12" s="11">
        <v>41</v>
      </c>
      <c r="K12" s="11">
        <v>512</v>
      </c>
      <c r="L12" s="11">
        <v>1087</v>
      </c>
      <c r="M12" s="12">
        <v>1599</v>
      </c>
      <c r="N12" s="215"/>
      <c r="R12" s="268"/>
    </row>
    <row r="13" spans="1:18">
      <c r="A13" s="63" t="s">
        <v>453</v>
      </c>
      <c r="B13" s="11">
        <v>86</v>
      </c>
      <c r="C13" s="11">
        <v>22</v>
      </c>
      <c r="D13" s="11">
        <v>108</v>
      </c>
      <c r="E13" s="11">
        <v>86</v>
      </c>
      <c r="F13" s="11">
        <v>22</v>
      </c>
      <c r="G13" s="11">
        <v>14809</v>
      </c>
      <c r="H13" s="11">
        <v>3150</v>
      </c>
      <c r="I13" s="11">
        <v>4500</v>
      </c>
      <c r="J13" s="11">
        <v>11</v>
      </c>
      <c r="K13" s="11">
        <v>370</v>
      </c>
      <c r="L13" s="11">
        <v>163</v>
      </c>
      <c r="M13" s="12">
        <v>533</v>
      </c>
      <c r="N13" s="215"/>
      <c r="R13" s="268"/>
    </row>
    <row r="14" spans="1:18">
      <c r="A14" s="73" t="s">
        <v>454</v>
      </c>
      <c r="B14" s="74">
        <v>586</v>
      </c>
      <c r="C14" s="74">
        <v>147</v>
      </c>
      <c r="D14" s="74">
        <v>733</v>
      </c>
      <c r="E14" s="74">
        <v>586</v>
      </c>
      <c r="F14" s="74">
        <v>147</v>
      </c>
      <c r="G14" s="74">
        <v>93577</v>
      </c>
      <c r="H14" s="78">
        <v>2483</v>
      </c>
      <c r="I14" s="78">
        <v>3780</v>
      </c>
      <c r="J14" s="78">
        <v>34</v>
      </c>
      <c r="K14" s="78">
        <v>2012</v>
      </c>
      <c r="L14" s="78">
        <v>3227</v>
      </c>
      <c r="M14" s="75">
        <v>5239</v>
      </c>
      <c r="N14" s="215"/>
      <c r="R14" s="268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5"/>
      <c r="R15" s="268"/>
    </row>
    <row r="16" spans="1:18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>
        <v>25000</v>
      </c>
      <c r="H16" s="78" t="s">
        <v>391</v>
      </c>
      <c r="I16" s="78" t="s">
        <v>391</v>
      </c>
      <c r="J16" s="78">
        <v>1</v>
      </c>
      <c r="K16" s="78" t="s">
        <v>391</v>
      </c>
      <c r="L16" s="78">
        <v>25</v>
      </c>
      <c r="M16" s="75">
        <v>25</v>
      </c>
      <c r="N16" s="215"/>
      <c r="R16" s="268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5"/>
      <c r="R17" s="268"/>
    </row>
    <row r="18" spans="1:18">
      <c r="A18" s="73" t="s">
        <v>456</v>
      </c>
      <c r="B18" s="74">
        <v>1</v>
      </c>
      <c r="C18" s="74" t="s">
        <v>391</v>
      </c>
      <c r="D18" s="74">
        <v>1</v>
      </c>
      <c r="E18" s="74">
        <v>1</v>
      </c>
      <c r="F18" s="74" t="s">
        <v>391</v>
      </c>
      <c r="G18" s="74">
        <v>1000</v>
      </c>
      <c r="H18" s="78">
        <v>1000</v>
      </c>
      <c r="I18" s="78" t="s">
        <v>391</v>
      </c>
      <c r="J18" s="78" t="s">
        <v>391</v>
      </c>
      <c r="K18" s="78">
        <v>1</v>
      </c>
      <c r="L18" s="78" t="s">
        <v>391</v>
      </c>
      <c r="M18" s="75">
        <v>1</v>
      </c>
      <c r="N18" s="215"/>
      <c r="R18" s="268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5"/>
      <c r="R19" s="268"/>
    </row>
    <row r="20" spans="1:18">
      <c r="A20" s="63" t="s">
        <v>535</v>
      </c>
      <c r="B20" s="11">
        <v>2</v>
      </c>
      <c r="C20" s="11" t="s">
        <v>391</v>
      </c>
      <c r="D20" s="11">
        <v>2</v>
      </c>
      <c r="E20" s="11">
        <v>2</v>
      </c>
      <c r="F20" s="11" t="s">
        <v>391</v>
      </c>
      <c r="G20" s="11">
        <v>11670</v>
      </c>
      <c r="H20" s="11">
        <v>3200</v>
      </c>
      <c r="I20" s="11" t="s">
        <v>391</v>
      </c>
      <c r="J20" s="11">
        <v>13</v>
      </c>
      <c r="K20" s="11">
        <v>6</v>
      </c>
      <c r="L20" s="11">
        <v>152</v>
      </c>
      <c r="M20" s="12">
        <v>158</v>
      </c>
      <c r="N20" s="215"/>
      <c r="R20" s="268"/>
    </row>
    <row r="21" spans="1:18">
      <c r="A21" s="63" t="s">
        <v>458</v>
      </c>
      <c r="B21" s="11">
        <v>6</v>
      </c>
      <c r="C21" s="45" t="s">
        <v>391</v>
      </c>
      <c r="D21" s="11">
        <v>6</v>
      </c>
      <c r="E21" s="11">
        <v>6</v>
      </c>
      <c r="F21" s="45" t="s">
        <v>391</v>
      </c>
      <c r="G21" s="11">
        <v>10000</v>
      </c>
      <c r="H21" s="11">
        <v>2800</v>
      </c>
      <c r="I21" s="45" t="s">
        <v>391</v>
      </c>
      <c r="J21" s="11">
        <v>11</v>
      </c>
      <c r="K21" s="11">
        <v>17</v>
      </c>
      <c r="L21" s="11">
        <v>110</v>
      </c>
      <c r="M21" s="12">
        <v>127</v>
      </c>
      <c r="N21" s="215"/>
      <c r="R21" s="268"/>
    </row>
    <row r="22" spans="1:18">
      <c r="A22" s="63" t="s">
        <v>459</v>
      </c>
      <c r="B22" s="11">
        <v>7</v>
      </c>
      <c r="C22" s="11" t="s">
        <v>391</v>
      </c>
      <c r="D22" s="11">
        <v>7</v>
      </c>
      <c r="E22" s="11">
        <v>7</v>
      </c>
      <c r="F22" s="11" t="s">
        <v>391</v>
      </c>
      <c r="G22" s="11">
        <v>8224</v>
      </c>
      <c r="H22" s="11">
        <v>2650</v>
      </c>
      <c r="I22" s="11" t="s">
        <v>391</v>
      </c>
      <c r="J22" s="11">
        <v>12</v>
      </c>
      <c r="K22" s="11">
        <v>19</v>
      </c>
      <c r="L22" s="11">
        <v>98</v>
      </c>
      <c r="M22" s="12">
        <v>117</v>
      </c>
      <c r="N22" s="215"/>
      <c r="R22" s="268"/>
    </row>
    <row r="23" spans="1:18">
      <c r="A23" s="73" t="s">
        <v>460</v>
      </c>
      <c r="B23" s="74">
        <v>15</v>
      </c>
      <c r="C23" s="74" t="s">
        <v>391</v>
      </c>
      <c r="D23" s="74">
        <v>15</v>
      </c>
      <c r="E23" s="74">
        <v>15</v>
      </c>
      <c r="F23" s="74" t="s">
        <v>391</v>
      </c>
      <c r="G23" s="74">
        <v>29894</v>
      </c>
      <c r="H23" s="78">
        <v>2783</v>
      </c>
      <c r="I23" s="78" t="s">
        <v>391</v>
      </c>
      <c r="J23" s="78">
        <v>12</v>
      </c>
      <c r="K23" s="78">
        <v>42</v>
      </c>
      <c r="L23" s="78">
        <v>360</v>
      </c>
      <c r="M23" s="75">
        <v>402</v>
      </c>
      <c r="N23" s="215"/>
      <c r="R23" s="268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5"/>
      <c r="R24" s="268"/>
    </row>
    <row r="25" spans="1:18">
      <c r="A25" s="73" t="s">
        <v>461</v>
      </c>
      <c r="B25" s="74">
        <v>113</v>
      </c>
      <c r="C25" s="74">
        <v>202</v>
      </c>
      <c r="D25" s="74">
        <v>315</v>
      </c>
      <c r="E25" s="74">
        <v>111</v>
      </c>
      <c r="F25" s="74">
        <v>198</v>
      </c>
      <c r="G25" s="74">
        <v>3538</v>
      </c>
      <c r="H25" s="78">
        <v>1880</v>
      </c>
      <c r="I25" s="78">
        <v>3434</v>
      </c>
      <c r="J25" s="78">
        <v>7</v>
      </c>
      <c r="K25" s="78">
        <v>888</v>
      </c>
      <c r="L25" s="78">
        <v>25</v>
      </c>
      <c r="M25" s="75">
        <v>913</v>
      </c>
      <c r="N25" s="215"/>
      <c r="R25" s="268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5"/>
      <c r="R26" s="268"/>
    </row>
    <row r="27" spans="1:18">
      <c r="A27" s="73" t="s">
        <v>462</v>
      </c>
      <c r="B27" s="74">
        <v>121</v>
      </c>
      <c r="C27" s="74">
        <v>359</v>
      </c>
      <c r="D27" s="74">
        <v>480</v>
      </c>
      <c r="E27" s="74">
        <v>89</v>
      </c>
      <c r="F27" s="74">
        <v>306</v>
      </c>
      <c r="G27" s="74" t="s">
        <v>391</v>
      </c>
      <c r="H27" s="78">
        <v>3593</v>
      </c>
      <c r="I27" s="78">
        <v>7922</v>
      </c>
      <c r="J27" s="78" t="s">
        <v>391</v>
      </c>
      <c r="K27" s="78">
        <v>2744</v>
      </c>
      <c r="L27" s="78" t="s">
        <v>391</v>
      </c>
      <c r="M27" s="75">
        <v>2744</v>
      </c>
      <c r="N27" s="215"/>
      <c r="R27" s="268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5"/>
      <c r="R28" s="268"/>
    </row>
    <row r="29" spans="1:18">
      <c r="A29" s="63" t="s">
        <v>463</v>
      </c>
      <c r="B29" s="82">
        <v>30</v>
      </c>
      <c r="C29" s="45">
        <v>586</v>
      </c>
      <c r="D29" s="11">
        <v>616</v>
      </c>
      <c r="E29" s="82">
        <v>26</v>
      </c>
      <c r="F29" s="45">
        <v>497</v>
      </c>
      <c r="G29" s="45" t="s">
        <v>391</v>
      </c>
      <c r="H29" s="82">
        <v>3042</v>
      </c>
      <c r="I29" s="11">
        <v>5714</v>
      </c>
      <c r="J29" s="45" t="s">
        <v>391</v>
      </c>
      <c r="K29" s="82">
        <v>2919</v>
      </c>
      <c r="L29" s="45" t="s">
        <v>391</v>
      </c>
      <c r="M29" s="46">
        <v>2919</v>
      </c>
      <c r="N29" s="215"/>
      <c r="R29" s="268"/>
    </row>
    <row r="30" spans="1:18">
      <c r="A30" s="63" t="s">
        <v>464</v>
      </c>
      <c r="B30" s="82">
        <v>122</v>
      </c>
      <c r="C30" s="11">
        <v>59</v>
      </c>
      <c r="D30" s="11">
        <v>181</v>
      </c>
      <c r="E30" s="82">
        <v>120</v>
      </c>
      <c r="F30" s="11">
        <v>57</v>
      </c>
      <c r="G30" s="11" t="s">
        <v>391</v>
      </c>
      <c r="H30" s="82">
        <v>1063</v>
      </c>
      <c r="I30" s="11">
        <v>2795</v>
      </c>
      <c r="J30" s="11" t="s">
        <v>391</v>
      </c>
      <c r="K30" s="11">
        <v>286</v>
      </c>
      <c r="L30" s="11" t="s">
        <v>391</v>
      </c>
      <c r="M30" s="12">
        <v>286</v>
      </c>
      <c r="N30" s="215"/>
      <c r="R30" s="268"/>
    </row>
    <row r="31" spans="1:18">
      <c r="A31" s="63" t="s">
        <v>465</v>
      </c>
      <c r="B31" s="82">
        <v>2954</v>
      </c>
      <c r="C31" s="11">
        <v>3894</v>
      </c>
      <c r="D31" s="11">
        <v>6848</v>
      </c>
      <c r="E31" s="82">
        <v>2725</v>
      </c>
      <c r="F31" s="11">
        <v>3452</v>
      </c>
      <c r="G31" s="45" t="s">
        <v>391</v>
      </c>
      <c r="H31" s="82">
        <v>2176</v>
      </c>
      <c r="I31" s="11">
        <v>4765</v>
      </c>
      <c r="J31" s="45" t="s">
        <v>391</v>
      </c>
      <c r="K31" s="82">
        <v>22378</v>
      </c>
      <c r="L31" s="45" t="s">
        <v>391</v>
      </c>
      <c r="M31" s="12">
        <v>22378</v>
      </c>
      <c r="N31" s="215"/>
      <c r="R31" s="268"/>
    </row>
    <row r="32" spans="1:18" s="309" customFormat="1">
      <c r="A32" s="73" t="s">
        <v>466</v>
      </c>
      <c r="B32" s="74">
        <v>3106</v>
      </c>
      <c r="C32" s="74">
        <v>4539</v>
      </c>
      <c r="D32" s="74">
        <v>7645</v>
      </c>
      <c r="E32" s="74">
        <v>2871</v>
      </c>
      <c r="F32" s="74">
        <v>4006</v>
      </c>
      <c r="G32" s="74" t="s">
        <v>391</v>
      </c>
      <c r="H32" s="78">
        <v>2137</v>
      </c>
      <c r="I32" s="78">
        <v>4855</v>
      </c>
      <c r="J32" s="78" t="s">
        <v>391</v>
      </c>
      <c r="K32" s="78">
        <v>25583</v>
      </c>
      <c r="L32" s="78" t="s">
        <v>391</v>
      </c>
      <c r="M32" s="75">
        <v>25583</v>
      </c>
      <c r="N32" s="534"/>
      <c r="R32" s="531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5"/>
      <c r="R33" s="268"/>
    </row>
    <row r="34" spans="1:18">
      <c r="A34" s="63" t="s">
        <v>467</v>
      </c>
      <c r="B34" s="80">
        <v>116</v>
      </c>
      <c r="C34" s="80">
        <v>214</v>
      </c>
      <c r="D34" s="11">
        <v>330</v>
      </c>
      <c r="E34" s="80">
        <v>115</v>
      </c>
      <c r="F34" s="80">
        <v>204</v>
      </c>
      <c r="G34" s="11" t="s">
        <v>391</v>
      </c>
      <c r="H34" s="80">
        <v>2096</v>
      </c>
      <c r="I34" s="80">
        <v>3828</v>
      </c>
      <c r="J34" s="80" t="s">
        <v>391</v>
      </c>
      <c r="K34" s="80">
        <v>1022</v>
      </c>
      <c r="L34" s="80" t="s">
        <v>391</v>
      </c>
      <c r="M34" s="81">
        <v>1022</v>
      </c>
      <c r="N34" s="215"/>
      <c r="R34" s="268"/>
    </row>
    <row r="35" spans="1:18">
      <c r="A35" s="63" t="s">
        <v>468</v>
      </c>
      <c r="B35" s="80">
        <v>5</v>
      </c>
      <c r="C35" s="80">
        <v>122</v>
      </c>
      <c r="D35" s="11">
        <v>127</v>
      </c>
      <c r="E35" s="80">
        <v>5</v>
      </c>
      <c r="F35" s="80">
        <v>102</v>
      </c>
      <c r="G35" s="11" t="s">
        <v>391</v>
      </c>
      <c r="H35" s="80">
        <v>1728</v>
      </c>
      <c r="I35" s="80">
        <v>3404</v>
      </c>
      <c r="J35" s="80" t="s">
        <v>391</v>
      </c>
      <c r="K35" s="80">
        <v>356</v>
      </c>
      <c r="L35" s="80" t="s">
        <v>391</v>
      </c>
      <c r="M35" s="12">
        <v>356</v>
      </c>
      <c r="N35" s="215"/>
      <c r="R35" s="268"/>
    </row>
    <row r="36" spans="1:18">
      <c r="A36" s="63" t="s">
        <v>469</v>
      </c>
      <c r="B36" s="80">
        <v>3</v>
      </c>
      <c r="C36" s="80">
        <v>683</v>
      </c>
      <c r="D36" s="11">
        <v>686</v>
      </c>
      <c r="E36" s="80">
        <v>3</v>
      </c>
      <c r="F36" s="80">
        <v>508</v>
      </c>
      <c r="G36" s="11" t="s">
        <v>391</v>
      </c>
      <c r="H36" s="80">
        <v>2060</v>
      </c>
      <c r="I36" s="80">
        <v>4930</v>
      </c>
      <c r="J36" s="80" t="s">
        <v>391</v>
      </c>
      <c r="K36" s="80">
        <v>2511</v>
      </c>
      <c r="L36" s="80" t="s">
        <v>391</v>
      </c>
      <c r="M36" s="12">
        <v>2511</v>
      </c>
      <c r="N36" s="215"/>
      <c r="R36" s="268"/>
    </row>
    <row r="37" spans="1:18">
      <c r="A37" s="63" t="s">
        <v>470</v>
      </c>
      <c r="B37" s="80">
        <v>64</v>
      </c>
      <c r="C37" s="80">
        <v>1299</v>
      </c>
      <c r="D37" s="11">
        <v>1363</v>
      </c>
      <c r="E37" s="80">
        <v>54</v>
      </c>
      <c r="F37" s="80">
        <v>1048</v>
      </c>
      <c r="G37" s="11" t="s">
        <v>391</v>
      </c>
      <c r="H37" s="80">
        <v>2997</v>
      </c>
      <c r="I37" s="80">
        <v>5995</v>
      </c>
      <c r="J37" s="80" t="s">
        <v>391</v>
      </c>
      <c r="K37" s="80">
        <v>6445</v>
      </c>
      <c r="L37" s="80" t="s">
        <v>391</v>
      </c>
      <c r="M37" s="12">
        <v>6445</v>
      </c>
      <c r="N37" s="215"/>
      <c r="R37" s="268"/>
    </row>
    <row r="38" spans="1:18">
      <c r="A38" s="73" t="s">
        <v>471</v>
      </c>
      <c r="B38" s="74">
        <v>188</v>
      </c>
      <c r="C38" s="74">
        <v>2318</v>
      </c>
      <c r="D38" s="74">
        <v>2506</v>
      </c>
      <c r="E38" s="74">
        <v>177</v>
      </c>
      <c r="F38" s="74">
        <v>1862</v>
      </c>
      <c r="G38" s="74" t="s">
        <v>391</v>
      </c>
      <c r="H38" s="78">
        <v>2360</v>
      </c>
      <c r="I38" s="78">
        <v>5325</v>
      </c>
      <c r="J38" s="78" t="s">
        <v>391</v>
      </c>
      <c r="K38" s="78">
        <v>10334</v>
      </c>
      <c r="L38" s="78" t="s">
        <v>391</v>
      </c>
      <c r="M38" s="75">
        <v>10334</v>
      </c>
      <c r="N38" s="215"/>
      <c r="R38" s="268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5"/>
      <c r="R39" s="268"/>
    </row>
    <row r="40" spans="1:18">
      <c r="A40" s="73" t="s">
        <v>472</v>
      </c>
      <c r="B40" s="74">
        <v>9</v>
      </c>
      <c r="C40" s="74">
        <v>20</v>
      </c>
      <c r="D40" s="74">
        <v>29</v>
      </c>
      <c r="E40" s="74" t="s">
        <v>391</v>
      </c>
      <c r="F40" s="74">
        <v>10</v>
      </c>
      <c r="G40" s="74" t="s">
        <v>391</v>
      </c>
      <c r="H40" s="78" t="s">
        <v>391</v>
      </c>
      <c r="I40" s="78">
        <v>1980</v>
      </c>
      <c r="J40" s="78" t="s">
        <v>391</v>
      </c>
      <c r="K40" s="78">
        <v>20</v>
      </c>
      <c r="L40" s="78" t="s">
        <v>391</v>
      </c>
      <c r="M40" s="75">
        <v>20</v>
      </c>
      <c r="N40" s="215"/>
      <c r="R40" s="268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5"/>
      <c r="R41" s="268"/>
    </row>
    <row r="42" spans="1:18">
      <c r="A42" s="63" t="s">
        <v>536</v>
      </c>
      <c r="B42" s="82">
        <v>112</v>
      </c>
      <c r="C42" s="11">
        <v>210</v>
      </c>
      <c r="D42" s="11">
        <v>322</v>
      </c>
      <c r="E42" s="82">
        <v>111</v>
      </c>
      <c r="F42" s="11">
        <v>153</v>
      </c>
      <c r="G42" s="11">
        <v>9378</v>
      </c>
      <c r="H42" s="82">
        <v>1520</v>
      </c>
      <c r="I42" s="11">
        <v>3250</v>
      </c>
      <c r="J42" s="11">
        <v>9</v>
      </c>
      <c r="K42" s="11">
        <v>666</v>
      </c>
      <c r="L42" s="11">
        <v>84</v>
      </c>
      <c r="M42" s="12">
        <v>750</v>
      </c>
      <c r="N42" s="215"/>
      <c r="R42" s="268"/>
    </row>
    <row r="43" spans="1:18">
      <c r="A43" s="63" t="s">
        <v>474</v>
      </c>
      <c r="B43" s="11">
        <v>264</v>
      </c>
      <c r="C43" s="11">
        <v>25</v>
      </c>
      <c r="D43" s="11">
        <v>289</v>
      </c>
      <c r="E43" s="11">
        <v>250</v>
      </c>
      <c r="F43" s="11">
        <v>19</v>
      </c>
      <c r="G43" s="11">
        <v>11180</v>
      </c>
      <c r="H43" s="11">
        <v>4872</v>
      </c>
      <c r="I43" s="11">
        <v>6000</v>
      </c>
      <c r="J43" s="11">
        <v>15</v>
      </c>
      <c r="K43" s="11">
        <v>1332</v>
      </c>
      <c r="L43" s="11">
        <v>168</v>
      </c>
      <c r="M43" s="12">
        <v>1500</v>
      </c>
      <c r="N43" s="215"/>
      <c r="R43" s="268"/>
    </row>
    <row r="44" spans="1:18">
      <c r="A44" s="63" t="s">
        <v>475</v>
      </c>
      <c r="B44" s="11">
        <v>15</v>
      </c>
      <c r="C44" s="11">
        <v>38</v>
      </c>
      <c r="D44" s="11">
        <v>53</v>
      </c>
      <c r="E44" s="11">
        <v>15</v>
      </c>
      <c r="F44" s="11">
        <v>38</v>
      </c>
      <c r="G44" s="11">
        <v>26110</v>
      </c>
      <c r="H44" s="11">
        <v>8300</v>
      </c>
      <c r="I44" s="11">
        <v>17300</v>
      </c>
      <c r="J44" s="11">
        <v>39</v>
      </c>
      <c r="K44" s="11">
        <v>782</v>
      </c>
      <c r="L44" s="11">
        <v>1018</v>
      </c>
      <c r="M44" s="12">
        <v>1800</v>
      </c>
      <c r="N44" s="215"/>
      <c r="R44" s="268"/>
    </row>
    <row r="45" spans="1:18">
      <c r="A45" s="63" t="s">
        <v>476</v>
      </c>
      <c r="B45" s="82" t="s">
        <v>391</v>
      </c>
      <c r="C45" s="11" t="s">
        <v>391</v>
      </c>
      <c r="D45" s="11" t="s">
        <v>391</v>
      </c>
      <c r="E45" s="82" t="s">
        <v>391</v>
      </c>
      <c r="F45" s="11" t="s">
        <v>391</v>
      </c>
      <c r="G45" s="11">
        <v>4465</v>
      </c>
      <c r="H45" s="82" t="s">
        <v>391</v>
      </c>
      <c r="I45" s="11" t="s">
        <v>391</v>
      </c>
      <c r="J45" s="11">
        <v>45</v>
      </c>
      <c r="K45" s="11" t="s">
        <v>391</v>
      </c>
      <c r="L45" s="11">
        <v>201</v>
      </c>
      <c r="M45" s="12">
        <v>201</v>
      </c>
      <c r="N45" s="215"/>
      <c r="R45" s="268"/>
    </row>
    <row r="46" spans="1:18">
      <c r="A46" s="63" t="s">
        <v>477</v>
      </c>
      <c r="B46" s="11">
        <v>758</v>
      </c>
      <c r="C46" s="11">
        <v>28</v>
      </c>
      <c r="D46" s="11">
        <v>786</v>
      </c>
      <c r="E46" s="11">
        <v>757</v>
      </c>
      <c r="F46" s="11">
        <v>28</v>
      </c>
      <c r="G46" s="11">
        <v>19950</v>
      </c>
      <c r="H46" s="11">
        <v>1083</v>
      </c>
      <c r="I46" s="11">
        <v>5000</v>
      </c>
      <c r="J46" s="11">
        <v>2</v>
      </c>
      <c r="K46" s="11">
        <v>960</v>
      </c>
      <c r="L46" s="11">
        <v>40</v>
      </c>
      <c r="M46" s="12">
        <v>1000</v>
      </c>
      <c r="N46" s="215"/>
      <c r="R46" s="268"/>
    </row>
    <row r="47" spans="1:18">
      <c r="A47" s="63" t="s">
        <v>478</v>
      </c>
      <c r="B47" s="11">
        <v>4</v>
      </c>
      <c r="C47" s="11" t="s">
        <v>391</v>
      </c>
      <c r="D47" s="11">
        <v>4</v>
      </c>
      <c r="E47" s="11">
        <v>4</v>
      </c>
      <c r="F47" s="11" t="s">
        <v>391</v>
      </c>
      <c r="G47" s="11">
        <v>250</v>
      </c>
      <c r="H47" s="11">
        <v>3375</v>
      </c>
      <c r="I47" s="11" t="s">
        <v>391</v>
      </c>
      <c r="J47" s="11">
        <v>10</v>
      </c>
      <c r="K47" s="11">
        <v>13</v>
      </c>
      <c r="L47" s="11">
        <v>3</v>
      </c>
      <c r="M47" s="12">
        <v>16</v>
      </c>
      <c r="N47" s="215"/>
      <c r="R47" s="268"/>
    </row>
    <row r="48" spans="1:18">
      <c r="A48" s="63" t="s">
        <v>479</v>
      </c>
      <c r="B48" s="45">
        <v>1</v>
      </c>
      <c r="C48" s="11">
        <v>11</v>
      </c>
      <c r="D48" s="11">
        <v>12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1" t="s">
        <v>391</v>
      </c>
      <c r="J48" s="11" t="s">
        <v>391</v>
      </c>
      <c r="K48" s="11" t="s">
        <v>391</v>
      </c>
      <c r="L48" s="11" t="s">
        <v>391</v>
      </c>
      <c r="M48" s="12" t="s">
        <v>391</v>
      </c>
      <c r="N48" s="215"/>
      <c r="R48" s="268"/>
    </row>
    <row r="49" spans="1:18">
      <c r="A49" s="63" t="s">
        <v>480</v>
      </c>
      <c r="B49" s="82" t="s">
        <v>391</v>
      </c>
      <c r="C49" s="11">
        <v>8</v>
      </c>
      <c r="D49" s="11">
        <v>8</v>
      </c>
      <c r="E49" s="82" t="s">
        <v>391</v>
      </c>
      <c r="F49" s="11">
        <v>1</v>
      </c>
      <c r="G49" s="11" t="s">
        <v>391</v>
      </c>
      <c r="H49" s="82" t="s">
        <v>391</v>
      </c>
      <c r="I49" s="11" t="s">
        <v>391</v>
      </c>
      <c r="J49" s="11" t="s">
        <v>391</v>
      </c>
      <c r="K49" s="11" t="s">
        <v>391</v>
      </c>
      <c r="L49" s="11" t="s">
        <v>391</v>
      </c>
      <c r="M49" s="12" t="s">
        <v>391</v>
      </c>
      <c r="N49" s="215"/>
      <c r="R49" s="268"/>
    </row>
    <row r="50" spans="1:18">
      <c r="A50" s="63" t="s">
        <v>481</v>
      </c>
      <c r="B50" s="11">
        <v>35</v>
      </c>
      <c r="C50" s="11">
        <v>13</v>
      </c>
      <c r="D50" s="11">
        <v>48</v>
      </c>
      <c r="E50" s="11">
        <v>35</v>
      </c>
      <c r="F50" s="11">
        <v>13</v>
      </c>
      <c r="G50" s="11" t="s">
        <v>391</v>
      </c>
      <c r="H50" s="11">
        <v>200</v>
      </c>
      <c r="I50" s="11">
        <v>1000</v>
      </c>
      <c r="J50" s="11" t="s">
        <v>391</v>
      </c>
      <c r="K50" s="11">
        <v>20</v>
      </c>
      <c r="L50" s="11" t="s">
        <v>391</v>
      </c>
      <c r="M50" s="12">
        <v>20</v>
      </c>
      <c r="N50" s="215"/>
      <c r="R50" s="268"/>
    </row>
    <row r="51" spans="1:18">
      <c r="A51" s="73" t="s">
        <v>482</v>
      </c>
      <c r="B51" s="74">
        <v>1189</v>
      </c>
      <c r="C51" s="74">
        <v>333</v>
      </c>
      <c r="D51" s="74">
        <v>1522</v>
      </c>
      <c r="E51" s="74">
        <v>1172</v>
      </c>
      <c r="F51" s="74">
        <v>252</v>
      </c>
      <c r="G51" s="74">
        <v>71333</v>
      </c>
      <c r="H51" s="78">
        <v>2006</v>
      </c>
      <c r="I51" s="78">
        <v>5641</v>
      </c>
      <c r="J51" s="78">
        <v>21</v>
      </c>
      <c r="K51" s="78">
        <v>3773</v>
      </c>
      <c r="L51" s="78">
        <v>1514</v>
      </c>
      <c r="M51" s="75">
        <v>5287</v>
      </c>
      <c r="N51" s="215"/>
      <c r="R51" s="268"/>
    </row>
    <row r="52" spans="1:18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5"/>
      <c r="R52" s="268"/>
    </row>
    <row r="53" spans="1:18">
      <c r="A53" s="73" t="s">
        <v>483</v>
      </c>
      <c r="B53" s="74">
        <v>1</v>
      </c>
      <c r="C53" s="74" t="s">
        <v>391</v>
      </c>
      <c r="D53" s="74">
        <v>1</v>
      </c>
      <c r="E53" s="74">
        <v>1</v>
      </c>
      <c r="F53" s="74" t="s">
        <v>391</v>
      </c>
      <c r="G53" s="74">
        <v>1691</v>
      </c>
      <c r="H53" s="78">
        <v>2400</v>
      </c>
      <c r="I53" s="78" t="s">
        <v>391</v>
      </c>
      <c r="J53" s="78">
        <v>8</v>
      </c>
      <c r="K53" s="78">
        <v>2</v>
      </c>
      <c r="L53" s="78">
        <v>14</v>
      </c>
      <c r="M53" s="75">
        <v>16</v>
      </c>
      <c r="N53" s="215"/>
      <c r="R53" s="268"/>
    </row>
    <row r="54" spans="1:18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5"/>
      <c r="R54" s="268"/>
    </row>
    <row r="55" spans="1:18">
      <c r="A55" s="63" t="s">
        <v>484</v>
      </c>
      <c r="B55" s="45" t="s">
        <v>391</v>
      </c>
      <c r="C55" s="11">
        <v>165</v>
      </c>
      <c r="D55" s="11">
        <v>165</v>
      </c>
      <c r="E55" s="45" t="s">
        <v>391</v>
      </c>
      <c r="F55" s="11">
        <v>145</v>
      </c>
      <c r="G55" s="11" t="s">
        <v>391</v>
      </c>
      <c r="H55" s="45" t="s">
        <v>391</v>
      </c>
      <c r="I55" s="11">
        <v>4000</v>
      </c>
      <c r="J55" s="11" t="s">
        <v>391</v>
      </c>
      <c r="K55" s="11">
        <v>580</v>
      </c>
      <c r="L55" s="11" t="s">
        <v>391</v>
      </c>
      <c r="M55" s="12">
        <v>580</v>
      </c>
      <c r="N55" s="215"/>
      <c r="R55" s="268"/>
    </row>
    <row r="56" spans="1:18">
      <c r="A56" s="63" t="s">
        <v>485</v>
      </c>
      <c r="B56" s="11">
        <v>1</v>
      </c>
      <c r="C56" s="11">
        <v>5</v>
      </c>
      <c r="D56" s="11">
        <v>6</v>
      </c>
      <c r="E56" s="11">
        <v>1</v>
      </c>
      <c r="F56" s="11">
        <v>5</v>
      </c>
      <c r="G56" s="11">
        <v>433</v>
      </c>
      <c r="H56" s="11">
        <v>1000</v>
      </c>
      <c r="I56" s="11">
        <v>2400</v>
      </c>
      <c r="J56" s="11">
        <v>3</v>
      </c>
      <c r="K56" s="11">
        <v>13</v>
      </c>
      <c r="L56" s="11">
        <v>1</v>
      </c>
      <c r="M56" s="12">
        <v>14</v>
      </c>
      <c r="N56" s="215"/>
      <c r="R56" s="268"/>
    </row>
    <row r="57" spans="1:18">
      <c r="A57" s="63" t="s">
        <v>486</v>
      </c>
      <c r="B57" s="11">
        <v>13</v>
      </c>
      <c r="C57" s="11" t="s">
        <v>391</v>
      </c>
      <c r="D57" s="11">
        <v>13</v>
      </c>
      <c r="E57" s="11" t="s">
        <v>391</v>
      </c>
      <c r="F57" s="11" t="s">
        <v>391</v>
      </c>
      <c r="G57" s="11">
        <v>9100</v>
      </c>
      <c r="H57" s="11" t="s">
        <v>391</v>
      </c>
      <c r="I57" s="11" t="s">
        <v>391</v>
      </c>
      <c r="J57" s="11">
        <v>12</v>
      </c>
      <c r="K57" s="11" t="s">
        <v>391</v>
      </c>
      <c r="L57" s="11">
        <v>109</v>
      </c>
      <c r="M57" s="12">
        <v>109</v>
      </c>
      <c r="N57" s="215"/>
      <c r="R57" s="268"/>
    </row>
    <row r="58" spans="1:18" s="309" customFormat="1">
      <c r="A58" s="63" t="s">
        <v>487</v>
      </c>
      <c r="B58" s="11">
        <v>2</v>
      </c>
      <c r="C58" s="11">
        <v>4</v>
      </c>
      <c r="D58" s="11">
        <v>6</v>
      </c>
      <c r="E58" s="11">
        <v>2</v>
      </c>
      <c r="F58" s="11">
        <v>4</v>
      </c>
      <c r="G58" s="11">
        <v>1592</v>
      </c>
      <c r="H58" s="11">
        <v>1500</v>
      </c>
      <c r="I58" s="11">
        <v>5000</v>
      </c>
      <c r="J58" s="11">
        <v>13</v>
      </c>
      <c r="K58" s="11">
        <v>23</v>
      </c>
      <c r="L58" s="11">
        <v>21</v>
      </c>
      <c r="M58" s="12">
        <v>44</v>
      </c>
      <c r="N58" s="534"/>
      <c r="R58" s="531"/>
    </row>
    <row r="59" spans="1:18">
      <c r="A59" s="63" t="s">
        <v>488</v>
      </c>
      <c r="B59" s="11">
        <v>7</v>
      </c>
      <c r="C59" s="11">
        <v>18</v>
      </c>
      <c r="D59" s="11">
        <v>25</v>
      </c>
      <c r="E59" s="11">
        <v>6</v>
      </c>
      <c r="F59" s="11">
        <v>5</v>
      </c>
      <c r="G59" s="11" t="s">
        <v>391</v>
      </c>
      <c r="H59" s="11">
        <v>750</v>
      </c>
      <c r="I59" s="11">
        <v>3400</v>
      </c>
      <c r="J59" s="11" t="s">
        <v>391</v>
      </c>
      <c r="K59" s="11">
        <v>22</v>
      </c>
      <c r="L59" s="11" t="s">
        <v>391</v>
      </c>
      <c r="M59" s="12">
        <v>22</v>
      </c>
      <c r="N59" s="215"/>
      <c r="R59" s="268"/>
    </row>
    <row r="60" spans="1:18">
      <c r="A60" s="73" t="s">
        <v>562</v>
      </c>
      <c r="B60" s="74">
        <v>23</v>
      </c>
      <c r="C60" s="74">
        <v>192</v>
      </c>
      <c r="D60" s="74">
        <v>215</v>
      </c>
      <c r="E60" s="74">
        <v>9</v>
      </c>
      <c r="F60" s="74">
        <v>159</v>
      </c>
      <c r="G60" s="74">
        <v>11125</v>
      </c>
      <c r="H60" s="78">
        <v>944</v>
      </c>
      <c r="I60" s="78">
        <v>3956</v>
      </c>
      <c r="J60" s="78">
        <v>12</v>
      </c>
      <c r="K60" s="78">
        <v>638</v>
      </c>
      <c r="L60" s="78">
        <v>131</v>
      </c>
      <c r="M60" s="75">
        <v>769</v>
      </c>
      <c r="N60" s="215"/>
      <c r="R60" s="268"/>
    </row>
    <row r="61" spans="1:18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5"/>
      <c r="R61" s="268"/>
    </row>
    <row r="62" spans="1:18">
      <c r="A62" s="63" t="s">
        <v>490</v>
      </c>
      <c r="B62" s="11">
        <v>1447</v>
      </c>
      <c r="C62" s="11">
        <v>716</v>
      </c>
      <c r="D62" s="11">
        <v>2163</v>
      </c>
      <c r="E62" s="11">
        <v>1330</v>
      </c>
      <c r="F62" s="11">
        <v>535</v>
      </c>
      <c r="G62" s="11">
        <v>4000</v>
      </c>
      <c r="H62" s="11">
        <v>480</v>
      </c>
      <c r="I62" s="11">
        <v>6400</v>
      </c>
      <c r="J62" s="11">
        <v>10</v>
      </c>
      <c r="K62" s="11">
        <v>4062</v>
      </c>
      <c r="L62" s="11">
        <v>40</v>
      </c>
      <c r="M62" s="12">
        <v>4102</v>
      </c>
      <c r="N62" s="215"/>
      <c r="R62" s="268"/>
    </row>
    <row r="63" spans="1:18" s="309" customFormat="1">
      <c r="A63" s="63" t="s">
        <v>491</v>
      </c>
      <c r="B63" s="11">
        <v>559</v>
      </c>
      <c r="C63" s="11">
        <v>141</v>
      </c>
      <c r="D63" s="11">
        <v>700</v>
      </c>
      <c r="E63" s="11">
        <v>537</v>
      </c>
      <c r="F63" s="11">
        <v>134</v>
      </c>
      <c r="G63" s="11" t="s">
        <v>391</v>
      </c>
      <c r="H63" s="11">
        <v>950</v>
      </c>
      <c r="I63" s="11">
        <v>6500</v>
      </c>
      <c r="J63" s="11" t="s">
        <v>391</v>
      </c>
      <c r="K63" s="11">
        <v>1381</v>
      </c>
      <c r="L63" s="11" t="s">
        <v>391</v>
      </c>
      <c r="M63" s="12">
        <v>1381</v>
      </c>
      <c r="N63" s="534"/>
      <c r="R63" s="531"/>
    </row>
    <row r="64" spans="1:18">
      <c r="A64" s="63" t="s">
        <v>492</v>
      </c>
      <c r="B64" s="11">
        <v>29</v>
      </c>
      <c r="C64" s="11">
        <v>27</v>
      </c>
      <c r="D64" s="11">
        <v>56</v>
      </c>
      <c r="E64" s="11">
        <v>26</v>
      </c>
      <c r="F64" s="11">
        <v>23</v>
      </c>
      <c r="G64" s="11" t="s">
        <v>391</v>
      </c>
      <c r="H64" s="11">
        <v>680</v>
      </c>
      <c r="I64" s="11">
        <v>3600</v>
      </c>
      <c r="J64" s="11" t="s">
        <v>391</v>
      </c>
      <c r="K64" s="11">
        <v>100</v>
      </c>
      <c r="L64" s="11" t="s">
        <v>391</v>
      </c>
      <c r="M64" s="12">
        <v>100</v>
      </c>
      <c r="N64" s="215"/>
      <c r="R64" s="268"/>
    </row>
    <row r="65" spans="1:19" s="309" customFormat="1">
      <c r="A65" s="73" t="s">
        <v>493</v>
      </c>
      <c r="B65" s="74">
        <v>2035</v>
      </c>
      <c r="C65" s="74">
        <v>884</v>
      </c>
      <c r="D65" s="74">
        <v>2919</v>
      </c>
      <c r="E65" s="74">
        <v>1893</v>
      </c>
      <c r="F65" s="74">
        <v>692</v>
      </c>
      <c r="G65" s="74">
        <v>4000</v>
      </c>
      <c r="H65" s="78">
        <v>616</v>
      </c>
      <c r="I65" s="78">
        <v>6326</v>
      </c>
      <c r="J65" s="78">
        <v>10</v>
      </c>
      <c r="K65" s="78">
        <v>5543</v>
      </c>
      <c r="L65" s="78">
        <v>40</v>
      </c>
      <c r="M65" s="75">
        <v>5583</v>
      </c>
      <c r="N65" s="534"/>
      <c r="R65" s="531"/>
    </row>
    <row r="66" spans="1:19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5"/>
      <c r="R66" s="268"/>
      <c r="S66" s="526"/>
    </row>
    <row r="67" spans="1:19">
      <c r="A67" s="73" t="s">
        <v>494</v>
      </c>
      <c r="B67" s="74" t="s">
        <v>391</v>
      </c>
      <c r="C67" s="74">
        <v>314</v>
      </c>
      <c r="D67" s="74">
        <v>314</v>
      </c>
      <c r="E67" s="74" t="s">
        <v>391</v>
      </c>
      <c r="F67" s="74">
        <v>235</v>
      </c>
      <c r="G67" s="74" t="s">
        <v>391</v>
      </c>
      <c r="H67" s="78" t="s">
        <v>391</v>
      </c>
      <c r="I67" s="78">
        <v>8434</v>
      </c>
      <c r="J67" s="78" t="s">
        <v>391</v>
      </c>
      <c r="K67" s="78">
        <v>1982</v>
      </c>
      <c r="L67" s="78" t="s">
        <v>391</v>
      </c>
      <c r="M67" s="75">
        <v>1982</v>
      </c>
      <c r="N67" s="215"/>
      <c r="R67" s="268"/>
      <c r="S67" s="526"/>
    </row>
    <row r="68" spans="1:19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5"/>
      <c r="R68" s="268"/>
    </row>
    <row r="69" spans="1:19" s="309" customFormat="1">
      <c r="A69" s="63" t="s">
        <v>495</v>
      </c>
      <c r="B69" s="45" t="s">
        <v>391</v>
      </c>
      <c r="C69" s="11">
        <v>25</v>
      </c>
      <c r="D69" s="11">
        <v>25</v>
      </c>
      <c r="E69" s="45" t="s">
        <v>391</v>
      </c>
      <c r="F69" s="11">
        <v>25</v>
      </c>
      <c r="G69" s="11" t="s">
        <v>391</v>
      </c>
      <c r="H69" s="45" t="s">
        <v>391</v>
      </c>
      <c r="I69" s="11">
        <v>6500</v>
      </c>
      <c r="J69" s="11" t="s">
        <v>391</v>
      </c>
      <c r="K69" s="11">
        <v>163</v>
      </c>
      <c r="L69" s="11" t="s">
        <v>391</v>
      </c>
      <c r="M69" s="12">
        <v>163</v>
      </c>
      <c r="N69" s="534"/>
      <c r="R69" s="531"/>
    </row>
    <row r="70" spans="1:19">
      <c r="A70" s="63" t="s">
        <v>496</v>
      </c>
      <c r="B70" s="82">
        <v>6695</v>
      </c>
      <c r="C70" s="11">
        <v>720</v>
      </c>
      <c r="D70" s="11">
        <v>7415</v>
      </c>
      <c r="E70" s="82">
        <v>6570</v>
      </c>
      <c r="F70" s="11">
        <v>608</v>
      </c>
      <c r="G70" s="11" t="s">
        <v>391</v>
      </c>
      <c r="H70" s="82">
        <v>3655</v>
      </c>
      <c r="I70" s="11">
        <v>6450</v>
      </c>
      <c r="J70" s="11" t="s">
        <v>391</v>
      </c>
      <c r="K70" s="11">
        <v>27935</v>
      </c>
      <c r="L70" s="11" t="s">
        <v>391</v>
      </c>
      <c r="M70" s="12">
        <v>27935</v>
      </c>
      <c r="N70" s="215"/>
      <c r="R70" s="268"/>
    </row>
    <row r="71" spans="1:19">
      <c r="A71" s="73" t="s">
        <v>497</v>
      </c>
      <c r="B71" s="74">
        <v>6695</v>
      </c>
      <c r="C71" s="74">
        <v>745</v>
      </c>
      <c r="D71" s="74">
        <v>7440</v>
      </c>
      <c r="E71" s="74">
        <v>6570</v>
      </c>
      <c r="F71" s="74">
        <v>633</v>
      </c>
      <c r="G71" s="74" t="s">
        <v>391</v>
      </c>
      <c r="H71" s="78">
        <v>3655</v>
      </c>
      <c r="I71" s="78">
        <v>6452</v>
      </c>
      <c r="J71" s="78" t="s">
        <v>391</v>
      </c>
      <c r="K71" s="78">
        <v>28098</v>
      </c>
      <c r="L71" s="78" t="s">
        <v>391</v>
      </c>
      <c r="M71" s="75">
        <v>28098</v>
      </c>
      <c r="N71" s="215"/>
      <c r="R71" s="268"/>
    </row>
    <row r="72" spans="1:19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5"/>
      <c r="R72" s="268"/>
    </row>
    <row r="73" spans="1:19">
      <c r="A73" s="63" t="s">
        <v>498</v>
      </c>
      <c r="B73" s="45" t="s">
        <v>391</v>
      </c>
      <c r="C73" s="11">
        <v>20</v>
      </c>
      <c r="D73" s="11">
        <v>20</v>
      </c>
      <c r="E73" s="45" t="s">
        <v>391</v>
      </c>
      <c r="F73" s="11">
        <v>20</v>
      </c>
      <c r="G73" s="45" t="s">
        <v>391</v>
      </c>
      <c r="H73" s="45" t="s">
        <v>391</v>
      </c>
      <c r="I73" s="11">
        <v>4650</v>
      </c>
      <c r="J73" s="45" t="s">
        <v>391</v>
      </c>
      <c r="K73" s="82">
        <v>93</v>
      </c>
      <c r="L73" s="45" t="s">
        <v>391</v>
      </c>
      <c r="M73" s="12">
        <v>93</v>
      </c>
      <c r="N73" s="215"/>
      <c r="R73" s="268"/>
    </row>
    <row r="74" spans="1:19">
      <c r="A74" s="63" t="s">
        <v>499</v>
      </c>
      <c r="B74" s="45" t="s">
        <v>391</v>
      </c>
      <c r="C74" s="11">
        <v>13</v>
      </c>
      <c r="D74" s="11">
        <v>13</v>
      </c>
      <c r="E74" s="45" t="s">
        <v>391</v>
      </c>
      <c r="F74" s="11">
        <v>13</v>
      </c>
      <c r="G74" s="45" t="s">
        <v>391</v>
      </c>
      <c r="H74" s="45" t="s">
        <v>391</v>
      </c>
      <c r="I74" s="11">
        <v>308</v>
      </c>
      <c r="J74" s="45" t="s">
        <v>391</v>
      </c>
      <c r="K74" s="82">
        <v>4</v>
      </c>
      <c r="L74" s="45" t="s">
        <v>391</v>
      </c>
      <c r="M74" s="12">
        <v>4</v>
      </c>
      <c r="N74" s="215"/>
      <c r="R74" s="268"/>
    </row>
    <row r="75" spans="1:19">
      <c r="A75" s="63" t="s">
        <v>500</v>
      </c>
      <c r="B75" s="11">
        <v>10</v>
      </c>
      <c r="C75" s="11">
        <v>62</v>
      </c>
      <c r="D75" s="11">
        <v>72</v>
      </c>
      <c r="E75" s="11">
        <v>9</v>
      </c>
      <c r="F75" s="11">
        <v>42</v>
      </c>
      <c r="G75" s="11" t="s">
        <v>391</v>
      </c>
      <c r="H75" s="11">
        <v>2500</v>
      </c>
      <c r="I75" s="11">
        <v>5000</v>
      </c>
      <c r="J75" s="11" t="s">
        <v>391</v>
      </c>
      <c r="K75" s="11">
        <v>233</v>
      </c>
      <c r="L75" s="11" t="s">
        <v>391</v>
      </c>
      <c r="M75" s="12">
        <v>233</v>
      </c>
      <c r="N75" s="215"/>
      <c r="R75" s="268"/>
    </row>
    <row r="76" spans="1:19">
      <c r="A76" s="63" t="s">
        <v>501</v>
      </c>
      <c r="B76" s="82">
        <v>251</v>
      </c>
      <c r="C76" s="11">
        <v>494</v>
      </c>
      <c r="D76" s="11">
        <v>745</v>
      </c>
      <c r="E76" s="82">
        <v>190</v>
      </c>
      <c r="F76" s="11">
        <v>449</v>
      </c>
      <c r="G76" s="11">
        <v>3868</v>
      </c>
      <c r="H76" s="82">
        <v>3132</v>
      </c>
      <c r="I76" s="11">
        <v>6483</v>
      </c>
      <c r="J76" s="82">
        <v>3</v>
      </c>
      <c r="K76" s="82">
        <v>3506</v>
      </c>
      <c r="L76" s="82">
        <v>12</v>
      </c>
      <c r="M76" s="12">
        <v>3518</v>
      </c>
      <c r="N76" s="215"/>
      <c r="R76" s="268"/>
    </row>
    <row r="77" spans="1:19">
      <c r="A77" s="63" t="s">
        <v>502</v>
      </c>
      <c r="B77" s="11" t="s">
        <v>391</v>
      </c>
      <c r="C77" s="11" t="s">
        <v>391</v>
      </c>
      <c r="D77" s="11" t="s">
        <v>391</v>
      </c>
      <c r="E77" s="11" t="s">
        <v>391</v>
      </c>
      <c r="F77" s="11" t="s">
        <v>391</v>
      </c>
      <c r="G77" s="11" t="s">
        <v>391</v>
      </c>
      <c r="H77" s="11" t="s">
        <v>391</v>
      </c>
      <c r="I77" s="11" t="s">
        <v>391</v>
      </c>
      <c r="J77" s="11" t="s">
        <v>391</v>
      </c>
      <c r="K77" s="11" t="s">
        <v>391</v>
      </c>
      <c r="L77" s="11" t="s">
        <v>391</v>
      </c>
      <c r="M77" s="12" t="s">
        <v>391</v>
      </c>
      <c r="N77" s="215"/>
      <c r="R77" s="268"/>
    </row>
    <row r="78" spans="1:19">
      <c r="A78" s="63" t="s">
        <v>503</v>
      </c>
      <c r="B78" s="11">
        <v>924</v>
      </c>
      <c r="C78" s="11">
        <v>434</v>
      </c>
      <c r="D78" s="11">
        <v>1358</v>
      </c>
      <c r="E78" s="11">
        <v>911</v>
      </c>
      <c r="F78" s="11">
        <v>433</v>
      </c>
      <c r="G78" s="11" t="s">
        <v>391</v>
      </c>
      <c r="H78" s="11">
        <v>1800</v>
      </c>
      <c r="I78" s="11">
        <v>3100</v>
      </c>
      <c r="J78" s="11" t="s">
        <v>391</v>
      </c>
      <c r="K78" s="11">
        <v>2982</v>
      </c>
      <c r="L78" s="11" t="s">
        <v>391</v>
      </c>
      <c r="M78" s="12">
        <v>2982</v>
      </c>
      <c r="N78" s="215"/>
      <c r="R78" s="268"/>
    </row>
    <row r="79" spans="1:19">
      <c r="A79" s="63" t="s">
        <v>504</v>
      </c>
      <c r="B79" s="82">
        <v>80</v>
      </c>
      <c r="C79" s="11">
        <v>38</v>
      </c>
      <c r="D79" s="11">
        <v>118</v>
      </c>
      <c r="E79" s="82">
        <v>70</v>
      </c>
      <c r="F79" s="11">
        <v>31</v>
      </c>
      <c r="G79" s="45" t="s">
        <v>391</v>
      </c>
      <c r="H79" s="82">
        <v>2100</v>
      </c>
      <c r="I79" s="11">
        <v>3600</v>
      </c>
      <c r="J79" s="45" t="s">
        <v>391</v>
      </c>
      <c r="K79" s="82">
        <v>259</v>
      </c>
      <c r="L79" s="45" t="s">
        <v>391</v>
      </c>
      <c r="M79" s="12">
        <v>259</v>
      </c>
      <c r="N79" s="215"/>
      <c r="R79" s="268"/>
    </row>
    <row r="80" spans="1:19">
      <c r="A80" s="63" t="s">
        <v>505</v>
      </c>
      <c r="B80" s="82">
        <v>24</v>
      </c>
      <c r="C80" s="11" t="s">
        <v>391</v>
      </c>
      <c r="D80" s="11">
        <v>24</v>
      </c>
      <c r="E80" s="82">
        <v>21</v>
      </c>
      <c r="F80" s="11" t="s">
        <v>391</v>
      </c>
      <c r="G80" s="45" t="s">
        <v>391</v>
      </c>
      <c r="H80" s="82">
        <v>1905</v>
      </c>
      <c r="I80" s="11" t="s">
        <v>391</v>
      </c>
      <c r="J80" s="45" t="s">
        <v>391</v>
      </c>
      <c r="K80" s="82">
        <v>40</v>
      </c>
      <c r="L80" s="45" t="s">
        <v>391</v>
      </c>
      <c r="M80" s="12">
        <v>40</v>
      </c>
      <c r="N80" s="215"/>
      <c r="R80" s="268"/>
    </row>
    <row r="81" spans="1:18">
      <c r="A81" s="73" t="s">
        <v>506</v>
      </c>
      <c r="B81" s="74">
        <v>1289</v>
      </c>
      <c r="C81" s="74">
        <v>1061</v>
      </c>
      <c r="D81" s="74">
        <v>2350</v>
      </c>
      <c r="E81" s="74">
        <v>1201</v>
      </c>
      <c r="F81" s="74">
        <v>988</v>
      </c>
      <c r="G81" s="74">
        <v>3868</v>
      </c>
      <c r="H81" s="78">
        <v>2035</v>
      </c>
      <c r="I81" s="78">
        <v>4729</v>
      </c>
      <c r="J81" s="78">
        <v>3</v>
      </c>
      <c r="K81" s="78">
        <v>7117</v>
      </c>
      <c r="L81" s="78">
        <v>12</v>
      </c>
      <c r="M81" s="75">
        <v>7129</v>
      </c>
      <c r="N81" s="215"/>
      <c r="R81" s="268"/>
    </row>
    <row r="82" spans="1:18" s="309" customFormat="1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34"/>
      <c r="R82" s="531"/>
    </row>
    <row r="83" spans="1:18">
      <c r="A83" s="63" t="s">
        <v>507</v>
      </c>
      <c r="B83" s="11" t="s">
        <v>391</v>
      </c>
      <c r="C83" s="11" t="s">
        <v>391</v>
      </c>
      <c r="D83" s="11" t="s">
        <v>391</v>
      </c>
      <c r="E83" s="11" t="s">
        <v>391</v>
      </c>
      <c r="F83" s="11" t="s">
        <v>391</v>
      </c>
      <c r="G83" s="11">
        <v>1150</v>
      </c>
      <c r="H83" s="11" t="s">
        <v>391</v>
      </c>
      <c r="I83" s="11" t="s">
        <v>391</v>
      </c>
      <c r="J83" s="11">
        <v>1</v>
      </c>
      <c r="K83" s="11" t="s">
        <v>391</v>
      </c>
      <c r="L83" s="11">
        <v>1</v>
      </c>
      <c r="M83" s="12">
        <v>1</v>
      </c>
      <c r="N83" s="215"/>
      <c r="R83" s="268"/>
    </row>
    <row r="84" spans="1:18">
      <c r="A84" s="63" t="s">
        <v>508</v>
      </c>
      <c r="B84" s="11">
        <v>4</v>
      </c>
      <c r="C84" s="11">
        <v>1</v>
      </c>
      <c r="D84" s="11">
        <v>5</v>
      </c>
      <c r="E84" s="11">
        <v>4</v>
      </c>
      <c r="F84" s="11">
        <v>1</v>
      </c>
      <c r="G84" s="11">
        <v>3781</v>
      </c>
      <c r="H84" s="11">
        <v>1000</v>
      </c>
      <c r="I84" s="11">
        <v>3000</v>
      </c>
      <c r="J84" s="11">
        <v>3</v>
      </c>
      <c r="K84" s="11">
        <v>7</v>
      </c>
      <c r="L84" s="11">
        <v>10</v>
      </c>
      <c r="M84" s="12">
        <v>17</v>
      </c>
      <c r="N84" s="215"/>
      <c r="R84" s="268"/>
    </row>
    <row r="85" spans="1:18">
      <c r="A85" s="73" t="s">
        <v>509</v>
      </c>
      <c r="B85" s="74">
        <v>4</v>
      </c>
      <c r="C85" s="74">
        <v>1</v>
      </c>
      <c r="D85" s="74">
        <v>5</v>
      </c>
      <c r="E85" s="74">
        <v>4</v>
      </c>
      <c r="F85" s="74">
        <v>1</v>
      </c>
      <c r="G85" s="74">
        <v>4931</v>
      </c>
      <c r="H85" s="78">
        <v>1000</v>
      </c>
      <c r="I85" s="78">
        <v>3000</v>
      </c>
      <c r="J85" s="78">
        <v>3</v>
      </c>
      <c r="K85" s="78">
        <v>7</v>
      </c>
      <c r="L85" s="78">
        <v>11</v>
      </c>
      <c r="M85" s="75">
        <v>18</v>
      </c>
      <c r="R85" s="268"/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8"/>
    </row>
    <row r="87" spans="1:18" ht="13.5" thickBot="1">
      <c r="A87" s="66" t="s">
        <v>510</v>
      </c>
      <c r="B87" s="52">
        <v>15375</v>
      </c>
      <c r="C87" s="52">
        <v>11115</v>
      </c>
      <c r="D87" s="52">
        <v>26490</v>
      </c>
      <c r="E87" s="52">
        <v>14700</v>
      </c>
      <c r="F87" s="52">
        <v>9489</v>
      </c>
      <c r="G87" s="52">
        <v>249957</v>
      </c>
      <c r="H87" s="175">
        <v>2624</v>
      </c>
      <c r="I87" s="175">
        <v>5292</v>
      </c>
      <c r="J87" s="175">
        <v>21</v>
      </c>
      <c r="K87" s="175">
        <v>88781</v>
      </c>
      <c r="L87" s="175">
        <v>5362</v>
      </c>
      <c r="M87" s="53">
        <v>94143</v>
      </c>
      <c r="R87" s="268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>
  <sheetPr codeName="Hoja280">
    <tabColor theme="0"/>
    <pageSetUpPr fitToPage="1"/>
  </sheetPr>
  <dimension ref="A1:J29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8" width="20.8554687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10" customFormat="1" ht="15" customHeight="1">
      <c r="A3" s="1729" t="s">
        <v>1277</v>
      </c>
      <c r="B3" s="1729"/>
      <c r="C3" s="1729"/>
      <c r="D3" s="1729"/>
      <c r="E3" s="1729"/>
      <c r="F3" s="1729"/>
      <c r="G3" s="1729"/>
      <c r="H3" s="1729"/>
      <c r="I3" s="3"/>
      <c r="J3" s="3"/>
    </row>
    <row r="4" spans="1:10" customFormat="1" ht="15" customHeight="1">
      <c r="A4" s="1729" t="s">
        <v>1274</v>
      </c>
      <c r="B4" s="1729"/>
      <c r="C4" s="1729"/>
      <c r="D4" s="1729"/>
      <c r="E4" s="1729"/>
      <c r="F4" s="1729"/>
      <c r="G4" s="1729"/>
      <c r="H4" s="1729"/>
      <c r="I4" s="3"/>
      <c r="J4" s="3"/>
    </row>
    <row r="5" spans="1:10" customFormat="1" ht="14.25" customHeight="1" thickBot="1">
      <c r="A5" s="536"/>
      <c r="B5" s="537"/>
      <c r="C5" s="537"/>
      <c r="D5" s="537"/>
      <c r="E5" s="537"/>
      <c r="F5" s="537"/>
      <c r="G5" s="537"/>
      <c r="H5" s="537"/>
    </row>
    <row r="6" spans="1:10" s="18" customFormat="1" ht="16.5" customHeight="1">
      <c r="A6" s="1809" t="s">
        <v>370</v>
      </c>
      <c r="B6" s="1046" t="s">
        <v>1103</v>
      </c>
      <c r="C6" s="734"/>
      <c r="D6" s="1791" t="s">
        <v>1117</v>
      </c>
      <c r="E6" s="1067" t="s">
        <v>378</v>
      </c>
      <c r="F6" s="1052"/>
      <c r="G6" s="761" t="s">
        <v>512</v>
      </c>
      <c r="H6" s="688"/>
    </row>
    <row r="7" spans="1:10" s="18" customFormat="1">
      <c r="A7" s="1810"/>
      <c r="B7" s="1048" t="s">
        <v>1118</v>
      </c>
      <c r="C7" s="738"/>
      <c r="D7" s="1792"/>
      <c r="E7" s="1068" t="s">
        <v>1119</v>
      </c>
      <c r="F7" s="724" t="s">
        <v>372</v>
      </c>
      <c r="G7" s="724" t="s">
        <v>513</v>
      </c>
      <c r="H7" s="740" t="s">
        <v>373</v>
      </c>
    </row>
    <row r="8" spans="1:10" s="18" customFormat="1" ht="18" customHeight="1">
      <c r="A8" s="1810"/>
      <c r="B8" s="227" t="s">
        <v>387</v>
      </c>
      <c r="C8" s="227" t="s">
        <v>1078</v>
      </c>
      <c r="D8" s="1792"/>
      <c r="E8" s="1068" t="s">
        <v>1120</v>
      </c>
      <c r="F8" s="1068" t="s">
        <v>375</v>
      </c>
      <c r="G8" s="724" t="s">
        <v>516</v>
      </c>
      <c r="H8" s="740" t="s">
        <v>376</v>
      </c>
    </row>
    <row r="9" spans="1:10" s="18" customFormat="1" ht="13.5" thickBot="1">
      <c r="A9" s="1811"/>
      <c r="B9" s="727" t="s">
        <v>374</v>
      </c>
      <c r="C9" s="727" t="s">
        <v>374</v>
      </c>
      <c r="D9" s="1680"/>
      <c r="E9" s="229" t="s">
        <v>515</v>
      </c>
      <c r="F9" s="692"/>
      <c r="G9" s="727" t="s">
        <v>517</v>
      </c>
      <c r="H9" s="945"/>
    </row>
    <row r="10" spans="1:10" s="18" customFormat="1">
      <c r="A10" s="1617">
        <v>2005</v>
      </c>
      <c r="B10" s="1222">
        <v>79.076999999999998</v>
      </c>
      <c r="C10" s="1222">
        <v>73.161000000000001</v>
      </c>
      <c r="D10" s="1319">
        <v>870.19299999999998</v>
      </c>
      <c r="E10" s="1222">
        <v>172.34291494102052</v>
      </c>
      <c r="F10" s="1222">
        <v>1260.8780000000002</v>
      </c>
      <c r="G10" s="1322">
        <v>46.29</v>
      </c>
      <c r="H10" s="1320">
        <v>583660.4262000001</v>
      </c>
    </row>
    <row r="11" spans="1:10" s="18" customFormat="1">
      <c r="A11" s="1617">
        <v>2006</v>
      </c>
      <c r="B11" s="1222">
        <v>80.528000000000006</v>
      </c>
      <c r="C11" s="1222">
        <v>73.067999999999998</v>
      </c>
      <c r="D11" s="1319">
        <v>803.72900000000004</v>
      </c>
      <c r="E11" s="1222">
        <v>170.46135107023593</v>
      </c>
      <c r="F11" s="1222">
        <v>1245.527</v>
      </c>
      <c r="G11" s="1322">
        <v>44.8</v>
      </c>
      <c r="H11" s="1320">
        <v>557996.0959999999</v>
      </c>
    </row>
    <row r="12" spans="1:10" s="18" customFormat="1">
      <c r="A12" s="1619">
        <v>2007</v>
      </c>
      <c r="B12" s="1222">
        <v>54.887</v>
      </c>
      <c r="C12" s="1222">
        <v>51.277000000000001</v>
      </c>
      <c r="D12" s="1319">
        <v>761.65099999999995</v>
      </c>
      <c r="E12" s="1222">
        <v>165.15260253134932</v>
      </c>
      <c r="F12" s="1222">
        <v>846.85299999999995</v>
      </c>
      <c r="G12" s="1322">
        <v>49.4</v>
      </c>
      <c r="H12" s="1320">
        <v>418345.38199999998</v>
      </c>
    </row>
    <row r="13" spans="1:10" s="18" customFormat="1">
      <c r="A13" s="1619">
        <v>2008</v>
      </c>
      <c r="B13" s="1222">
        <v>49.652999999999999</v>
      </c>
      <c r="C13" s="1222">
        <v>45.845999999999997</v>
      </c>
      <c r="D13" s="1319">
        <v>782.73699999999997</v>
      </c>
      <c r="E13" s="1222">
        <v>181.78445229681981</v>
      </c>
      <c r="F13" s="1222">
        <v>833.40899999999999</v>
      </c>
      <c r="G13" s="1322">
        <v>53.04</v>
      </c>
      <c r="H13" s="1320">
        <v>442040.13359999994</v>
      </c>
    </row>
    <row r="14" spans="1:10" s="18" customFormat="1">
      <c r="A14" s="1619">
        <v>2009</v>
      </c>
      <c r="B14" s="1222">
        <v>49.441000000000003</v>
      </c>
      <c r="C14" s="1222">
        <v>44.524000000000001</v>
      </c>
      <c r="D14" s="1319">
        <v>735.62599999999998</v>
      </c>
      <c r="E14" s="1222">
        <v>178.81255053454316</v>
      </c>
      <c r="F14" s="1222">
        <v>796.14499999999998</v>
      </c>
      <c r="G14" s="1322">
        <v>42.3</v>
      </c>
      <c r="H14" s="1320">
        <v>336769.33499999996</v>
      </c>
    </row>
    <row r="15" spans="1:10" s="18" customFormat="1">
      <c r="A15" s="1619">
        <v>2010</v>
      </c>
      <c r="B15" s="1222">
        <v>49.844000000000001</v>
      </c>
      <c r="C15" s="1222">
        <v>44.514000000000003</v>
      </c>
      <c r="D15" s="1319">
        <v>740.40599999999995</v>
      </c>
      <c r="E15" s="1222">
        <v>170.13523835197915</v>
      </c>
      <c r="F15" s="1222">
        <v>757.34</v>
      </c>
      <c r="G15" s="1322">
        <v>49.51</v>
      </c>
      <c r="H15" s="1320">
        <v>374959.03400000004</v>
      </c>
    </row>
    <row r="16" spans="1:10" s="18" customFormat="1">
      <c r="A16" s="1619">
        <v>2011</v>
      </c>
      <c r="B16" s="1222">
        <v>50.805</v>
      </c>
      <c r="C16" s="1222">
        <v>44.168999999999997</v>
      </c>
      <c r="D16" s="1319">
        <v>714.44100000000003</v>
      </c>
      <c r="E16" s="1222">
        <v>181.66383662749894</v>
      </c>
      <c r="F16" s="1222">
        <v>802.39099999999996</v>
      </c>
      <c r="G16" s="1322">
        <v>46.64</v>
      </c>
      <c r="H16" s="1320">
        <v>374235.16239999997</v>
      </c>
    </row>
    <row r="17" spans="1:8" s="18" customFormat="1">
      <c r="A17" s="1619">
        <v>2012</v>
      </c>
      <c r="B17" s="1222">
        <v>51.491</v>
      </c>
      <c r="C17" s="1222">
        <v>44.023000000000003</v>
      </c>
      <c r="D17" s="1319">
        <v>692.779</v>
      </c>
      <c r="E17" s="1222">
        <v>167.53310769370555</v>
      </c>
      <c r="F17" s="1222">
        <v>737.53099999999995</v>
      </c>
      <c r="G17" s="1322">
        <v>52.95</v>
      </c>
      <c r="H17" s="1320">
        <v>390522.66450000001</v>
      </c>
    </row>
    <row r="18" spans="1:8" s="18" customFormat="1">
      <c r="A18" s="1619">
        <v>2013</v>
      </c>
      <c r="B18" s="1222">
        <v>51.511000000000003</v>
      </c>
      <c r="C18" s="1222">
        <v>43.908000000000001</v>
      </c>
      <c r="D18" s="1319">
        <v>684.61199999999997</v>
      </c>
      <c r="E18" s="1222">
        <v>186.78577935683703</v>
      </c>
      <c r="F18" s="1222">
        <v>820.13900000000001</v>
      </c>
      <c r="G18" s="1322">
        <v>61.67</v>
      </c>
      <c r="H18" s="1320">
        <v>505779.72130000003</v>
      </c>
    </row>
    <row r="19" spans="1:8" s="18" customFormat="1">
      <c r="A19" s="1619">
        <v>2014</v>
      </c>
      <c r="B19" s="1379">
        <v>51.746000000000002</v>
      </c>
      <c r="C19" s="1379">
        <v>42.88</v>
      </c>
      <c r="D19" s="1509">
        <v>664.529</v>
      </c>
      <c r="E19" s="1379">
        <v>217.08535447761193</v>
      </c>
      <c r="F19" s="1379">
        <v>930.86199999999997</v>
      </c>
      <c r="G19" s="1510">
        <v>46.33</v>
      </c>
      <c r="H19" s="1511">
        <v>431268.36459999997</v>
      </c>
    </row>
    <row r="20" spans="1:8" s="18" customFormat="1" ht="13.5" thickBot="1">
      <c r="A20" s="1620">
        <v>2015</v>
      </c>
      <c r="B20" s="1239">
        <v>51.457999999999998</v>
      </c>
      <c r="C20" s="1239">
        <v>45.454999999999998</v>
      </c>
      <c r="D20" s="1323">
        <v>662.83299999999997</v>
      </c>
      <c r="E20" s="1239">
        <f>+F20/C20*10</f>
        <v>210.46925530744693</v>
      </c>
      <c r="F20" s="1239">
        <v>956.68799999999999</v>
      </c>
      <c r="G20" s="1597">
        <v>43.55</v>
      </c>
      <c r="H20" s="1594">
        <v>416638</v>
      </c>
    </row>
    <row r="21" spans="1:8" s="34" customFormat="1" ht="14.25">
      <c r="A21" s="154" t="s">
        <v>1278</v>
      </c>
    </row>
    <row r="22" spans="1:8" ht="14.25">
      <c r="A22" s="538" t="s">
        <v>1279</v>
      </c>
    </row>
    <row r="27" spans="1:8" s="18" customFormat="1">
      <c r="A27" s="143"/>
      <c r="B27" s="143"/>
      <c r="C27" s="143"/>
      <c r="D27" s="143"/>
      <c r="E27" s="539"/>
    </row>
    <row r="29" spans="1:8" s="18" customFormat="1">
      <c r="A29" s="143"/>
      <c r="B29" s="143"/>
      <c r="C29" s="143"/>
      <c r="D29" s="14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>
  <sheetPr codeName="Hoja281">
    <tabColor theme="0"/>
    <pageSetUpPr fitToPage="1"/>
  </sheetPr>
  <dimension ref="A1:J29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8" width="22.14062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10" customFormat="1" ht="15" customHeight="1">
      <c r="A3" s="1729" t="s">
        <v>1280</v>
      </c>
      <c r="B3" s="1729"/>
      <c r="C3" s="1729"/>
      <c r="D3" s="1729"/>
      <c r="E3" s="1729"/>
      <c r="F3" s="1729"/>
      <c r="G3" s="1729"/>
      <c r="H3" s="1729"/>
      <c r="I3" s="3"/>
      <c r="J3" s="3"/>
    </row>
    <row r="4" spans="1:10" customFormat="1" ht="15" customHeight="1">
      <c r="A4" s="1729" t="s">
        <v>1274</v>
      </c>
      <c r="B4" s="1729"/>
      <c r="C4" s="1729"/>
      <c r="D4" s="1729"/>
      <c r="E4" s="1729"/>
      <c r="F4" s="1729"/>
      <c r="G4" s="1729"/>
      <c r="H4" s="1729"/>
      <c r="I4" s="3"/>
      <c r="J4" s="3"/>
    </row>
    <row r="5" spans="1:10" customFormat="1" ht="14.25" customHeight="1" thickBot="1">
      <c r="A5" s="536"/>
      <c r="B5" s="537"/>
      <c r="C5" s="537"/>
      <c r="D5" s="537"/>
      <c r="E5" s="537"/>
      <c r="F5" s="537"/>
      <c r="G5" s="537"/>
      <c r="H5" s="537"/>
    </row>
    <row r="6" spans="1:10" s="18" customFormat="1" ht="19.5" customHeight="1">
      <c r="A6" s="1809" t="s">
        <v>370</v>
      </c>
      <c r="B6" s="1046" t="s">
        <v>1103</v>
      </c>
      <c r="C6" s="734"/>
      <c r="D6" s="1791" t="s">
        <v>1117</v>
      </c>
      <c r="E6" s="1067" t="s">
        <v>378</v>
      </c>
      <c r="F6" s="1052"/>
      <c r="G6" s="761" t="s">
        <v>512</v>
      </c>
      <c r="H6" s="688"/>
    </row>
    <row r="7" spans="1:10" s="18" customFormat="1" ht="19.5" customHeight="1">
      <c r="A7" s="1810"/>
      <c r="B7" s="1048" t="s">
        <v>1118</v>
      </c>
      <c r="C7" s="738"/>
      <c r="D7" s="1792"/>
      <c r="E7" s="1068" t="s">
        <v>1119</v>
      </c>
      <c r="F7" s="724" t="s">
        <v>372</v>
      </c>
      <c r="G7" s="724" t="s">
        <v>513</v>
      </c>
      <c r="H7" s="740" t="s">
        <v>373</v>
      </c>
    </row>
    <row r="8" spans="1:10" s="18" customFormat="1" ht="19.5" customHeight="1">
      <c r="A8" s="1810"/>
      <c r="B8" s="227" t="s">
        <v>387</v>
      </c>
      <c r="C8" s="227" t="s">
        <v>1078</v>
      </c>
      <c r="D8" s="1792"/>
      <c r="E8" s="1068" t="s">
        <v>1120</v>
      </c>
      <c r="F8" s="1068" t="s">
        <v>375</v>
      </c>
      <c r="G8" s="724" t="s">
        <v>516</v>
      </c>
      <c r="H8" s="740" t="s">
        <v>376</v>
      </c>
    </row>
    <row r="9" spans="1:10" s="18" customFormat="1" ht="19.5" customHeight="1" thickBot="1">
      <c r="A9" s="1811"/>
      <c r="B9" s="727" t="s">
        <v>374</v>
      </c>
      <c r="C9" s="727" t="s">
        <v>374</v>
      </c>
      <c r="D9" s="1680"/>
      <c r="E9" s="229" t="s">
        <v>515</v>
      </c>
      <c r="F9" s="692"/>
      <c r="G9" s="727" t="s">
        <v>517</v>
      </c>
      <c r="H9" s="945"/>
    </row>
    <row r="10" spans="1:10" s="18" customFormat="1">
      <c r="A10" s="1617">
        <v>2005</v>
      </c>
      <c r="B10" s="1222">
        <v>20.599</v>
      </c>
      <c r="C10" s="1222">
        <v>35.180999999999997</v>
      </c>
      <c r="D10" s="1222">
        <v>51</v>
      </c>
      <c r="E10" s="1222">
        <v>82.660526988999749</v>
      </c>
      <c r="F10" s="1222">
        <v>290.80799999999999</v>
      </c>
      <c r="G10" s="1224">
        <v>64.900000000000006</v>
      </c>
      <c r="H10" s="1312">
        <v>188.73439200000001</v>
      </c>
    </row>
    <row r="11" spans="1:10" s="18" customFormat="1">
      <c r="A11" s="1617">
        <v>2006</v>
      </c>
      <c r="B11" s="1222">
        <v>23.321999999999999</v>
      </c>
      <c r="C11" s="1222">
        <v>20.533999999999999</v>
      </c>
      <c r="D11" s="1222">
        <v>12.558999999999999</v>
      </c>
      <c r="E11" s="1222">
        <v>170.0983734294341</v>
      </c>
      <c r="F11" s="1222">
        <v>349.28</v>
      </c>
      <c r="G11" s="1224">
        <v>53.82</v>
      </c>
      <c r="H11" s="1312">
        <v>187.982496</v>
      </c>
    </row>
    <row r="12" spans="1:10" s="18" customFormat="1">
      <c r="A12" s="1619">
        <v>2007</v>
      </c>
      <c r="B12" s="1222">
        <v>25.7</v>
      </c>
      <c r="C12" s="1222">
        <v>22.439</v>
      </c>
      <c r="D12" s="1222">
        <v>18.949000000000002</v>
      </c>
      <c r="E12" s="1222">
        <v>166.77213779580197</v>
      </c>
      <c r="F12" s="1222">
        <v>374.22</v>
      </c>
      <c r="G12" s="1224">
        <v>53.99</v>
      </c>
      <c r="H12" s="1312">
        <v>202.04137800000001</v>
      </c>
    </row>
    <row r="13" spans="1:10" s="18" customFormat="1">
      <c r="A13" s="1619">
        <v>2008</v>
      </c>
      <c r="B13" s="1222">
        <v>25.872</v>
      </c>
      <c r="C13" s="1222">
        <v>22.407</v>
      </c>
      <c r="D13" s="1222">
        <v>29.463999999999999</v>
      </c>
      <c r="E13" s="1222">
        <v>183.37216048556255</v>
      </c>
      <c r="F13" s="1222">
        <v>410.88200000000001</v>
      </c>
      <c r="G13" s="1224">
        <v>67.03</v>
      </c>
      <c r="H13" s="1312">
        <v>275.41420460000001</v>
      </c>
    </row>
    <row r="14" spans="1:10" s="18" customFormat="1">
      <c r="A14" s="1619">
        <v>2009</v>
      </c>
      <c r="B14" s="1222">
        <v>27.289000000000001</v>
      </c>
      <c r="C14" s="1222">
        <v>22.631</v>
      </c>
      <c r="D14" s="1222">
        <v>6.7140000000000004</v>
      </c>
      <c r="E14" s="1222">
        <v>193.86726172064866</v>
      </c>
      <c r="F14" s="1222">
        <v>438.74099999999999</v>
      </c>
      <c r="G14" s="1224">
        <v>56.38</v>
      </c>
      <c r="H14" s="1312">
        <v>247.36217580000002</v>
      </c>
    </row>
    <row r="15" spans="1:10" s="18" customFormat="1">
      <c r="A15" s="1619">
        <v>2010</v>
      </c>
      <c r="B15" s="1222">
        <v>28.581</v>
      </c>
      <c r="C15" s="1222">
        <v>23.314</v>
      </c>
      <c r="D15" s="1222">
        <v>2.968</v>
      </c>
      <c r="E15" s="1222">
        <v>184.22836064167453</v>
      </c>
      <c r="F15" s="1222">
        <v>429.51</v>
      </c>
      <c r="G15" s="1224">
        <v>68.19</v>
      </c>
      <c r="H15" s="1312">
        <v>292.88286899999997</v>
      </c>
    </row>
    <row r="16" spans="1:10" s="18" customFormat="1">
      <c r="A16" s="1619">
        <v>2011</v>
      </c>
      <c r="B16" s="1222">
        <v>30.568999999999999</v>
      </c>
      <c r="C16" s="1222">
        <v>25.18</v>
      </c>
      <c r="D16" s="1222">
        <v>1.7849999999999999</v>
      </c>
      <c r="E16" s="1222">
        <v>212.06155679110407</v>
      </c>
      <c r="F16" s="1222">
        <v>533.971</v>
      </c>
      <c r="G16" s="765">
        <v>58.41</v>
      </c>
      <c r="H16" s="1312">
        <v>311.89246109999999</v>
      </c>
    </row>
    <row r="17" spans="1:8" s="18" customFormat="1">
      <c r="A17" s="1619">
        <v>2012</v>
      </c>
      <c r="B17" s="1222">
        <v>32.506</v>
      </c>
      <c r="C17" s="1222">
        <v>26.853000000000002</v>
      </c>
      <c r="D17" s="1222">
        <v>0.53</v>
      </c>
      <c r="E17" s="1222">
        <v>161.7424496331881</v>
      </c>
      <c r="F17" s="1222">
        <v>434.327</v>
      </c>
      <c r="G17" s="765">
        <v>65.38</v>
      </c>
      <c r="H17" s="1312">
        <v>283.96299259999995</v>
      </c>
    </row>
    <row r="18" spans="1:8" s="18" customFormat="1">
      <c r="A18" s="1619">
        <v>2013</v>
      </c>
      <c r="B18" s="1222">
        <v>32.866999999999997</v>
      </c>
      <c r="C18" s="1222">
        <v>27.855399999999999</v>
      </c>
      <c r="D18" s="1222">
        <v>0.5</v>
      </c>
      <c r="E18" s="1222">
        <v>182.98534574983665</v>
      </c>
      <c r="F18" s="1222">
        <v>509.71300000000002</v>
      </c>
      <c r="G18" s="765">
        <v>77.69</v>
      </c>
      <c r="H18" s="1312">
        <v>395.99602970000001</v>
      </c>
    </row>
    <row r="19" spans="1:8" s="18" customFormat="1">
      <c r="A19" s="1619">
        <v>2014</v>
      </c>
      <c r="B19" s="1379">
        <v>35.450000000000003</v>
      </c>
      <c r="C19" s="1379">
        <v>29.852</v>
      </c>
      <c r="D19" s="1379">
        <v>0.5</v>
      </c>
      <c r="E19" s="1379">
        <v>215.25291437759614</v>
      </c>
      <c r="F19" s="1379">
        <v>642.57299999999998</v>
      </c>
      <c r="G19" s="1380">
        <v>53.1</v>
      </c>
      <c r="H19" s="1498">
        <v>341.20626299999998</v>
      </c>
    </row>
    <row r="20" spans="1:8" s="18" customFormat="1" ht="13.5" thickBot="1">
      <c r="A20" s="1620">
        <v>2015</v>
      </c>
      <c r="B20" s="1239">
        <v>35.048000000000002</v>
      </c>
      <c r="C20" s="1239">
        <v>30.346</v>
      </c>
      <c r="D20" s="1239">
        <v>0.54</v>
      </c>
      <c r="E20" s="1239">
        <f t="shared" ref="E20" si="0">F20/C20*10</f>
        <v>203.45218480195084</v>
      </c>
      <c r="F20" s="1239">
        <v>617.39599999999996</v>
      </c>
      <c r="G20" s="1559">
        <v>57.47</v>
      </c>
      <c r="H20" s="1600">
        <v>354.8</v>
      </c>
    </row>
    <row r="21" spans="1:8" s="34" customFormat="1"/>
    <row r="27" spans="1:8" s="18" customFormat="1">
      <c r="A27" s="143"/>
      <c r="B27" s="143"/>
      <c r="C27" s="143"/>
      <c r="D27" s="143"/>
      <c r="E27" s="539"/>
    </row>
    <row r="28" spans="1:8">
      <c r="E28" s="159"/>
    </row>
    <row r="29" spans="1:8" s="18" customFormat="1">
      <c r="A29" s="143"/>
      <c r="B29" s="143"/>
      <c r="C29" s="143"/>
      <c r="D29" s="143"/>
      <c r="E29" s="539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>
  <sheetPr codeName="Hoja282">
    <tabColor theme="0"/>
    <pageSetUpPr fitToPage="1"/>
  </sheetPr>
  <dimension ref="A1:X142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.5703125" style="208" customWidth="1"/>
    <col min="2" max="12" width="16" style="208" customWidth="1"/>
    <col min="13" max="13" width="18.28515625" style="208" customWidth="1"/>
    <col min="14" max="16384" width="11.42578125" style="208"/>
  </cols>
  <sheetData>
    <row r="1" spans="1:24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2" spans="1:24" s="34" customFormat="1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</row>
    <row r="3" spans="1:24" s="44" customFormat="1" ht="15">
      <c r="A3" s="1684" t="s">
        <v>1219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25"/>
      <c r="O3" s="25"/>
      <c r="P3" s="25"/>
      <c r="Q3" s="25"/>
    </row>
    <row r="4" spans="1:24" s="44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  <c r="N4" s="25"/>
      <c r="O4" s="25"/>
      <c r="P4" s="25"/>
      <c r="Q4" s="25"/>
    </row>
    <row r="5" spans="1:24" s="44" customFormat="1" ht="14.25" customHeight="1" thickBot="1">
      <c r="A5" s="540"/>
      <c r="B5" s="541"/>
      <c r="C5" s="541"/>
      <c r="D5" s="541"/>
      <c r="E5" s="541"/>
      <c r="F5" s="541"/>
      <c r="G5" s="541"/>
      <c r="H5" s="541"/>
      <c r="I5" s="541"/>
      <c r="J5" s="541"/>
      <c r="K5" s="541"/>
    </row>
    <row r="6" spans="1:24" s="542" customFormat="1" ht="18.7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24" s="542" customFormat="1" ht="21.7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832" t="s">
        <v>1107</v>
      </c>
    </row>
    <row r="8" spans="1:24" s="542" customFormat="1" ht="18.7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24" s="542" customFormat="1" ht="18.75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N9" s="24"/>
      <c r="O9" s="24"/>
      <c r="P9" s="34"/>
      <c r="Q9" s="34"/>
      <c r="R9" s="24"/>
      <c r="S9" s="24"/>
      <c r="T9" s="24"/>
      <c r="U9" s="24"/>
      <c r="V9" s="24"/>
      <c r="W9" s="24"/>
      <c r="X9" s="24"/>
    </row>
    <row r="10" spans="1:24" s="542" customFormat="1" ht="21" customHeight="1">
      <c r="A10" s="72" t="s">
        <v>450</v>
      </c>
      <c r="B10" s="122">
        <v>447</v>
      </c>
      <c r="C10" s="122">
        <v>112</v>
      </c>
      <c r="D10" s="42">
        <v>559</v>
      </c>
      <c r="E10" s="122">
        <v>447</v>
      </c>
      <c r="F10" s="122">
        <v>112</v>
      </c>
      <c r="G10" s="122">
        <v>288784</v>
      </c>
      <c r="H10" s="122">
        <v>3240</v>
      </c>
      <c r="I10" s="122">
        <v>4500</v>
      </c>
      <c r="J10" s="122">
        <v>14</v>
      </c>
      <c r="K10" s="122">
        <v>1952</v>
      </c>
      <c r="L10" s="122">
        <v>4043</v>
      </c>
      <c r="M10" s="131">
        <v>5995</v>
      </c>
      <c r="N10" s="64"/>
      <c r="O10" s="188"/>
      <c r="P10" s="64"/>
      <c r="Q10" s="64"/>
      <c r="R10" s="64"/>
      <c r="S10" s="64"/>
      <c r="T10" s="64"/>
      <c r="U10" s="64"/>
      <c r="V10" s="64"/>
      <c r="W10" s="24"/>
      <c r="X10" s="24"/>
    </row>
    <row r="11" spans="1:24" s="542" customFormat="1" ht="12.75" customHeight="1">
      <c r="A11" s="63" t="s">
        <v>451</v>
      </c>
      <c r="B11" s="11">
        <v>148</v>
      </c>
      <c r="C11" s="11">
        <v>37</v>
      </c>
      <c r="D11" s="11">
        <v>185</v>
      </c>
      <c r="E11" s="11">
        <v>148</v>
      </c>
      <c r="F11" s="11">
        <v>37</v>
      </c>
      <c r="G11" s="11">
        <v>34467</v>
      </c>
      <c r="H11" s="11">
        <v>3600</v>
      </c>
      <c r="I11" s="11">
        <v>4950</v>
      </c>
      <c r="J11" s="11">
        <v>9</v>
      </c>
      <c r="K11" s="11">
        <v>716</v>
      </c>
      <c r="L11" s="11">
        <v>310</v>
      </c>
      <c r="M11" s="12">
        <v>1026</v>
      </c>
      <c r="N11" s="64"/>
      <c r="O11" s="64"/>
      <c r="P11" s="64"/>
      <c r="Q11" s="64"/>
      <c r="R11" s="64"/>
      <c r="S11" s="64"/>
      <c r="T11" s="64"/>
      <c r="U11" s="64"/>
      <c r="V11" s="64"/>
      <c r="W11" s="24"/>
      <c r="X11" s="24"/>
    </row>
    <row r="12" spans="1:24" s="542" customFormat="1" ht="12.75" customHeight="1">
      <c r="A12" s="63" t="s">
        <v>452</v>
      </c>
      <c r="B12" s="82">
        <v>141</v>
      </c>
      <c r="C12" s="82">
        <v>35</v>
      </c>
      <c r="D12" s="82">
        <v>176</v>
      </c>
      <c r="E12" s="82">
        <v>141</v>
      </c>
      <c r="F12" s="82">
        <v>35</v>
      </c>
      <c r="G12" s="11">
        <v>88592</v>
      </c>
      <c r="H12" s="82">
        <v>3600</v>
      </c>
      <c r="I12" s="82">
        <v>4950</v>
      </c>
      <c r="J12" s="11">
        <v>14</v>
      </c>
      <c r="K12" s="11">
        <v>681</v>
      </c>
      <c r="L12" s="11">
        <v>1240</v>
      </c>
      <c r="M12" s="12">
        <v>1921</v>
      </c>
      <c r="N12" s="188"/>
      <c r="O12" s="188"/>
      <c r="P12" s="188"/>
      <c r="Q12" s="188"/>
      <c r="R12" s="64"/>
      <c r="S12" s="188"/>
      <c r="T12" s="188"/>
      <c r="U12" s="64"/>
      <c r="V12" s="64"/>
      <c r="W12" s="24"/>
      <c r="X12" s="24"/>
    </row>
    <row r="13" spans="1:24" s="542" customFormat="1" ht="12.75" customHeight="1">
      <c r="A13" s="63" t="s">
        <v>453</v>
      </c>
      <c r="B13" s="11">
        <v>158</v>
      </c>
      <c r="C13" s="11">
        <v>40</v>
      </c>
      <c r="D13" s="11">
        <v>198</v>
      </c>
      <c r="E13" s="11">
        <v>158</v>
      </c>
      <c r="F13" s="11">
        <v>40</v>
      </c>
      <c r="G13" s="11">
        <v>101945</v>
      </c>
      <c r="H13" s="11">
        <v>3600</v>
      </c>
      <c r="I13" s="11">
        <v>4950</v>
      </c>
      <c r="J13" s="11">
        <v>9</v>
      </c>
      <c r="K13" s="11">
        <v>767</v>
      </c>
      <c r="L13" s="11">
        <v>917</v>
      </c>
      <c r="M13" s="12">
        <v>1684</v>
      </c>
      <c r="N13" s="64"/>
      <c r="O13" s="64"/>
      <c r="P13" s="64"/>
      <c r="Q13" s="64"/>
      <c r="R13" s="64"/>
      <c r="S13" s="64"/>
      <c r="T13" s="64"/>
      <c r="U13" s="64"/>
      <c r="V13" s="64"/>
      <c r="W13" s="24"/>
      <c r="X13" s="24"/>
    </row>
    <row r="14" spans="1:24" s="542" customFormat="1" ht="12.75" customHeight="1">
      <c r="A14" s="73" t="s">
        <v>454</v>
      </c>
      <c r="B14" s="74">
        <v>894</v>
      </c>
      <c r="C14" s="74">
        <v>224</v>
      </c>
      <c r="D14" s="74">
        <v>1118</v>
      </c>
      <c r="E14" s="74">
        <v>894</v>
      </c>
      <c r="F14" s="74">
        <v>224</v>
      </c>
      <c r="G14" s="74">
        <v>513788</v>
      </c>
      <c r="H14" s="78">
        <v>3420</v>
      </c>
      <c r="I14" s="78">
        <v>4725</v>
      </c>
      <c r="J14" s="78">
        <v>13</v>
      </c>
      <c r="K14" s="78">
        <v>4116</v>
      </c>
      <c r="L14" s="78">
        <v>6510</v>
      </c>
      <c r="M14" s="75">
        <v>10626</v>
      </c>
      <c r="N14" s="189"/>
      <c r="O14" s="189"/>
      <c r="P14" s="189"/>
      <c r="Q14" s="189"/>
      <c r="R14" s="189"/>
      <c r="S14" s="204"/>
      <c r="T14" s="204"/>
      <c r="U14" s="204"/>
      <c r="V14" s="189"/>
      <c r="W14" s="24"/>
      <c r="X14" s="24"/>
    </row>
    <row r="15" spans="1:24" s="542" customFormat="1" ht="12.75" customHeight="1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89"/>
      <c r="O15" s="189"/>
      <c r="P15" s="189"/>
      <c r="Q15" s="189"/>
      <c r="R15" s="189"/>
      <c r="S15" s="204"/>
      <c r="T15" s="204"/>
      <c r="U15" s="204"/>
      <c r="V15" s="189"/>
      <c r="W15" s="24"/>
      <c r="X15" s="24"/>
    </row>
    <row r="16" spans="1:24" s="542" customFormat="1" ht="12.75" customHeight="1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>
        <v>35000</v>
      </c>
      <c r="H16" s="78" t="s">
        <v>391</v>
      </c>
      <c r="I16" s="78" t="s">
        <v>391</v>
      </c>
      <c r="J16" s="78">
        <v>5</v>
      </c>
      <c r="K16" s="78" t="s">
        <v>391</v>
      </c>
      <c r="L16" s="78">
        <v>175</v>
      </c>
      <c r="M16" s="75">
        <v>175</v>
      </c>
      <c r="N16" s="189"/>
      <c r="O16" s="204"/>
      <c r="P16" s="189"/>
      <c r="Q16" s="189"/>
      <c r="R16" s="204"/>
      <c r="S16" s="189"/>
      <c r="T16" s="189"/>
      <c r="U16" s="204"/>
      <c r="V16" s="204"/>
      <c r="W16" s="24"/>
      <c r="X16" s="24"/>
    </row>
    <row r="17" spans="1:24" s="542" customFormat="1" ht="12.75" customHeight="1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88"/>
      <c r="O17" s="64"/>
      <c r="P17" s="64"/>
      <c r="Q17" s="188"/>
      <c r="R17" s="64"/>
      <c r="S17" s="64"/>
      <c r="T17" s="188"/>
      <c r="U17" s="64"/>
      <c r="V17" s="64"/>
      <c r="W17" s="24"/>
      <c r="X17" s="24"/>
    </row>
    <row r="18" spans="1:24" s="542" customFormat="1" ht="12.75" customHeight="1">
      <c r="A18" s="73" t="s">
        <v>456</v>
      </c>
      <c r="B18" s="74">
        <v>1</v>
      </c>
      <c r="C18" s="74" t="s">
        <v>391</v>
      </c>
      <c r="D18" s="74">
        <v>1</v>
      </c>
      <c r="E18" s="74">
        <v>1</v>
      </c>
      <c r="F18" s="74" t="s">
        <v>391</v>
      </c>
      <c r="G18" s="74" t="s">
        <v>391</v>
      </c>
      <c r="H18" s="78" t="s">
        <v>391</v>
      </c>
      <c r="I18" s="78" t="s">
        <v>391</v>
      </c>
      <c r="J18" s="78" t="s">
        <v>391</v>
      </c>
      <c r="K18" s="78" t="s">
        <v>391</v>
      </c>
      <c r="L18" s="78" t="s">
        <v>391</v>
      </c>
      <c r="M18" s="75" t="s">
        <v>391</v>
      </c>
      <c r="N18" s="64"/>
      <c r="O18" s="64"/>
      <c r="P18" s="64"/>
      <c r="Q18" s="64"/>
      <c r="R18" s="64"/>
      <c r="S18" s="64"/>
      <c r="T18" s="64"/>
      <c r="U18" s="64"/>
      <c r="V18" s="64"/>
      <c r="W18" s="24"/>
      <c r="X18" s="24"/>
    </row>
    <row r="19" spans="1:24" s="542" customFormat="1" ht="12.75" customHeight="1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89"/>
      <c r="O19" s="189"/>
      <c r="P19" s="189"/>
      <c r="Q19" s="189"/>
      <c r="R19" s="189"/>
      <c r="S19" s="204"/>
      <c r="T19" s="204"/>
      <c r="U19" s="204"/>
      <c r="V19" s="189"/>
      <c r="W19" s="24"/>
      <c r="X19" s="24"/>
    </row>
    <row r="20" spans="1:24" s="542" customFormat="1" ht="12.75" customHeight="1">
      <c r="A20" s="63" t="s">
        <v>535</v>
      </c>
      <c r="B20" s="11">
        <v>1</v>
      </c>
      <c r="C20" s="11" t="s">
        <v>391</v>
      </c>
      <c r="D20" s="11">
        <v>1</v>
      </c>
      <c r="E20" s="11">
        <v>1</v>
      </c>
      <c r="F20" s="11" t="s">
        <v>391</v>
      </c>
      <c r="G20" s="11">
        <v>2124</v>
      </c>
      <c r="H20" s="11">
        <v>3300</v>
      </c>
      <c r="I20" s="11" t="s">
        <v>391</v>
      </c>
      <c r="J20" s="11">
        <v>9</v>
      </c>
      <c r="K20" s="11">
        <v>3</v>
      </c>
      <c r="L20" s="11">
        <v>19</v>
      </c>
      <c r="M20" s="12">
        <v>22</v>
      </c>
      <c r="N20" s="189"/>
      <c r="O20" s="189"/>
      <c r="P20" s="189"/>
      <c r="Q20" s="189"/>
      <c r="R20" s="189"/>
      <c r="S20" s="204"/>
      <c r="T20" s="204"/>
      <c r="U20" s="204"/>
      <c r="V20" s="189"/>
      <c r="W20" s="24"/>
      <c r="X20" s="24"/>
    </row>
    <row r="21" spans="1:24" s="542" customFormat="1" ht="12.75" customHeight="1">
      <c r="A21" s="63" t="s">
        <v>458</v>
      </c>
      <c r="B21" s="11" t="s">
        <v>391</v>
      </c>
      <c r="C21" s="45" t="s">
        <v>391</v>
      </c>
      <c r="D21" s="11" t="s">
        <v>391</v>
      </c>
      <c r="E21" s="11" t="s">
        <v>391</v>
      </c>
      <c r="F21" s="45" t="s">
        <v>391</v>
      </c>
      <c r="G21" s="11">
        <v>6000</v>
      </c>
      <c r="H21" s="11" t="s">
        <v>391</v>
      </c>
      <c r="I21" s="45" t="s">
        <v>391</v>
      </c>
      <c r="J21" s="11">
        <v>9</v>
      </c>
      <c r="K21" s="11" t="s">
        <v>391</v>
      </c>
      <c r="L21" s="11">
        <v>54</v>
      </c>
      <c r="M21" s="12">
        <v>54</v>
      </c>
      <c r="N21" s="204"/>
      <c r="O21" s="204"/>
      <c r="P21" s="204"/>
      <c r="Q21" s="204"/>
      <c r="R21" s="204"/>
      <c r="S21" s="204"/>
      <c r="T21" s="204"/>
      <c r="U21" s="204"/>
      <c r="V21" s="204"/>
      <c r="W21" s="24"/>
      <c r="X21" s="24"/>
    </row>
    <row r="22" spans="1:24" s="542" customFormat="1" ht="12.75" customHeight="1">
      <c r="A22" s="63" t="s">
        <v>459</v>
      </c>
      <c r="B22" s="11">
        <v>12</v>
      </c>
      <c r="C22" s="11" t="s">
        <v>391</v>
      </c>
      <c r="D22" s="11">
        <v>12</v>
      </c>
      <c r="E22" s="11">
        <v>12</v>
      </c>
      <c r="F22" s="11" t="s">
        <v>391</v>
      </c>
      <c r="G22" s="11">
        <v>4954</v>
      </c>
      <c r="H22" s="11">
        <v>2200</v>
      </c>
      <c r="I22" s="11" t="s">
        <v>391</v>
      </c>
      <c r="J22" s="11">
        <v>7</v>
      </c>
      <c r="K22" s="11">
        <v>26</v>
      </c>
      <c r="L22" s="11">
        <v>35</v>
      </c>
      <c r="M22" s="12">
        <v>61</v>
      </c>
      <c r="N22" s="189"/>
      <c r="O22" s="189"/>
      <c r="P22" s="189"/>
      <c r="Q22" s="189"/>
      <c r="R22" s="189"/>
      <c r="S22" s="204"/>
      <c r="T22" s="204"/>
      <c r="U22" s="204"/>
      <c r="V22" s="189"/>
      <c r="W22" s="24"/>
      <c r="X22" s="24"/>
    </row>
    <row r="23" spans="1:24" s="542" customFormat="1" ht="12.75" customHeight="1">
      <c r="A23" s="73" t="s">
        <v>460</v>
      </c>
      <c r="B23" s="74">
        <v>13</v>
      </c>
      <c r="C23" s="74" t="s">
        <v>391</v>
      </c>
      <c r="D23" s="74">
        <v>13</v>
      </c>
      <c r="E23" s="74">
        <v>13</v>
      </c>
      <c r="F23" s="74" t="s">
        <v>391</v>
      </c>
      <c r="G23" s="74">
        <v>13078</v>
      </c>
      <c r="H23" s="78">
        <v>2285</v>
      </c>
      <c r="I23" s="78" t="s">
        <v>391</v>
      </c>
      <c r="J23" s="78">
        <v>8</v>
      </c>
      <c r="K23" s="78">
        <v>29</v>
      </c>
      <c r="L23" s="78">
        <v>108</v>
      </c>
      <c r="M23" s="75">
        <v>137</v>
      </c>
      <c r="N23" s="204"/>
      <c r="O23" s="204"/>
      <c r="P23" s="204"/>
      <c r="Q23" s="204"/>
      <c r="R23" s="204"/>
      <c r="S23" s="204"/>
      <c r="T23" s="204"/>
      <c r="U23" s="204"/>
      <c r="V23" s="204"/>
      <c r="W23" s="24"/>
      <c r="X23" s="24"/>
    </row>
    <row r="24" spans="1:24" s="542" customFormat="1" ht="12.75" customHeight="1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88"/>
      <c r="O24" s="188"/>
      <c r="P24" s="188"/>
      <c r="Q24" s="188"/>
      <c r="R24" s="188"/>
      <c r="S24" s="64"/>
      <c r="T24" s="64"/>
      <c r="U24" s="64"/>
      <c r="V24" s="188"/>
      <c r="W24" s="24"/>
      <c r="X24" s="24"/>
    </row>
    <row r="25" spans="1:24" s="542" customFormat="1" ht="12.75" customHeight="1">
      <c r="A25" s="73" t="s">
        <v>461</v>
      </c>
      <c r="B25" s="74">
        <v>6</v>
      </c>
      <c r="C25" s="74">
        <v>448</v>
      </c>
      <c r="D25" s="74">
        <v>454</v>
      </c>
      <c r="E25" s="74">
        <v>6</v>
      </c>
      <c r="F25" s="74">
        <v>441</v>
      </c>
      <c r="G25" s="74">
        <v>4810</v>
      </c>
      <c r="H25" s="78">
        <v>4790</v>
      </c>
      <c r="I25" s="78">
        <v>28420</v>
      </c>
      <c r="J25" s="78">
        <v>10</v>
      </c>
      <c r="K25" s="78">
        <v>12562</v>
      </c>
      <c r="L25" s="78">
        <v>48</v>
      </c>
      <c r="M25" s="75">
        <v>12610</v>
      </c>
      <c r="N25" s="188"/>
      <c r="O25" s="64"/>
      <c r="P25" s="188"/>
      <c r="Q25" s="188"/>
      <c r="R25" s="188"/>
      <c r="S25" s="188"/>
      <c r="T25" s="64"/>
      <c r="U25" s="188"/>
      <c r="V25" s="188"/>
      <c r="W25" s="24"/>
      <c r="X25" s="24"/>
    </row>
    <row r="26" spans="1:24" s="542" customFormat="1" ht="12.75" customHeight="1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64"/>
      <c r="O26" s="64"/>
      <c r="P26" s="188"/>
      <c r="Q26" s="64"/>
      <c r="R26" s="64"/>
      <c r="S26" s="188"/>
      <c r="T26" s="64"/>
      <c r="U26" s="64"/>
      <c r="V26" s="64"/>
      <c r="W26" s="24"/>
      <c r="X26" s="24"/>
    </row>
    <row r="27" spans="1:24" s="542" customFormat="1" ht="12.75" customHeight="1">
      <c r="A27" s="73" t="s">
        <v>462</v>
      </c>
      <c r="B27" s="74" t="s">
        <v>391</v>
      </c>
      <c r="C27" s="74">
        <v>434</v>
      </c>
      <c r="D27" s="74">
        <v>434</v>
      </c>
      <c r="E27" s="74" t="s">
        <v>391</v>
      </c>
      <c r="F27" s="74">
        <v>378</v>
      </c>
      <c r="G27" s="74" t="s">
        <v>391</v>
      </c>
      <c r="H27" s="78" t="s">
        <v>391</v>
      </c>
      <c r="I27" s="78">
        <v>28804</v>
      </c>
      <c r="J27" s="78" t="s">
        <v>391</v>
      </c>
      <c r="K27" s="78">
        <v>10888</v>
      </c>
      <c r="L27" s="78" t="s">
        <v>391</v>
      </c>
      <c r="M27" s="75">
        <v>10888</v>
      </c>
      <c r="N27" s="64"/>
      <c r="O27" s="64"/>
      <c r="P27" s="543"/>
      <c r="Q27" s="64"/>
      <c r="R27" s="188"/>
      <c r="S27" s="543"/>
      <c r="T27" s="64"/>
      <c r="U27" s="188"/>
      <c r="V27" s="64"/>
      <c r="W27" s="24"/>
      <c r="X27" s="24"/>
    </row>
    <row r="28" spans="1:24" s="204" customFormat="1" ht="12.75" customHeight="1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89"/>
      <c r="O28" s="189"/>
      <c r="P28" s="543"/>
      <c r="Q28" s="189"/>
      <c r="R28" s="189"/>
      <c r="S28" s="543"/>
      <c r="V28" s="189"/>
      <c r="W28" s="44"/>
      <c r="X28" s="44"/>
    </row>
    <row r="29" spans="1:24" s="542" customFormat="1" ht="12.75" customHeight="1">
      <c r="A29" s="63" t="s">
        <v>463</v>
      </c>
      <c r="B29" s="82">
        <v>104</v>
      </c>
      <c r="C29" s="45">
        <v>6334</v>
      </c>
      <c r="D29" s="11">
        <v>6438</v>
      </c>
      <c r="E29" s="82">
        <v>62</v>
      </c>
      <c r="F29" s="45">
        <v>5659</v>
      </c>
      <c r="G29" s="45" t="s">
        <v>391</v>
      </c>
      <c r="H29" s="82">
        <v>11688</v>
      </c>
      <c r="I29" s="11">
        <v>24096</v>
      </c>
      <c r="J29" s="45" t="s">
        <v>391</v>
      </c>
      <c r="K29" s="82">
        <v>137083</v>
      </c>
      <c r="L29" s="45" t="s">
        <v>391</v>
      </c>
      <c r="M29" s="46">
        <v>137083</v>
      </c>
      <c r="N29" s="188"/>
      <c r="O29" s="188"/>
      <c r="P29" s="188"/>
      <c r="Q29" s="188"/>
      <c r="R29" s="188"/>
      <c r="S29" s="64"/>
      <c r="T29" s="64"/>
      <c r="U29" s="64"/>
      <c r="V29" s="188"/>
      <c r="W29" s="24"/>
      <c r="X29" s="24"/>
    </row>
    <row r="30" spans="1:24" s="542" customFormat="1" ht="12.75" customHeight="1">
      <c r="A30" s="63" t="s">
        <v>464</v>
      </c>
      <c r="B30" s="82">
        <v>54</v>
      </c>
      <c r="C30" s="11">
        <v>1827</v>
      </c>
      <c r="D30" s="11">
        <v>1881</v>
      </c>
      <c r="E30" s="82">
        <v>52</v>
      </c>
      <c r="F30" s="11">
        <v>1686</v>
      </c>
      <c r="G30" s="11" t="s">
        <v>391</v>
      </c>
      <c r="H30" s="82">
        <v>9500</v>
      </c>
      <c r="I30" s="11">
        <v>13900</v>
      </c>
      <c r="J30" s="11" t="s">
        <v>391</v>
      </c>
      <c r="K30" s="11">
        <v>23929</v>
      </c>
      <c r="L30" s="11" t="s">
        <v>391</v>
      </c>
      <c r="M30" s="12">
        <v>23929</v>
      </c>
      <c r="N30" s="544"/>
      <c r="O30" s="64"/>
      <c r="P30" s="544"/>
      <c r="Q30" s="544"/>
      <c r="R30" s="64"/>
      <c r="S30" s="544"/>
      <c r="T30" s="544"/>
      <c r="U30" s="544"/>
      <c r="V30" s="544"/>
      <c r="W30" s="24"/>
      <c r="X30" s="24"/>
    </row>
    <row r="31" spans="1:24" s="542" customFormat="1" ht="12.75" customHeight="1">
      <c r="A31" s="63" t="s">
        <v>465</v>
      </c>
      <c r="B31" s="82">
        <v>297</v>
      </c>
      <c r="C31" s="11">
        <v>4724</v>
      </c>
      <c r="D31" s="11">
        <v>5021</v>
      </c>
      <c r="E31" s="82">
        <v>264</v>
      </c>
      <c r="F31" s="11">
        <v>4222</v>
      </c>
      <c r="G31" s="45" t="s">
        <v>391</v>
      </c>
      <c r="H31" s="82">
        <v>9958</v>
      </c>
      <c r="I31" s="11">
        <v>19426</v>
      </c>
      <c r="J31" s="45" t="s">
        <v>391</v>
      </c>
      <c r="K31" s="82">
        <v>84645</v>
      </c>
      <c r="L31" s="45" t="s">
        <v>391</v>
      </c>
      <c r="M31" s="12">
        <v>84645</v>
      </c>
      <c r="N31" s="544"/>
      <c r="O31" s="64"/>
      <c r="P31" s="544"/>
      <c r="Q31" s="544"/>
      <c r="R31" s="64"/>
      <c r="S31" s="544"/>
      <c r="T31" s="544"/>
      <c r="U31" s="544"/>
      <c r="V31" s="64"/>
      <c r="W31" s="24"/>
      <c r="X31" s="24"/>
    </row>
    <row r="32" spans="1:24" s="542" customFormat="1" ht="12.75" customHeight="1">
      <c r="A32" s="73" t="s">
        <v>466</v>
      </c>
      <c r="B32" s="74">
        <v>455</v>
      </c>
      <c r="C32" s="74">
        <v>12885</v>
      </c>
      <c r="D32" s="74">
        <v>13340</v>
      </c>
      <c r="E32" s="74">
        <v>378</v>
      </c>
      <c r="F32" s="74">
        <v>11567</v>
      </c>
      <c r="G32" s="74" t="s">
        <v>391</v>
      </c>
      <c r="H32" s="78">
        <v>10179</v>
      </c>
      <c r="I32" s="78">
        <v>20905</v>
      </c>
      <c r="J32" s="78" t="s">
        <v>391</v>
      </c>
      <c r="K32" s="78">
        <v>245657</v>
      </c>
      <c r="L32" s="78" t="s">
        <v>391</v>
      </c>
      <c r="M32" s="75">
        <v>245657</v>
      </c>
      <c r="N32" s="544"/>
      <c r="O32" s="64"/>
      <c r="P32" s="544"/>
      <c r="Q32" s="544"/>
      <c r="R32" s="64"/>
      <c r="S32" s="544"/>
      <c r="T32" s="544"/>
      <c r="U32" s="544"/>
      <c r="V32" s="64"/>
      <c r="W32" s="24"/>
      <c r="X32" s="24"/>
    </row>
    <row r="33" spans="1:24" s="542" customFormat="1" ht="12.75" customHeight="1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544"/>
      <c r="O33" s="64"/>
      <c r="P33" s="544"/>
      <c r="Q33" s="544"/>
      <c r="R33" s="64"/>
      <c r="S33" s="544"/>
      <c r="T33" s="544"/>
      <c r="U33" s="544"/>
      <c r="V33" s="64"/>
      <c r="W33" s="24"/>
      <c r="X33" s="24"/>
    </row>
    <row r="34" spans="1:24" s="542" customFormat="1" ht="12.75" customHeight="1">
      <c r="A34" s="63" t="s">
        <v>467</v>
      </c>
      <c r="B34" s="80">
        <v>140</v>
      </c>
      <c r="C34" s="80">
        <v>434</v>
      </c>
      <c r="D34" s="11">
        <v>574</v>
      </c>
      <c r="E34" s="80">
        <v>136</v>
      </c>
      <c r="F34" s="80">
        <v>388</v>
      </c>
      <c r="G34" s="11" t="s">
        <v>391</v>
      </c>
      <c r="H34" s="80">
        <v>7179</v>
      </c>
      <c r="I34" s="80">
        <v>13100</v>
      </c>
      <c r="J34" s="80" t="s">
        <v>391</v>
      </c>
      <c r="K34" s="80">
        <v>6059</v>
      </c>
      <c r="L34" s="80" t="s">
        <v>391</v>
      </c>
      <c r="M34" s="81">
        <v>6059</v>
      </c>
      <c r="N34" s="189"/>
      <c r="O34" s="189"/>
      <c r="P34" s="189"/>
      <c r="Q34" s="189"/>
      <c r="R34" s="189"/>
      <c r="S34" s="204"/>
      <c r="T34" s="204"/>
      <c r="U34" s="204"/>
      <c r="V34" s="189"/>
      <c r="W34" s="24"/>
      <c r="X34" s="24"/>
    </row>
    <row r="35" spans="1:24" s="542" customFormat="1" ht="12.75" customHeight="1">
      <c r="A35" s="63" t="s">
        <v>468</v>
      </c>
      <c r="B35" s="80" t="s">
        <v>391</v>
      </c>
      <c r="C35" s="80">
        <v>93</v>
      </c>
      <c r="D35" s="11">
        <v>93</v>
      </c>
      <c r="E35" s="80" t="s">
        <v>391</v>
      </c>
      <c r="F35" s="80">
        <v>86</v>
      </c>
      <c r="G35" s="11" t="s">
        <v>391</v>
      </c>
      <c r="H35" s="80" t="s">
        <v>391</v>
      </c>
      <c r="I35" s="80">
        <v>19109</v>
      </c>
      <c r="J35" s="80" t="s">
        <v>391</v>
      </c>
      <c r="K35" s="80">
        <v>1643</v>
      </c>
      <c r="L35" s="80" t="s">
        <v>391</v>
      </c>
      <c r="M35" s="12">
        <v>1643</v>
      </c>
      <c r="N35" s="189"/>
      <c r="O35" s="189"/>
      <c r="P35" s="189"/>
      <c r="Q35" s="189"/>
      <c r="R35" s="189"/>
      <c r="S35" s="204"/>
      <c r="T35" s="204"/>
      <c r="U35" s="204"/>
      <c r="V35" s="189"/>
      <c r="W35" s="24"/>
      <c r="X35" s="24"/>
    </row>
    <row r="36" spans="1:24" s="542" customFormat="1" ht="12.75" customHeight="1">
      <c r="A36" s="63" t="s">
        <v>469</v>
      </c>
      <c r="B36" s="80">
        <v>19</v>
      </c>
      <c r="C36" s="80">
        <v>10794</v>
      </c>
      <c r="D36" s="11">
        <v>10813</v>
      </c>
      <c r="E36" s="80">
        <v>14</v>
      </c>
      <c r="F36" s="80">
        <v>8835</v>
      </c>
      <c r="G36" s="11" t="s">
        <v>391</v>
      </c>
      <c r="H36" s="80">
        <v>10073</v>
      </c>
      <c r="I36" s="80">
        <v>21112</v>
      </c>
      <c r="J36" s="80" t="s">
        <v>391</v>
      </c>
      <c r="K36" s="80">
        <v>186666</v>
      </c>
      <c r="L36" s="80" t="s">
        <v>391</v>
      </c>
      <c r="M36" s="12">
        <v>186666</v>
      </c>
      <c r="N36" s="204"/>
      <c r="O36" s="204"/>
      <c r="P36" s="204"/>
      <c r="Q36" s="204"/>
      <c r="R36" s="204"/>
      <c r="S36" s="204"/>
      <c r="T36" s="204"/>
      <c r="U36" s="204"/>
      <c r="V36" s="204"/>
      <c r="W36" s="24"/>
      <c r="X36" s="24"/>
    </row>
    <row r="37" spans="1:24" s="542" customFormat="1" ht="12.75" customHeight="1">
      <c r="A37" s="63" t="s">
        <v>470</v>
      </c>
      <c r="B37" s="80">
        <v>17</v>
      </c>
      <c r="C37" s="80">
        <v>1707</v>
      </c>
      <c r="D37" s="11">
        <v>1724</v>
      </c>
      <c r="E37" s="80">
        <v>12</v>
      </c>
      <c r="F37" s="80">
        <v>1510</v>
      </c>
      <c r="G37" s="11" t="s">
        <v>391</v>
      </c>
      <c r="H37" s="80">
        <v>11792</v>
      </c>
      <c r="I37" s="80">
        <v>17688</v>
      </c>
      <c r="J37" s="80" t="s">
        <v>391</v>
      </c>
      <c r="K37" s="80">
        <v>26850</v>
      </c>
      <c r="L37" s="80" t="s">
        <v>391</v>
      </c>
      <c r="M37" s="12">
        <v>26850</v>
      </c>
      <c r="N37" s="188"/>
      <c r="O37" s="188"/>
      <c r="P37" s="188"/>
      <c r="Q37" s="188"/>
      <c r="R37" s="188"/>
      <c r="S37" s="64"/>
      <c r="T37" s="64"/>
      <c r="U37" s="64"/>
      <c r="V37" s="188"/>
      <c r="W37" s="24"/>
      <c r="X37" s="24"/>
    </row>
    <row r="38" spans="1:24" s="542" customFormat="1" ht="12.75" customHeight="1">
      <c r="A38" s="73" t="s">
        <v>471</v>
      </c>
      <c r="B38" s="74">
        <v>176</v>
      </c>
      <c r="C38" s="74">
        <v>13028</v>
      </c>
      <c r="D38" s="74">
        <v>13204</v>
      </c>
      <c r="E38" s="74">
        <v>162</v>
      </c>
      <c r="F38" s="74">
        <v>10819</v>
      </c>
      <c r="G38" s="74" t="s">
        <v>391</v>
      </c>
      <c r="H38" s="78">
        <v>7771</v>
      </c>
      <c r="I38" s="78">
        <v>20331</v>
      </c>
      <c r="J38" s="78" t="s">
        <v>391</v>
      </c>
      <c r="K38" s="78">
        <v>221218</v>
      </c>
      <c r="L38" s="78" t="s">
        <v>391</v>
      </c>
      <c r="M38" s="75">
        <v>221218</v>
      </c>
      <c r="N38" s="64"/>
      <c r="O38" s="64"/>
      <c r="P38" s="188"/>
      <c r="Q38" s="64"/>
      <c r="R38" s="64"/>
      <c r="S38" s="188"/>
      <c r="T38" s="64"/>
      <c r="U38" s="64"/>
      <c r="V38" s="64"/>
      <c r="W38" s="24"/>
      <c r="X38" s="24"/>
    </row>
    <row r="39" spans="1:24" s="547" customFormat="1" ht="12.75" customHeight="1">
      <c r="A39" s="392"/>
      <c r="B39" s="545"/>
      <c r="C39" s="545"/>
      <c r="D39" s="545"/>
      <c r="E39" s="545"/>
      <c r="F39" s="545"/>
      <c r="G39" s="545"/>
      <c r="H39" s="546"/>
      <c r="I39" s="546"/>
      <c r="J39" s="546"/>
      <c r="K39" s="546"/>
      <c r="L39" s="546"/>
      <c r="M39" s="71"/>
      <c r="N39" s="1060"/>
      <c r="O39" s="1060"/>
      <c r="P39" s="1060"/>
      <c r="Q39" s="1060"/>
      <c r="R39" s="1060"/>
      <c r="S39" s="1060"/>
      <c r="T39" s="1060"/>
      <c r="U39" s="1060"/>
      <c r="V39" s="1060"/>
      <c r="W39" s="1061"/>
      <c r="X39" s="1061"/>
    </row>
    <row r="40" spans="1:24" s="542" customFormat="1" ht="12.75" customHeight="1">
      <c r="A40" s="73" t="s">
        <v>472</v>
      </c>
      <c r="B40" s="74">
        <v>10</v>
      </c>
      <c r="C40" s="74">
        <v>114</v>
      </c>
      <c r="D40" s="74">
        <v>124</v>
      </c>
      <c r="E40" s="74" t="s">
        <v>391</v>
      </c>
      <c r="F40" s="74">
        <v>63</v>
      </c>
      <c r="G40" s="74" t="s">
        <v>391</v>
      </c>
      <c r="H40" s="78" t="s">
        <v>391</v>
      </c>
      <c r="I40" s="78">
        <v>4252</v>
      </c>
      <c r="J40" s="78" t="s">
        <v>391</v>
      </c>
      <c r="K40" s="78">
        <v>268</v>
      </c>
      <c r="L40" s="78" t="s">
        <v>391</v>
      </c>
      <c r="M40" s="75">
        <v>268</v>
      </c>
      <c r="N40" s="1060"/>
      <c r="O40" s="1060"/>
      <c r="P40" s="1060"/>
      <c r="Q40" s="1060"/>
      <c r="R40" s="1060"/>
      <c r="S40" s="1060"/>
      <c r="T40" s="1060"/>
      <c r="U40" s="1060"/>
      <c r="V40" s="1060"/>
      <c r="W40" s="1061"/>
      <c r="X40" s="1061"/>
    </row>
    <row r="41" spans="1:24" s="542" customFormat="1" ht="12.75" customHeight="1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060"/>
      <c r="O41" s="1060"/>
      <c r="P41" s="1062"/>
      <c r="Q41" s="1060"/>
      <c r="R41" s="1060"/>
      <c r="S41" s="1062"/>
      <c r="T41" s="1060"/>
      <c r="U41" s="1060"/>
      <c r="V41" s="1060"/>
      <c r="W41" s="1061"/>
      <c r="X41" s="1061"/>
    </row>
    <row r="42" spans="1:24" s="542" customFormat="1" ht="12.75" customHeight="1">
      <c r="A42" s="63" t="s">
        <v>536</v>
      </c>
      <c r="B42" s="45" t="s">
        <v>391</v>
      </c>
      <c r="C42" s="11">
        <v>25</v>
      </c>
      <c r="D42" s="11">
        <v>25</v>
      </c>
      <c r="E42" s="45" t="s">
        <v>391</v>
      </c>
      <c r="F42" s="11">
        <v>25</v>
      </c>
      <c r="G42" s="11">
        <v>7919</v>
      </c>
      <c r="H42" s="45" t="s">
        <v>391</v>
      </c>
      <c r="I42" s="11">
        <v>3575</v>
      </c>
      <c r="J42" s="11">
        <v>19</v>
      </c>
      <c r="K42" s="11">
        <v>89</v>
      </c>
      <c r="L42" s="11">
        <v>151</v>
      </c>
      <c r="M42" s="12">
        <v>240</v>
      </c>
      <c r="N42" s="1060"/>
      <c r="O42" s="1060"/>
      <c r="P42" s="1060"/>
      <c r="Q42" s="1060"/>
      <c r="R42" s="1060"/>
      <c r="S42" s="1060"/>
      <c r="T42" s="1060"/>
      <c r="U42" s="1060"/>
      <c r="V42" s="1060"/>
      <c r="W42" s="1061"/>
      <c r="X42" s="1061"/>
    </row>
    <row r="43" spans="1:24" s="542" customFormat="1" ht="12.75" customHeight="1">
      <c r="A43" s="63" t="s">
        <v>474</v>
      </c>
      <c r="B43" s="11" t="s">
        <v>391</v>
      </c>
      <c r="C43" s="11" t="s">
        <v>391</v>
      </c>
      <c r="D43" s="11" t="s">
        <v>391</v>
      </c>
      <c r="E43" s="11" t="s">
        <v>391</v>
      </c>
      <c r="F43" s="11" t="s">
        <v>391</v>
      </c>
      <c r="G43" s="11" t="s">
        <v>391</v>
      </c>
      <c r="H43" s="11" t="s">
        <v>391</v>
      </c>
      <c r="I43" s="11" t="s">
        <v>391</v>
      </c>
      <c r="J43" s="11" t="s">
        <v>391</v>
      </c>
      <c r="K43" s="11" t="s">
        <v>391</v>
      </c>
      <c r="L43" s="11" t="s">
        <v>391</v>
      </c>
      <c r="M43" s="12" t="s">
        <v>391</v>
      </c>
      <c r="N43" s="64"/>
      <c r="O43" s="64"/>
      <c r="P43" s="188"/>
      <c r="Q43" s="64"/>
      <c r="R43" s="64"/>
      <c r="S43" s="188"/>
      <c r="T43" s="64"/>
      <c r="U43" s="64"/>
      <c r="V43" s="64"/>
      <c r="W43" s="24"/>
      <c r="X43" s="24"/>
    </row>
    <row r="44" spans="1:24" s="542" customFormat="1" ht="12.75" customHeight="1">
      <c r="A44" s="63" t="s">
        <v>475</v>
      </c>
      <c r="B44" s="11">
        <v>3</v>
      </c>
      <c r="C44" s="11">
        <v>2</v>
      </c>
      <c r="D44" s="11">
        <v>5</v>
      </c>
      <c r="E44" s="11">
        <v>3</v>
      </c>
      <c r="F44" s="11">
        <v>2</v>
      </c>
      <c r="G44" s="11">
        <v>1150</v>
      </c>
      <c r="H44" s="11">
        <v>7000</v>
      </c>
      <c r="I44" s="11">
        <v>9235</v>
      </c>
      <c r="J44" s="11">
        <v>9</v>
      </c>
      <c r="K44" s="11">
        <v>40</v>
      </c>
      <c r="L44" s="11">
        <v>10</v>
      </c>
      <c r="M44" s="12">
        <v>50</v>
      </c>
      <c r="N44" s="64"/>
      <c r="O44" s="64"/>
      <c r="P44" s="64"/>
      <c r="Q44" s="64"/>
      <c r="R44" s="64"/>
      <c r="S44" s="64"/>
      <c r="T44" s="64"/>
      <c r="U44" s="64"/>
      <c r="V44" s="64"/>
      <c r="W44" s="24"/>
      <c r="X44" s="24"/>
    </row>
    <row r="45" spans="1:24" s="542" customFormat="1" ht="12.75" customHeight="1">
      <c r="A45" s="63" t="s">
        <v>476</v>
      </c>
      <c r="B45" s="45" t="s">
        <v>391</v>
      </c>
      <c r="C45" s="11" t="s">
        <v>391</v>
      </c>
      <c r="D45" s="11" t="s">
        <v>391</v>
      </c>
      <c r="E45" s="45" t="s">
        <v>391</v>
      </c>
      <c r="F45" s="11" t="s">
        <v>391</v>
      </c>
      <c r="G45" s="11">
        <v>15</v>
      </c>
      <c r="H45" s="45" t="s">
        <v>391</v>
      </c>
      <c r="I45" s="11" t="s">
        <v>391</v>
      </c>
      <c r="J45" s="11" t="s">
        <v>391</v>
      </c>
      <c r="K45" s="11" t="s">
        <v>391</v>
      </c>
      <c r="L45" s="11" t="s">
        <v>391</v>
      </c>
      <c r="M45" s="12" t="s">
        <v>391</v>
      </c>
      <c r="N45" s="204"/>
      <c r="O45" s="204"/>
      <c r="P45" s="204"/>
      <c r="Q45" s="204"/>
      <c r="R45" s="189"/>
      <c r="S45" s="189"/>
      <c r="T45" s="204"/>
      <c r="U45" s="189"/>
      <c r="V45" s="204"/>
      <c r="W45" s="24"/>
      <c r="X45" s="24"/>
    </row>
    <row r="46" spans="1:24" s="542" customFormat="1" ht="12.75" customHeight="1">
      <c r="A46" s="63" t="s">
        <v>477</v>
      </c>
      <c r="B46" s="11">
        <v>5</v>
      </c>
      <c r="C46" s="11" t="s">
        <v>391</v>
      </c>
      <c r="D46" s="11">
        <v>5</v>
      </c>
      <c r="E46" s="11">
        <v>5</v>
      </c>
      <c r="F46" s="11" t="s">
        <v>391</v>
      </c>
      <c r="G46" s="11">
        <v>7570</v>
      </c>
      <c r="H46" s="11">
        <v>3430</v>
      </c>
      <c r="I46" s="11" t="s">
        <v>391</v>
      </c>
      <c r="J46" s="11">
        <v>5</v>
      </c>
      <c r="K46" s="11">
        <v>17</v>
      </c>
      <c r="L46" s="11">
        <v>38</v>
      </c>
      <c r="M46" s="12">
        <v>55</v>
      </c>
      <c r="N46" s="188"/>
      <c r="O46" s="188"/>
      <c r="P46" s="188"/>
      <c r="Q46" s="188"/>
      <c r="R46" s="188"/>
      <c r="S46" s="64"/>
      <c r="T46" s="64"/>
      <c r="U46" s="64"/>
      <c r="V46" s="188"/>
      <c r="W46" s="24"/>
      <c r="X46" s="24"/>
    </row>
    <row r="47" spans="1:24" s="542" customFormat="1" ht="12.75" customHeight="1">
      <c r="A47" s="63" t="s">
        <v>478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11" t="s">
        <v>391</v>
      </c>
      <c r="G47" s="11" t="s">
        <v>391</v>
      </c>
      <c r="H47" s="11" t="s">
        <v>391</v>
      </c>
      <c r="I47" s="11" t="s">
        <v>391</v>
      </c>
      <c r="J47" s="11" t="s">
        <v>391</v>
      </c>
      <c r="K47" s="11" t="s">
        <v>391</v>
      </c>
      <c r="L47" s="11" t="s">
        <v>391</v>
      </c>
      <c r="M47" s="12" t="s">
        <v>391</v>
      </c>
      <c r="N47" s="64"/>
      <c r="O47" s="64"/>
      <c r="P47" s="188"/>
      <c r="Q47" s="64"/>
      <c r="R47" s="64"/>
      <c r="S47" s="188"/>
      <c r="T47" s="64"/>
      <c r="U47" s="64"/>
      <c r="V47" s="64"/>
      <c r="W47" s="24"/>
      <c r="X47" s="24"/>
    </row>
    <row r="48" spans="1:24" s="542" customFormat="1" ht="12.75" customHeight="1">
      <c r="A48" s="63" t="s">
        <v>479</v>
      </c>
      <c r="B48" s="45" t="s">
        <v>391</v>
      </c>
      <c r="C48" s="11" t="s">
        <v>391</v>
      </c>
      <c r="D48" s="11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1" t="s">
        <v>391</v>
      </c>
      <c r="J48" s="11" t="s">
        <v>391</v>
      </c>
      <c r="K48" s="11" t="s">
        <v>391</v>
      </c>
      <c r="L48" s="11" t="s">
        <v>391</v>
      </c>
      <c r="M48" s="12" t="s">
        <v>391</v>
      </c>
      <c r="N48" s="64"/>
      <c r="O48" s="64"/>
      <c r="P48" s="64"/>
      <c r="Q48" s="64"/>
      <c r="R48" s="64"/>
      <c r="S48" s="64"/>
      <c r="T48" s="64"/>
      <c r="U48" s="64"/>
      <c r="V48" s="64"/>
      <c r="W48" s="24"/>
      <c r="X48" s="24"/>
    </row>
    <row r="49" spans="1:24" s="204" customFormat="1" ht="12.75" customHeight="1">
      <c r="A49" s="63" t="s">
        <v>480</v>
      </c>
      <c r="B49" s="82" t="s">
        <v>391</v>
      </c>
      <c r="C49" s="11" t="s">
        <v>391</v>
      </c>
      <c r="D49" s="11" t="s">
        <v>391</v>
      </c>
      <c r="E49" s="82" t="s">
        <v>391</v>
      </c>
      <c r="F49" s="11" t="s">
        <v>391</v>
      </c>
      <c r="G49" s="11" t="s">
        <v>391</v>
      </c>
      <c r="H49" s="82" t="s">
        <v>391</v>
      </c>
      <c r="I49" s="11" t="s">
        <v>391</v>
      </c>
      <c r="J49" s="11" t="s">
        <v>391</v>
      </c>
      <c r="K49" s="11" t="s">
        <v>391</v>
      </c>
      <c r="L49" s="11" t="s">
        <v>391</v>
      </c>
      <c r="M49" s="12" t="s">
        <v>391</v>
      </c>
      <c r="N49" s="64"/>
      <c r="O49" s="64"/>
      <c r="P49" s="64"/>
      <c r="Q49" s="64"/>
      <c r="R49" s="64"/>
      <c r="S49" s="64"/>
      <c r="T49" s="64"/>
      <c r="U49" s="64"/>
      <c r="V49" s="64"/>
      <c r="W49" s="44"/>
      <c r="X49" s="44"/>
    </row>
    <row r="50" spans="1:24" s="542" customFormat="1" ht="12.75" customHeight="1">
      <c r="A50" s="63" t="s">
        <v>481</v>
      </c>
      <c r="B50" s="11">
        <v>12</v>
      </c>
      <c r="C50" s="11">
        <v>15</v>
      </c>
      <c r="D50" s="11">
        <v>27</v>
      </c>
      <c r="E50" s="11">
        <v>12</v>
      </c>
      <c r="F50" s="11">
        <v>15</v>
      </c>
      <c r="G50" s="11" t="s">
        <v>391</v>
      </c>
      <c r="H50" s="11">
        <v>900</v>
      </c>
      <c r="I50" s="11">
        <v>2350</v>
      </c>
      <c r="J50" s="11" t="s">
        <v>391</v>
      </c>
      <c r="K50" s="11">
        <v>46</v>
      </c>
      <c r="L50" s="11" t="s">
        <v>391</v>
      </c>
      <c r="M50" s="12">
        <v>46</v>
      </c>
      <c r="N50" s="64"/>
      <c r="O50" s="64"/>
      <c r="P50" s="64"/>
      <c r="Q50" s="64"/>
      <c r="R50" s="64"/>
      <c r="S50" s="64"/>
      <c r="T50" s="64"/>
      <c r="U50" s="64"/>
      <c r="V50" s="64"/>
      <c r="W50" s="24"/>
      <c r="X50" s="24"/>
    </row>
    <row r="51" spans="1:24" s="549" customFormat="1" ht="12.75" customHeight="1">
      <c r="A51" s="73" t="s">
        <v>482</v>
      </c>
      <c r="B51" s="74">
        <v>20</v>
      </c>
      <c r="C51" s="74">
        <v>42</v>
      </c>
      <c r="D51" s="74">
        <v>62</v>
      </c>
      <c r="E51" s="74">
        <v>20</v>
      </c>
      <c r="F51" s="74">
        <v>42</v>
      </c>
      <c r="G51" s="74">
        <v>16654</v>
      </c>
      <c r="H51" s="78">
        <v>2448</v>
      </c>
      <c r="I51" s="78">
        <v>3407</v>
      </c>
      <c r="J51" s="78">
        <v>12</v>
      </c>
      <c r="K51" s="78">
        <v>191</v>
      </c>
      <c r="L51" s="78">
        <v>200</v>
      </c>
      <c r="M51" s="75">
        <v>391</v>
      </c>
      <c r="N51" s="188"/>
      <c r="O51" s="188"/>
      <c r="P51" s="188"/>
      <c r="Q51" s="188"/>
      <c r="R51" s="188"/>
      <c r="S51" s="548"/>
      <c r="T51" s="548"/>
      <c r="U51" s="548"/>
      <c r="V51" s="188"/>
      <c r="W51" s="544"/>
      <c r="X51" s="544"/>
    </row>
    <row r="52" spans="1:24" s="542" customFormat="1" ht="12.75" customHeight="1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88"/>
      <c r="O52" s="188"/>
      <c r="P52" s="188"/>
      <c r="Q52" s="188"/>
      <c r="R52" s="188"/>
      <c r="S52" s="64"/>
      <c r="T52" s="64"/>
      <c r="U52" s="64"/>
      <c r="V52" s="188"/>
      <c r="W52" s="24"/>
      <c r="X52" s="24"/>
    </row>
    <row r="53" spans="1:24" s="204" customFormat="1" ht="12.75" customHeight="1">
      <c r="A53" s="73" t="s">
        <v>483</v>
      </c>
      <c r="B53" s="74" t="s">
        <v>391</v>
      </c>
      <c r="C53" s="74">
        <v>1</v>
      </c>
      <c r="D53" s="74">
        <v>1</v>
      </c>
      <c r="E53" s="74" t="s">
        <v>391</v>
      </c>
      <c r="F53" s="74">
        <v>1</v>
      </c>
      <c r="G53" s="74">
        <v>594</v>
      </c>
      <c r="H53" s="78" t="s">
        <v>391</v>
      </c>
      <c r="I53" s="78">
        <v>11000</v>
      </c>
      <c r="J53" s="78">
        <v>12</v>
      </c>
      <c r="K53" s="78">
        <v>11</v>
      </c>
      <c r="L53" s="78">
        <v>7</v>
      </c>
      <c r="M53" s="75">
        <v>18</v>
      </c>
      <c r="N53" s="64"/>
      <c r="O53" s="64"/>
      <c r="P53" s="64"/>
      <c r="Q53" s="64"/>
      <c r="R53" s="64"/>
      <c r="S53" s="64"/>
      <c r="T53" s="64"/>
      <c r="U53" s="64"/>
      <c r="V53" s="64"/>
      <c r="W53" s="44"/>
      <c r="X53" s="44"/>
    </row>
    <row r="54" spans="1:24" s="34" customFormat="1" ht="12.75" customHeight="1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79"/>
      <c r="O54" s="179"/>
      <c r="P54" s="179"/>
      <c r="Q54" s="179"/>
      <c r="R54" s="179"/>
      <c r="S54" s="179"/>
      <c r="T54" s="179"/>
      <c r="U54" s="179"/>
      <c r="V54" s="179"/>
    </row>
    <row r="55" spans="1:24" s="44" customFormat="1" ht="12.75" customHeight="1">
      <c r="A55" s="63" t="s">
        <v>484</v>
      </c>
      <c r="B55" s="82">
        <v>10</v>
      </c>
      <c r="C55" s="11">
        <v>1150</v>
      </c>
      <c r="D55" s="11">
        <v>1160</v>
      </c>
      <c r="E55" s="82">
        <v>10</v>
      </c>
      <c r="F55" s="11">
        <v>1050</v>
      </c>
      <c r="G55" s="11" t="s">
        <v>391</v>
      </c>
      <c r="H55" s="82">
        <v>2700</v>
      </c>
      <c r="I55" s="11">
        <v>30000</v>
      </c>
      <c r="J55" s="11" t="s">
        <v>391</v>
      </c>
      <c r="K55" s="11">
        <v>31527</v>
      </c>
      <c r="L55" s="11" t="s">
        <v>391</v>
      </c>
      <c r="M55" s="12">
        <v>31527</v>
      </c>
      <c r="N55" s="85"/>
      <c r="O55" s="85"/>
      <c r="P55" s="85"/>
      <c r="Q55" s="85"/>
      <c r="R55" s="85"/>
      <c r="S55" s="550"/>
      <c r="T55" s="550"/>
      <c r="U55" s="550"/>
      <c r="V55" s="85"/>
    </row>
    <row r="56" spans="1:24" ht="12.75" customHeight="1">
      <c r="A56" s="63" t="s">
        <v>485</v>
      </c>
      <c r="B56" s="11" t="s">
        <v>391</v>
      </c>
      <c r="C56" s="11">
        <v>40</v>
      </c>
      <c r="D56" s="11">
        <v>40</v>
      </c>
      <c r="E56" s="11" t="s">
        <v>391</v>
      </c>
      <c r="F56" s="11">
        <v>40</v>
      </c>
      <c r="G56" s="11">
        <v>2430</v>
      </c>
      <c r="H56" s="11" t="s">
        <v>391</v>
      </c>
      <c r="I56" s="11">
        <v>3810</v>
      </c>
      <c r="J56" s="11">
        <v>5</v>
      </c>
      <c r="K56" s="11">
        <v>153</v>
      </c>
      <c r="L56" s="11">
        <v>12</v>
      </c>
      <c r="M56" s="12">
        <v>165</v>
      </c>
      <c r="N56" s="178"/>
      <c r="O56" s="178"/>
      <c r="P56" s="178"/>
      <c r="Q56" s="178"/>
      <c r="R56" s="178"/>
      <c r="S56" s="179"/>
      <c r="T56" s="179"/>
      <c r="U56" s="179"/>
      <c r="V56" s="178"/>
      <c r="W56" s="34"/>
      <c r="X56" s="34"/>
    </row>
    <row r="57" spans="1:24" ht="12.75" customHeight="1">
      <c r="A57" s="63" t="s">
        <v>486</v>
      </c>
      <c r="B57" s="11">
        <v>2</v>
      </c>
      <c r="C57" s="11" t="s">
        <v>391</v>
      </c>
      <c r="D57" s="11">
        <v>2</v>
      </c>
      <c r="E57" s="11" t="s">
        <v>391</v>
      </c>
      <c r="F57" s="11" t="s">
        <v>391</v>
      </c>
      <c r="G57" s="11">
        <v>3580</v>
      </c>
      <c r="H57" s="11" t="s">
        <v>391</v>
      </c>
      <c r="I57" s="11" t="s">
        <v>391</v>
      </c>
      <c r="J57" s="11">
        <v>13</v>
      </c>
      <c r="K57" s="11" t="s">
        <v>391</v>
      </c>
      <c r="L57" s="11">
        <v>47</v>
      </c>
      <c r="M57" s="12">
        <v>47</v>
      </c>
      <c r="N57" s="550"/>
      <c r="O57" s="550"/>
      <c r="P57" s="550"/>
      <c r="Q57" s="550"/>
      <c r="R57" s="550"/>
      <c r="S57" s="550"/>
      <c r="T57" s="550"/>
      <c r="U57" s="550"/>
      <c r="V57" s="550"/>
      <c r="W57" s="34"/>
      <c r="X57" s="34"/>
    </row>
    <row r="58" spans="1:24" s="309" customFormat="1" ht="12.75" customHeight="1">
      <c r="A58" s="63" t="s">
        <v>487</v>
      </c>
      <c r="B58" s="11" t="s">
        <v>391</v>
      </c>
      <c r="C58" s="11" t="s">
        <v>391</v>
      </c>
      <c r="D58" s="11" t="s">
        <v>391</v>
      </c>
      <c r="E58" s="11" t="s">
        <v>391</v>
      </c>
      <c r="F58" s="11" t="s">
        <v>391</v>
      </c>
      <c r="G58" s="11" t="s">
        <v>391</v>
      </c>
      <c r="H58" s="11" t="s">
        <v>391</v>
      </c>
      <c r="I58" s="11" t="s">
        <v>391</v>
      </c>
      <c r="J58" s="11" t="s">
        <v>391</v>
      </c>
      <c r="K58" s="11" t="s">
        <v>391</v>
      </c>
      <c r="L58" s="11" t="s">
        <v>391</v>
      </c>
      <c r="M58" s="12" t="s">
        <v>391</v>
      </c>
      <c r="N58" s="178"/>
      <c r="O58" s="178"/>
      <c r="P58" s="178"/>
      <c r="Q58" s="178"/>
      <c r="R58" s="178"/>
      <c r="S58" s="179"/>
      <c r="T58" s="179"/>
      <c r="U58" s="179"/>
      <c r="V58" s="178"/>
      <c r="W58" s="44"/>
      <c r="X58" s="44"/>
    </row>
    <row r="59" spans="1:24" ht="12.75" customHeight="1">
      <c r="A59" s="63" t="s">
        <v>488</v>
      </c>
      <c r="B59" s="11">
        <v>549</v>
      </c>
      <c r="C59" s="11">
        <v>25</v>
      </c>
      <c r="D59" s="11">
        <v>574</v>
      </c>
      <c r="E59" s="11">
        <v>543</v>
      </c>
      <c r="F59" s="11">
        <v>24</v>
      </c>
      <c r="G59" s="11" t="s">
        <v>391</v>
      </c>
      <c r="H59" s="11">
        <v>1150</v>
      </c>
      <c r="I59" s="11">
        <v>8500</v>
      </c>
      <c r="J59" s="11" t="s">
        <v>391</v>
      </c>
      <c r="K59" s="11">
        <v>828</v>
      </c>
      <c r="L59" s="11" t="s">
        <v>391</v>
      </c>
      <c r="M59" s="12">
        <v>828</v>
      </c>
      <c r="N59" s="179"/>
      <c r="O59" s="179"/>
      <c r="P59" s="178"/>
      <c r="Q59" s="179"/>
      <c r="R59" s="179"/>
      <c r="S59" s="178"/>
      <c r="T59" s="179"/>
      <c r="U59" s="179"/>
      <c r="V59" s="179"/>
      <c r="W59" s="34"/>
      <c r="X59" s="34"/>
    </row>
    <row r="60" spans="1:24" ht="12.75" customHeight="1">
      <c r="A60" s="73" t="s">
        <v>562</v>
      </c>
      <c r="B60" s="74">
        <v>561</v>
      </c>
      <c r="C60" s="74">
        <v>1215</v>
      </c>
      <c r="D60" s="74">
        <v>1776</v>
      </c>
      <c r="E60" s="74">
        <v>553</v>
      </c>
      <c r="F60" s="74">
        <v>1114</v>
      </c>
      <c r="G60" s="74">
        <v>6010</v>
      </c>
      <c r="H60" s="78">
        <v>1178</v>
      </c>
      <c r="I60" s="78">
        <v>28596</v>
      </c>
      <c r="J60" s="78">
        <v>10</v>
      </c>
      <c r="K60" s="78">
        <v>32508</v>
      </c>
      <c r="L60" s="78">
        <v>59</v>
      </c>
      <c r="M60" s="75">
        <v>32567</v>
      </c>
      <c r="N60" s="179"/>
      <c r="O60" s="179"/>
      <c r="P60" s="178"/>
      <c r="Q60" s="179"/>
      <c r="R60" s="179"/>
      <c r="S60" s="178"/>
      <c r="T60" s="179"/>
      <c r="U60" s="179"/>
      <c r="V60" s="179"/>
      <c r="W60" s="34"/>
      <c r="X60" s="34"/>
    </row>
    <row r="61" spans="1:24" ht="12.75" customHeight="1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85"/>
      <c r="O61" s="85"/>
      <c r="P61" s="85"/>
      <c r="Q61" s="85"/>
      <c r="R61" s="85"/>
      <c r="S61" s="85"/>
      <c r="T61" s="550"/>
      <c r="U61" s="550"/>
      <c r="V61" s="85"/>
      <c r="W61" s="34"/>
      <c r="X61" s="34"/>
    </row>
    <row r="62" spans="1:24" ht="12.75" customHeight="1">
      <c r="A62" s="63" t="s">
        <v>490</v>
      </c>
      <c r="B62" s="11">
        <v>166</v>
      </c>
      <c r="C62" s="11">
        <v>294</v>
      </c>
      <c r="D62" s="11">
        <v>460</v>
      </c>
      <c r="E62" s="11">
        <v>157</v>
      </c>
      <c r="F62" s="11">
        <v>193</v>
      </c>
      <c r="G62" s="11">
        <v>6300</v>
      </c>
      <c r="H62" s="11">
        <v>4500</v>
      </c>
      <c r="I62" s="11">
        <v>14500</v>
      </c>
      <c r="J62" s="11">
        <v>10</v>
      </c>
      <c r="K62" s="11">
        <v>3504</v>
      </c>
      <c r="L62" s="11">
        <v>63</v>
      </c>
      <c r="M62" s="12">
        <v>3567</v>
      </c>
      <c r="N62" s="178"/>
      <c r="O62" s="178"/>
      <c r="P62" s="178"/>
      <c r="Q62" s="178"/>
      <c r="R62" s="178"/>
      <c r="S62" s="179"/>
      <c r="T62" s="179"/>
      <c r="U62" s="179"/>
      <c r="V62" s="178"/>
      <c r="W62" s="34"/>
      <c r="X62" s="34"/>
    </row>
    <row r="63" spans="1:24" ht="12.75" customHeight="1">
      <c r="A63" s="63" t="s">
        <v>491</v>
      </c>
      <c r="B63" s="11">
        <v>268</v>
      </c>
      <c r="C63" s="11">
        <v>87</v>
      </c>
      <c r="D63" s="11">
        <v>355</v>
      </c>
      <c r="E63" s="11">
        <v>239</v>
      </c>
      <c r="F63" s="11">
        <v>82</v>
      </c>
      <c r="G63" s="11" t="s">
        <v>391</v>
      </c>
      <c r="H63" s="11">
        <v>4600</v>
      </c>
      <c r="I63" s="11">
        <v>12750</v>
      </c>
      <c r="J63" s="11" t="s">
        <v>391</v>
      </c>
      <c r="K63" s="11">
        <v>2145</v>
      </c>
      <c r="L63" s="11" t="s">
        <v>391</v>
      </c>
      <c r="M63" s="12">
        <v>2145</v>
      </c>
      <c r="N63" s="179"/>
      <c r="O63" s="179"/>
      <c r="P63" s="178"/>
      <c r="Q63" s="179"/>
      <c r="R63" s="178"/>
      <c r="S63" s="178"/>
      <c r="T63" s="179"/>
      <c r="U63" s="178"/>
      <c r="V63" s="179"/>
      <c r="W63" s="34"/>
      <c r="X63" s="34"/>
    </row>
    <row r="64" spans="1:24" ht="12.75" customHeight="1">
      <c r="A64" s="63" t="s">
        <v>492</v>
      </c>
      <c r="B64" s="11">
        <v>193</v>
      </c>
      <c r="C64" s="11">
        <v>947</v>
      </c>
      <c r="D64" s="11">
        <v>1140</v>
      </c>
      <c r="E64" s="11">
        <v>176</v>
      </c>
      <c r="F64" s="11">
        <v>703</v>
      </c>
      <c r="G64" s="11" t="s">
        <v>391</v>
      </c>
      <c r="H64" s="11">
        <v>1155</v>
      </c>
      <c r="I64" s="11">
        <v>10892</v>
      </c>
      <c r="J64" s="11" t="s">
        <v>391</v>
      </c>
      <c r="K64" s="11">
        <v>7861</v>
      </c>
      <c r="L64" s="11" t="s">
        <v>391</v>
      </c>
      <c r="M64" s="12">
        <v>7861</v>
      </c>
      <c r="N64" s="179"/>
      <c r="O64" s="179"/>
      <c r="P64" s="178"/>
      <c r="Q64" s="179"/>
      <c r="R64" s="178"/>
      <c r="S64" s="178"/>
      <c r="T64" s="179"/>
      <c r="U64" s="178"/>
      <c r="V64" s="179"/>
      <c r="W64" s="34"/>
      <c r="X64" s="34"/>
    </row>
    <row r="65" spans="1:24" ht="12.75" customHeight="1">
      <c r="A65" s="73" t="s">
        <v>493</v>
      </c>
      <c r="B65" s="74">
        <v>627</v>
      </c>
      <c r="C65" s="74">
        <v>1328</v>
      </c>
      <c r="D65" s="74">
        <v>1955</v>
      </c>
      <c r="E65" s="74">
        <v>572</v>
      </c>
      <c r="F65" s="74">
        <v>978</v>
      </c>
      <c r="G65" s="74">
        <v>6300</v>
      </c>
      <c r="H65" s="78">
        <v>3513</v>
      </c>
      <c r="I65" s="78">
        <v>11760</v>
      </c>
      <c r="J65" s="78">
        <v>10</v>
      </c>
      <c r="K65" s="78">
        <v>13510</v>
      </c>
      <c r="L65" s="78">
        <v>63</v>
      </c>
      <c r="M65" s="75">
        <v>13573</v>
      </c>
      <c r="N65" s="179"/>
      <c r="O65" s="179"/>
      <c r="P65" s="179"/>
      <c r="Q65" s="179"/>
      <c r="R65" s="179"/>
      <c r="S65" s="179"/>
      <c r="T65" s="179"/>
      <c r="U65" s="179"/>
      <c r="V65" s="179"/>
      <c r="W65" s="34"/>
      <c r="X65" s="34"/>
    </row>
    <row r="66" spans="1:24" ht="12.75" customHeight="1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79"/>
      <c r="O66" s="179"/>
      <c r="P66" s="178"/>
      <c r="Q66" s="179"/>
      <c r="R66" s="179"/>
      <c r="S66" s="178"/>
      <c r="T66" s="179"/>
      <c r="U66" s="178"/>
      <c r="V66" s="179"/>
      <c r="W66" s="34"/>
      <c r="X66" s="34"/>
    </row>
    <row r="67" spans="1:24" ht="12.75" customHeight="1">
      <c r="A67" s="73" t="s">
        <v>494</v>
      </c>
      <c r="B67" s="74">
        <v>4</v>
      </c>
      <c r="C67" s="74">
        <v>9739</v>
      </c>
      <c r="D67" s="74">
        <v>9743</v>
      </c>
      <c r="E67" s="74">
        <v>4</v>
      </c>
      <c r="F67" s="74">
        <v>9079</v>
      </c>
      <c r="G67" s="74">
        <v>34</v>
      </c>
      <c r="H67" s="78">
        <v>3360</v>
      </c>
      <c r="I67" s="78">
        <v>29840</v>
      </c>
      <c r="J67" s="78">
        <v>16</v>
      </c>
      <c r="K67" s="78">
        <v>270930</v>
      </c>
      <c r="L67" s="78">
        <v>1</v>
      </c>
      <c r="M67" s="75">
        <v>270931</v>
      </c>
      <c r="N67" s="179"/>
      <c r="O67" s="179"/>
      <c r="P67" s="179"/>
      <c r="Q67" s="179"/>
      <c r="R67" s="179"/>
      <c r="S67" s="179"/>
      <c r="T67" s="179"/>
      <c r="U67" s="179"/>
      <c r="V67" s="179"/>
      <c r="W67" s="34"/>
      <c r="X67" s="34"/>
    </row>
    <row r="68" spans="1:24" ht="12.75" customHeight="1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79"/>
      <c r="O68" s="179"/>
      <c r="P68" s="178"/>
      <c r="Q68" s="179"/>
      <c r="R68" s="178"/>
      <c r="S68" s="178"/>
      <c r="T68" s="179"/>
      <c r="U68" s="178"/>
      <c r="V68" s="179"/>
      <c r="W68" s="34"/>
      <c r="X68" s="34"/>
    </row>
    <row r="69" spans="1:24" ht="12.75" customHeight="1">
      <c r="A69" s="63" t="s">
        <v>495</v>
      </c>
      <c r="B69" s="45" t="s">
        <v>391</v>
      </c>
      <c r="C69" s="11">
        <v>3428</v>
      </c>
      <c r="D69" s="11">
        <v>3428</v>
      </c>
      <c r="E69" s="45" t="s">
        <v>391</v>
      </c>
      <c r="F69" s="11">
        <v>3404</v>
      </c>
      <c r="G69" s="11" t="s">
        <v>391</v>
      </c>
      <c r="H69" s="45" t="s">
        <v>391</v>
      </c>
      <c r="I69" s="11">
        <v>18980</v>
      </c>
      <c r="J69" s="11" t="s">
        <v>391</v>
      </c>
      <c r="K69" s="11">
        <v>64610</v>
      </c>
      <c r="L69" s="11" t="s">
        <v>391</v>
      </c>
      <c r="M69" s="12">
        <v>64610</v>
      </c>
      <c r="N69" s="179"/>
      <c r="O69" s="179"/>
      <c r="P69" s="551"/>
      <c r="Q69" s="179"/>
      <c r="R69" s="178"/>
      <c r="S69" s="551"/>
      <c r="T69" s="179"/>
      <c r="U69" s="178"/>
      <c r="V69" s="179"/>
      <c r="W69" s="34"/>
      <c r="X69" s="34"/>
    </row>
    <row r="70" spans="1:24" ht="12.75" customHeight="1">
      <c r="A70" s="63" t="s">
        <v>496</v>
      </c>
      <c r="B70" s="45" t="s">
        <v>391</v>
      </c>
      <c r="C70" s="11">
        <v>743</v>
      </c>
      <c r="D70" s="11">
        <v>743</v>
      </c>
      <c r="E70" s="45" t="s">
        <v>391</v>
      </c>
      <c r="F70" s="11">
        <v>549</v>
      </c>
      <c r="G70" s="11" t="s">
        <v>391</v>
      </c>
      <c r="H70" s="45" t="s">
        <v>391</v>
      </c>
      <c r="I70" s="11">
        <v>17120</v>
      </c>
      <c r="J70" s="11" t="s">
        <v>391</v>
      </c>
      <c r="K70" s="11">
        <v>9399</v>
      </c>
      <c r="L70" s="11" t="s">
        <v>391</v>
      </c>
      <c r="M70" s="12">
        <v>9399</v>
      </c>
      <c r="N70" s="85"/>
      <c r="O70" s="85"/>
      <c r="P70" s="85"/>
      <c r="Q70" s="85"/>
      <c r="R70" s="85"/>
      <c r="S70" s="550"/>
      <c r="T70" s="550"/>
      <c r="U70" s="550"/>
      <c r="V70" s="85"/>
      <c r="W70" s="34"/>
      <c r="X70" s="34"/>
    </row>
    <row r="71" spans="1:24" s="309" customFormat="1" ht="12.75" customHeight="1">
      <c r="A71" s="73" t="s">
        <v>497</v>
      </c>
      <c r="B71" s="74" t="s">
        <v>391</v>
      </c>
      <c r="C71" s="74">
        <v>4171</v>
      </c>
      <c r="D71" s="74">
        <v>4171</v>
      </c>
      <c r="E71" s="74" t="s">
        <v>391</v>
      </c>
      <c r="F71" s="74">
        <v>3953</v>
      </c>
      <c r="G71" s="74" t="s">
        <v>391</v>
      </c>
      <c r="H71" s="78" t="s">
        <v>391</v>
      </c>
      <c r="I71" s="78">
        <v>18722</v>
      </c>
      <c r="J71" s="78" t="s">
        <v>391</v>
      </c>
      <c r="K71" s="78">
        <v>74009</v>
      </c>
      <c r="L71" s="78" t="s">
        <v>391</v>
      </c>
      <c r="M71" s="75">
        <v>74009</v>
      </c>
      <c r="N71" s="178"/>
      <c r="O71" s="178"/>
      <c r="P71" s="178"/>
      <c r="Q71" s="178"/>
      <c r="R71" s="178"/>
      <c r="S71" s="179"/>
      <c r="T71" s="179"/>
      <c r="U71" s="179"/>
      <c r="V71" s="178"/>
      <c r="W71" s="44"/>
      <c r="X71" s="44"/>
    </row>
    <row r="72" spans="1:24" ht="12.75" customHeight="1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79"/>
      <c r="O72" s="179"/>
      <c r="P72" s="179"/>
      <c r="Q72" s="179"/>
      <c r="R72" s="179"/>
      <c r="S72" s="179"/>
      <c r="T72" s="179"/>
      <c r="U72" s="179"/>
      <c r="V72" s="179"/>
      <c r="W72" s="34"/>
      <c r="X72" s="34"/>
    </row>
    <row r="73" spans="1:24" ht="12.75" customHeight="1">
      <c r="A73" s="63" t="s">
        <v>498</v>
      </c>
      <c r="B73" s="45" t="s">
        <v>391</v>
      </c>
      <c r="C73" s="11">
        <v>136</v>
      </c>
      <c r="D73" s="11">
        <v>136</v>
      </c>
      <c r="E73" s="45" t="s">
        <v>391</v>
      </c>
      <c r="F73" s="11">
        <v>27</v>
      </c>
      <c r="G73" s="45" t="s">
        <v>391</v>
      </c>
      <c r="H73" s="45" t="s">
        <v>391</v>
      </c>
      <c r="I73" s="11">
        <v>6963</v>
      </c>
      <c r="J73" s="45" t="s">
        <v>391</v>
      </c>
      <c r="K73" s="82">
        <v>188</v>
      </c>
      <c r="L73" s="45" t="s">
        <v>391</v>
      </c>
      <c r="M73" s="12">
        <v>188</v>
      </c>
      <c r="N73" s="179"/>
      <c r="O73" s="179"/>
      <c r="P73" s="179"/>
      <c r="Q73" s="179"/>
      <c r="R73" s="179"/>
      <c r="S73" s="179"/>
      <c r="T73" s="179"/>
      <c r="U73" s="179"/>
      <c r="V73" s="179"/>
      <c r="W73" s="34"/>
      <c r="X73" s="34"/>
    </row>
    <row r="74" spans="1:24" ht="12.75" customHeight="1">
      <c r="A74" s="63" t="s">
        <v>499</v>
      </c>
      <c r="B74" s="45" t="s">
        <v>391</v>
      </c>
      <c r="C74" s="11">
        <v>79</v>
      </c>
      <c r="D74" s="11">
        <v>79</v>
      </c>
      <c r="E74" s="45" t="s">
        <v>391</v>
      </c>
      <c r="F74" s="11">
        <v>69</v>
      </c>
      <c r="G74" s="45" t="s">
        <v>391</v>
      </c>
      <c r="H74" s="45" t="s">
        <v>391</v>
      </c>
      <c r="I74" s="11">
        <v>2130</v>
      </c>
      <c r="J74" s="45" t="s">
        <v>391</v>
      </c>
      <c r="K74" s="82">
        <v>147</v>
      </c>
      <c r="L74" s="45" t="s">
        <v>391</v>
      </c>
      <c r="M74" s="12">
        <v>147</v>
      </c>
      <c r="N74" s="85"/>
      <c r="O74" s="85"/>
      <c r="P74" s="85"/>
      <c r="Q74" s="85"/>
      <c r="R74" s="85"/>
      <c r="S74" s="550"/>
      <c r="T74" s="550"/>
      <c r="U74" s="550"/>
      <c r="V74" s="85"/>
      <c r="W74" s="34"/>
      <c r="X74" s="34"/>
    </row>
    <row r="75" spans="1:24" ht="12.75" customHeight="1">
      <c r="A75" s="63" t="s">
        <v>500</v>
      </c>
      <c r="B75" s="11" t="s">
        <v>391</v>
      </c>
      <c r="C75" s="11">
        <v>322</v>
      </c>
      <c r="D75" s="11">
        <v>322</v>
      </c>
      <c r="E75" s="11" t="s">
        <v>391</v>
      </c>
      <c r="F75" s="11">
        <v>234</v>
      </c>
      <c r="G75" s="11" t="s">
        <v>391</v>
      </c>
      <c r="H75" s="11" t="s">
        <v>391</v>
      </c>
      <c r="I75" s="11">
        <v>15000</v>
      </c>
      <c r="J75" s="11" t="s">
        <v>391</v>
      </c>
      <c r="K75" s="11">
        <v>3510</v>
      </c>
      <c r="L75" s="11" t="s">
        <v>391</v>
      </c>
      <c r="M75" s="12">
        <v>3510</v>
      </c>
      <c r="N75" s="178"/>
      <c r="O75" s="178"/>
      <c r="P75" s="178"/>
      <c r="Q75" s="178"/>
      <c r="R75" s="178"/>
      <c r="S75" s="178"/>
      <c r="T75" s="178"/>
      <c r="U75" s="178"/>
      <c r="V75" s="178"/>
      <c r="W75" s="34"/>
      <c r="X75" s="34"/>
    </row>
    <row r="76" spans="1:24" ht="12.75" customHeight="1">
      <c r="A76" s="63" t="s">
        <v>501</v>
      </c>
      <c r="B76" s="45" t="s">
        <v>391</v>
      </c>
      <c r="C76" s="11">
        <v>877</v>
      </c>
      <c r="D76" s="11">
        <v>877</v>
      </c>
      <c r="E76" s="45" t="s">
        <v>391</v>
      </c>
      <c r="F76" s="11">
        <v>722</v>
      </c>
      <c r="G76" s="11">
        <v>5940</v>
      </c>
      <c r="H76" s="45" t="s">
        <v>391</v>
      </c>
      <c r="I76" s="11">
        <v>15713</v>
      </c>
      <c r="J76" s="82">
        <v>16</v>
      </c>
      <c r="K76" s="82">
        <v>11344</v>
      </c>
      <c r="L76" s="82">
        <v>95</v>
      </c>
      <c r="M76" s="12">
        <v>11439</v>
      </c>
      <c r="N76" s="85"/>
      <c r="O76" s="85"/>
      <c r="P76" s="85"/>
      <c r="Q76" s="85"/>
      <c r="R76" s="85"/>
      <c r="S76" s="85"/>
      <c r="T76" s="85"/>
      <c r="U76" s="85"/>
      <c r="V76" s="85"/>
      <c r="W76" s="34"/>
      <c r="X76" s="34"/>
    </row>
    <row r="77" spans="1:24" s="34" customFormat="1">
      <c r="A77" s="63" t="s">
        <v>502</v>
      </c>
      <c r="B77" s="11" t="s">
        <v>391</v>
      </c>
      <c r="C77" s="11">
        <v>629</v>
      </c>
      <c r="D77" s="11">
        <v>629</v>
      </c>
      <c r="E77" s="11" t="s">
        <v>391</v>
      </c>
      <c r="F77" s="11">
        <v>487</v>
      </c>
      <c r="G77" s="11" t="s">
        <v>391</v>
      </c>
      <c r="H77" s="11" t="s">
        <v>391</v>
      </c>
      <c r="I77" s="11">
        <v>20660</v>
      </c>
      <c r="J77" s="11" t="s">
        <v>391</v>
      </c>
      <c r="K77" s="11">
        <v>10062</v>
      </c>
      <c r="L77" s="11" t="s">
        <v>391</v>
      </c>
      <c r="M77" s="12">
        <v>10062</v>
      </c>
    </row>
    <row r="78" spans="1:24" ht="12.75" customHeight="1">
      <c r="A78" s="63" t="s">
        <v>503</v>
      </c>
      <c r="B78" s="11">
        <v>156</v>
      </c>
      <c r="C78" s="11">
        <v>122</v>
      </c>
      <c r="D78" s="11">
        <v>278</v>
      </c>
      <c r="E78" s="11">
        <v>156</v>
      </c>
      <c r="F78" s="11">
        <v>122</v>
      </c>
      <c r="G78" s="11" t="s">
        <v>391</v>
      </c>
      <c r="H78" s="11">
        <v>4500</v>
      </c>
      <c r="I78" s="11">
        <v>9400</v>
      </c>
      <c r="J78" s="11" t="s">
        <v>391</v>
      </c>
      <c r="K78" s="11">
        <v>1848</v>
      </c>
      <c r="L78" s="11" t="s">
        <v>391</v>
      </c>
      <c r="M78" s="12">
        <v>1848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</row>
    <row r="79" spans="1:24" ht="12.75" customHeight="1">
      <c r="A79" s="63" t="s">
        <v>504</v>
      </c>
      <c r="B79" s="82">
        <v>15</v>
      </c>
      <c r="C79" s="11">
        <v>117</v>
      </c>
      <c r="D79" s="11">
        <v>132</v>
      </c>
      <c r="E79" s="82">
        <v>7</v>
      </c>
      <c r="F79" s="11">
        <v>114</v>
      </c>
      <c r="G79" s="45" t="s">
        <v>391</v>
      </c>
      <c r="H79" s="82">
        <v>2400</v>
      </c>
      <c r="I79" s="11">
        <v>10000</v>
      </c>
      <c r="J79" s="45" t="s">
        <v>391</v>
      </c>
      <c r="K79" s="82">
        <v>1157</v>
      </c>
      <c r="L79" s="45" t="s">
        <v>391</v>
      </c>
      <c r="M79" s="12">
        <v>1157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</row>
    <row r="80" spans="1:24" ht="12.75" customHeight="1">
      <c r="A80" s="63" t="s">
        <v>505</v>
      </c>
      <c r="B80" s="82">
        <v>50</v>
      </c>
      <c r="C80" s="11">
        <v>2442</v>
      </c>
      <c r="D80" s="11">
        <v>2492</v>
      </c>
      <c r="E80" s="82">
        <v>30</v>
      </c>
      <c r="F80" s="11">
        <v>2110</v>
      </c>
      <c r="G80" s="45" t="s">
        <v>391</v>
      </c>
      <c r="H80" s="82">
        <v>3500</v>
      </c>
      <c r="I80" s="11">
        <v>19382</v>
      </c>
      <c r="J80" s="45" t="s">
        <v>391</v>
      </c>
      <c r="K80" s="82">
        <v>41000</v>
      </c>
      <c r="L80" s="45" t="s">
        <v>391</v>
      </c>
      <c r="M80" s="12">
        <v>41000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</row>
    <row r="81" spans="1:24" ht="12.75" customHeight="1">
      <c r="A81" s="73" t="s">
        <v>506</v>
      </c>
      <c r="B81" s="74">
        <v>221</v>
      </c>
      <c r="C81" s="74">
        <v>4724</v>
      </c>
      <c r="D81" s="74">
        <v>4945</v>
      </c>
      <c r="E81" s="74">
        <v>193</v>
      </c>
      <c r="F81" s="74">
        <v>3885</v>
      </c>
      <c r="G81" s="74">
        <v>5940</v>
      </c>
      <c r="H81" s="78">
        <v>4268</v>
      </c>
      <c r="I81" s="78">
        <v>17615</v>
      </c>
      <c r="J81" s="78">
        <v>16</v>
      </c>
      <c r="K81" s="78">
        <v>69256</v>
      </c>
      <c r="L81" s="78">
        <v>95</v>
      </c>
      <c r="M81" s="75">
        <v>69351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</row>
    <row r="82" spans="1:24" ht="12.75" customHeight="1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</row>
    <row r="83" spans="1:24" ht="12.75" customHeight="1">
      <c r="A83" s="63" t="s">
        <v>507</v>
      </c>
      <c r="B83" s="11">
        <v>6</v>
      </c>
      <c r="C83" s="11">
        <v>43</v>
      </c>
      <c r="D83" s="11">
        <v>49</v>
      </c>
      <c r="E83" s="11">
        <v>6</v>
      </c>
      <c r="F83" s="11">
        <v>43</v>
      </c>
      <c r="G83" s="11">
        <v>20495</v>
      </c>
      <c r="H83" s="11" t="s">
        <v>391</v>
      </c>
      <c r="I83" s="11">
        <v>19955</v>
      </c>
      <c r="J83" s="11">
        <v>2</v>
      </c>
      <c r="K83" s="11">
        <v>852</v>
      </c>
      <c r="L83" s="11">
        <v>41</v>
      </c>
      <c r="M83" s="12">
        <v>893</v>
      </c>
      <c r="N83" s="34"/>
      <c r="O83" s="34"/>
      <c r="P83" s="34"/>
      <c r="Q83" s="34"/>
      <c r="R83" s="34"/>
      <c r="S83" s="34"/>
      <c r="T83" s="34"/>
      <c r="U83" s="34"/>
      <c r="V83" s="34"/>
    </row>
    <row r="84" spans="1:24" ht="12.75" customHeight="1">
      <c r="A84" s="63" t="s">
        <v>508</v>
      </c>
      <c r="B84" s="11">
        <v>24</v>
      </c>
      <c r="C84" s="11">
        <v>44</v>
      </c>
      <c r="D84" s="11">
        <v>68</v>
      </c>
      <c r="E84" s="11">
        <v>24</v>
      </c>
      <c r="F84" s="11">
        <v>42</v>
      </c>
      <c r="G84" s="11">
        <v>40130</v>
      </c>
      <c r="H84" s="11">
        <v>2000</v>
      </c>
      <c r="I84" s="11">
        <v>15000</v>
      </c>
      <c r="J84" s="11">
        <v>3</v>
      </c>
      <c r="K84" s="11">
        <v>682</v>
      </c>
      <c r="L84" s="11">
        <v>120</v>
      </c>
      <c r="M84" s="12">
        <v>802</v>
      </c>
    </row>
    <row r="85" spans="1:24" ht="12.75" customHeight="1">
      <c r="A85" s="73" t="s">
        <v>509</v>
      </c>
      <c r="B85" s="74">
        <v>30</v>
      </c>
      <c r="C85" s="74">
        <v>87</v>
      </c>
      <c r="D85" s="74">
        <v>117</v>
      </c>
      <c r="E85" s="74">
        <v>30</v>
      </c>
      <c r="F85" s="74">
        <v>85</v>
      </c>
      <c r="G85" s="74">
        <v>60625</v>
      </c>
      <c r="H85" s="78">
        <v>1600</v>
      </c>
      <c r="I85" s="78">
        <v>17507</v>
      </c>
      <c r="J85" s="78">
        <v>3</v>
      </c>
      <c r="K85" s="78">
        <v>1534</v>
      </c>
      <c r="L85" s="78">
        <v>161</v>
      </c>
      <c r="M85" s="75">
        <v>1695</v>
      </c>
    </row>
    <row r="86" spans="1:24" ht="12.75" customHeight="1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24" ht="12.75" customHeight="1" thickBot="1">
      <c r="A87" s="66" t="s">
        <v>510</v>
      </c>
      <c r="B87" s="52">
        <v>3018</v>
      </c>
      <c r="C87" s="52">
        <v>48440</v>
      </c>
      <c r="D87" s="52">
        <v>51458</v>
      </c>
      <c r="E87" s="52">
        <v>2826</v>
      </c>
      <c r="F87" s="52">
        <v>42629</v>
      </c>
      <c r="G87" s="52">
        <v>662833</v>
      </c>
      <c r="H87" s="52">
        <v>4182</v>
      </c>
      <c r="I87" s="52">
        <v>22165</v>
      </c>
      <c r="J87" s="52">
        <v>11</v>
      </c>
      <c r="K87" s="52">
        <v>956688</v>
      </c>
      <c r="L87" s="52">
        <v>7426</v>
      </c>
      <c r="M87" s="53">
        <v>964114</v>
      </c>
    </row>
    <row r="88" spans="1:24" ht="12.75" customHeight="1">
      <c r="A88" s="208" t="s">
        <v>1220</v>
      </c>
    </row>
    <row r="89" spans="1:24" ht="12.75" customHeight="1"/>
    <row r="90" spans="1:24" ht="12.75" customHeight="1"/>
    <row r="91" spans="1:24" ht="12.75" customHeight="1"/>
    <row r="92" spans="1:24" ht="12.75" customHeight="1"/>
    <row r="93" spans="1:24" ht="12.75" customHeight="1"/>
    <row r="94" spans="1:24" ht="12.75" customHeight="1"/>
    <row r="95" spans="1:24" ht="12.75" customHeight="1"/>
    <row r="96" spans="1:24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5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>
  <sheetPr codeName="Hoja283">
    <tabColor theme="0"/>
    <pageSetUpPr fitToPage="1"/>
  </sheetPr>
  <dimension ref="A1:M87"/>
  <sheetViews>
    <sheetView tabSelected="1" topLeftCell="C1" zoomScale="70" zoomScaleNormal="70" zoomScaleSheetLayoutView="75" workbookViewId="0">
      <selection activeCell="I37" sqref="I37"/>
    </sheetView>
  </sheetViews>
  <sheetFormatPr baseColWidth="10" defaultRowHeight="12.75"/>
  <cols>
    <col min="1" max="1" width="30.140625" style="34" customWidth="1"/>
    <col min="2" max="13" width="14.28515625" style="34" customWidth="1"/>
    <col min="14" max="16384" width="11.42578125" style="34"/>
  </cols>
  <sheetData>
    <row r="1" spans="1:13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</row>
    <row r="2" spans="1:13" s="25" customFormat="1" ht="12.75" customHeight="1"/>
    <row r="3" spans="1:13" s="25" customFormat="1" ht="15">
      <c r="A3" s="1684" t="s">
        <v>1221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3" s="25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3" s="25" customFormat="1" ht="13.5" customHeight="1" thickBot="1">
      <c r="A5" s="5"/>
      <c r="B5" s="6"/>
      <c r="C5" s="6"/>
      <c r="D5" s="6"/>
      <c r="E5" s="6"/>
    </row>
    <row r="6" spans="1:13" s="747" customFormat="1" ht="25.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3" s="747" customFormat="1" ht="25.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832" t="s">
        <v>1107</v>
      </c>
    </row>
    <row r="8" spans="1:13" s="747" customFormat="1" ht="25.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3" s="747" customFormat="1" ht="25.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</row>
    <row r="10" spans="1:13">
      <c r="A10" s="72" t="s">
        <v>450</v>
      </c>
      <c r="B10" s="42" t="s">
        <v>391</v>
      </c>
      <c r="C10" s="42" t="s">
        <v>391</v>
      </c>
      <c r="D10" s="42" t="s">
        <v>391</v>
      </c>
      <c r="E10" s="42" t="s">
        <v>391</v>
      </c>
      <c r="F10" s="42" t="s">
        <v>391</v>
      </c>
      <c r="G10" s="42" t="s">
        <v>391</v>
      </c>
      <c r="H10" s="122" t="s">
        <v>391</v>
      </c>
      <c r="I10" s="122" t="s">
        <v>391</v>
      </c>
      <c r="J10" s="122" t="s">
        <v>391</v>
      </c>
      <c r="K10" s="122" t="s">
        <v>391</v>
      </c>
      <c r="L10" s="122" t="s">
        <v>391</v>
      </c>
      <c r="M10" s="43" t="s">
        <v>391</v>
      </c>
    </row>
    <row r="11" spans="1:13">
      <c r="A11" s="63" t="s">
        <v>451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45" t="s">
        <v>391</v>
      </c>
      <c r="G11" s="45" t="s">
        <v>391</v>
      </c>
      <c r="H11" s="11" t="s">
        <v>391</v>
      </c>
      <c r="I11" s="11" t="s">
        <v>391</v>
      </c>
      <c r="J11" s="11" t="s">
        <v>391</v>
      </c>
      <c r="K11" s="11" t="s">
        <v>391</v>
      </c>
      <c r="L11" s="11" t="s">
        <v>391</v>
      </c>
      <c r="M11" s="46" t="s">
        <v>391</v>
      </c>
    </row>
    <row r="12" spans="1:13">
      <c r="A12" s="63" t="s">
        <v>452</v>
      </c>
      <c r="B12" s="45" t="s">
        <v>391</v>
      </c>
      <c r="C12" s="45" t="s">
        <v>391</v>
      </c>
      <c r="D12" s="45" t="s">
        <v>391</v>
      </c>
      <c r="E12" s="45" t="s">
        <v>391</v>
      </c>
      <c r="F12" s="45" t="s">
        <v>391</v>
      </c>
      <c r="G12" s="45" t="s">
        <v>391</v>
      </c>
      <c r="H12" s="11" t="s">
        <v>391</v>
      </c>
      <c r="I12" s="11" t="s">
        <v>391</v>
      </c>
      <c r="J12" s="11" t="s">
        <v>391</v>
      </c>
      <c r="K12" s="11" t="s">
        <v>391</v>
      </c>
      <c r="L12" s="11" t="s">
        <v>391</v>
      </c>
      <c r="M12" s="46" t="s">
        <v>391</v>
      </c>
    </row>
    <row r="13" spans="1:13">
      <c r="A13" s="63" t="s">
        <v>453</v>
      </c>
      <c r="B13" s="45" t="s">
        <v>391</v>
      </c>
      <c r="C13" s="45" t="s">
        <v>391</v>
      </c>
      <c r="D13" s="45" t="s">
        <v>391</v>
      </c>
      <c r="E13" s="45" t="s">
        <v>391</v>
      </c>
      <c r="F13" s="45" t="s">
        <v>391</v>
      </c>
      <c r="G13" s="45" t="s">
        <v>391</v>
      </c>
      <c r="H13" s="11" t="s">
        <v>391</v>
      </c>
      <c r="I13" s="11" t="s">
        <v>391</v>
      </c>
      <c r="J13" s="11" t="s">
        <v>391</v>
      </c>
      <c r="K13" s="11" t="s">
        <v>391</v>
      </c>
      <c r="L13" s="11" t="s">
        <v>391</v>
      </c>
      <c r="M13" s="46" t="s">
        <v>391</v>
      </c>
    </row>
    <row r="14" spans="1:13">
      <c r="A14" s="73" t="s">
        <v>454</v>
      </c>
      <c r="B14" s="78" t="s">
        <v>391</v>
      </c>
      <c r="C14" s="78" t="s">
        <v>391</v>
      </c>
      <c r="D14" s="78" t="s">
        <v>391</v>
      </c>
      <c r="E14" s="78" t="s">
        <v>391</v>
      </c>
      <c r="F14" s="78" t="s">
        <v>391</v>
      </c>
      <c r="G14" s="78" t="s">
        <v>391</v>
      </c>
      <c r="H14" s="78" t="s">
        <v>391</v>
      </c>
      <c r="I14" s="78" t="s">
        <v>391</v>
      </c>
      <c r="J14" s="78" t="s">
        <v>391</v>
      </c>
      <c r="K14" s="78" t="s">
        <v>391</v>
      </c>
      <c r="L14" s="78" t="s">
        <v>391</v>
      </c>
      <c r="M14" s="79" t="s">
        <v>391</v>
      </c>
    </row>
    <row r="15" spans="1:13">
      <c r="A15" s="63"/>
      <c r="B15" s="82"/>
      <c r="C15" s="11"/>
      <c r="D15" s="11"/>
      <c r="E15" s="82"/>
      <c r="F15" s="11"/>
      <c r="G15" s="11"/>
      <c r="H15" s="82"/>
      <c r="I15" s="11"/>
      <c r="J15" s="11"/>
      <c r="K15" s="11"/>
      <c r="L15" s="11"/>
      <c r="M15" s="12"/>
    </row>
    <row r="16" spans="1:13">
      <c r="A16" s="73" t="s">
        <v>455</v>
      </c>
      <c r="B16" s="78" t="s">
        <v>391</v>
      </c>
      <c r="C16" s="78" t="s">
        <v>391</v>
      </c>
      <c r="D16" s="78" t="s">
        <v>391</v>
      </c>
      <c r="E16" s="78" t="s">
        <v>391</v>
      </c>
      <c r="F16" s="78" t="s">
        <v>391</v>
      </c>
      <c r="G16" s="78" t="s">
        <v>391</v>
      </c>
      <c r="H16" s="78" t="s">
        <v>391</v>
      </c>
      <c r="I16" s="78" t="s">
        <v>391</v>
      </c>
      <c r="J16" s="78" t="s">
        <v>391</v>
      </c>
      <c r="K16" s="78" t="s">
        <v>391</v>
      </c>
      <c r="L16" s="78" t="s">
        <v>391</v>
      </c>
      <c r="M16" s="79" t="s">
        <v>391</v>
      </c>
    </row>
    <row r="17" spans="1:13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>
      <c r="A18" s="73" t="s">
        <v>456</v>
      </c>
      <c r="B18" s="78" t="s">
        <v>391</v>
      </c>
      <c r="C18" s="78" t="s">
        <v>391</v>
      </c>
      <c r="D18" s="78" t="s">
        <v>391</v>
      </c>
      <c r="E18" s="78" t="s">
        <v>391</v>
      </c>
      <c r="F18" s="78" t="s">
        <v>391</v>
      </c>
      <c r="G18" s="78" t="s">
        <v>391</v>
      </c>
      <c r="H18" s="78" t="s">
        <v>391</v>
      </c>
      <c r="I18" s="78" t="s">
        <v>391</v>
      </c>
      <c r="J18" s="78" t="s">
        <v>391</v>
      </c>
      <c r="K18" s="78" t="s">
        <v>391</v>
      </c>
      <c r="L18" s="78" t="s">
        <v>391</v>
      </c>
      <c r="M18" s="79" t="s">
        <v>391</v>
      </c>
    </row>
    <row r="19" spans="1:13">
      <c r="A19" s="63"/>
      <c r="B19" s="80"/>
      <c r="C19" s="80"/>
      <c r="D19" s="11"/>
      <c r="E19" s="80"/>
      <c r="F19" s="80"/>
      <c r="G19" s="11"/>
      <c r="H19" s="80"/>
      <c r="I19" s="80"/>
      <c r="J19" s="80"/>
      <c r="K19" s="80"/>
      <c r="L19" s="80"/>
      <c r="M19" s="81"/>
    </row>
    <row r="20" spans="1:13">
      <c r="A20" s="63" t="s">
        <v>535</v>
      </c>
      <c r="B20" s="80" t="s">
        <v>391</v>
      </c>
      <c r="C20" s="80" t="s">
        <v>391</v>
      </c>
      <c r="D20" s="11" t="s">
        <v>391</v>
      </c>
      <c r="E20" s="80" t="s">
        <v>391</v>
      </c>
      <c r="F20" s="80" t="s">
        <v>391</v>
      </c>
      <c r="G20" s="11" t="s">
        <v>391</v>
      </c>
      <c r="H20" s="80" t="s">
        <v>391</v>
      </c>
      <c r="I20" s="80" t="s">
        <v>391</v>
      </c>
      <c r="J20" s="80" t="s">
        <v>391</v>
      </c>
      <c r="K20" s="80" t="s">
        <v>391</v>
      </c>
      <c r="L20" s="80" t="s">
        <v>391</v>
      </c>
      <c r="M20" s="12" t="s">
        <v>391</v>
      </c>
    </row>
    <row r="21" spans="1:13">
      <c r="A21" s="63" t="s">
        <v>458</v>
      </c>
      <c r="B21" s="80" t="s">
        <v>391</v>
      </c>
      <c r="C21" s="80" t="s">
        <v>391</v>
      </c>
      <c r="D21" s="11" t="s">
        <v>391</v>
      </c>
      <c r="E21" s="80" t="s">
        <v>391</v>
      </c>
      <c r="F21" s="80" t="s">
        <v>391</v>
      </c>
      <c r="G21" s="11" t="s">
        <v>391</v>
      </c>
      <c r="H21" s="80" t="s">
        <v>391</v>
      </c>
      <c r="I21" s="80" t="s">
        <v>391</v>
      </c>
      <c r="J21" s="80" t="s">
        <v>391</v>
      </c>
      <c r="K21" s="80" t="s">
        <v>391</v>
      </c>
      <c r="L21" s="80" t="s">
        <v>391</v>
      </c>
      <c r="M21" s="12" t="s">
        <v>391</v>
      </c>
    </row>
    <row r="22" spans="1:13">
      <c r="A22" s="63" t="s">
        <v>459</v>
      </c>
      <c r="B22" s="80" t="s">
        <v>391</v>
      </c>
      <c r="C22" s="80" t="s">
        <v>391</v>
      </c>
      <c r="D22" s="11" t="s">
        <v>391</v>
      </c>
      <c r="E22" s="80" t="s">
        <v>391</v>
      </c>
      <c r="F22" s="80" t="s">
        <v>391</v>
      </c>
      <c r="G22" s="11" t="s">
        <v>391</v>
      </c>
      <c r="H22" s="80" t="s">
        <v>391</v>
      </c>
      <c r="I22" s="80" t="s">
        <v>391</v>
      </c>
      <c r="J22" s="80" t="s">
        <v>391</v>
      </c>
      <c r="K22" s="80" t="s">
        <v>391</v>
      </c>
      <c r="L22" s="80" t="s">
        <v>391</v>
      </c>
      <c r="M22" s="12" t="s">
        <v>391</v>
      </c>
    </row>
    <row r="23" spans="1:13">
      <c r="A23" s="73" t="s">
        <v>460</v>
      </c>
      <c r="B23" s="78" t="s">
        <v>391</v>
      </c>
      <c r="C23" s="78" t="s">
        <v>391</v>
      </c>
      <c r="D23" s="78" t="s">
        <v>391</v>
      </c>
      <c r="E23" s="78" t="s">
        <v>391</v>
      </c>
      <c r="F23" s="78" t="s">
        <v>391</v>
      </c>
      <c r="G23" s="78" t="s">
        <v>391</v>
      </c>
      <c r="H23" s="78" t="s">
        <v>391</v>
      </c>
      <c r="I23" s="78" t="s">
        <v>391</v>
      </c>
      <c r="J23" s="78" t="s">
        <v>391</v>
      </c>
      <c r="K23" s="78" t="s">
        <v>391</v>
      </c>
      <c r="L23" s="78" t="s">
        <v>391</v>
      </c>
      <c r="M23" s="79" t="s">
        <v>391</v>
      </c>
    </row>
    <row r="24" spans="1:13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</row>
    <row r="25" spans="1:13">
      <c r="A25" s="73" t="s">
        <v>461</v>
      </c>
      <c r="B25" s="78" t="s">
        <v>391</v>
      </c>
      <c r="C25" s="78">
        <v>78</v>
      </c>
      <c r="D25" s="78">
        <v>78</v>
      </c>
      <c r="E25" s="78" t="s">
        <v>391</v>
      </c>
      <c r="F25" s="78">
        <v>74</v>
      </c>
      <c r="G25" s="78" t="s">
        <v>391</v>
      </c>
      <c r="H25" s="78" t="s">
        <v>391</v>
      </c>
      <c r="I25" s="78">
        <v>25900</v>
      </c>
      <c r="J25" s="78" t="s">
        <v>391</v>
      </c>
      <c r="K25" s="78">
        <v>1917</v>
      </c>
      <c r="L25" s="78" t="s">
        <v>391</v>
      </c>
      <c r="M25" s="79">
        <v>1917</v>
      </c>
    </row>
    <row r="26" spans="1:13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>
      <c r="A27" s="73" t="s">
        <v>462</v>
      </c>
      <c r="B27" s="78" t="s">
        <v>391</v>
      </c>
      <c r="C27" s="78">
        <v>101</v>
      </c>
      <c r="D27" s="78">
        <v>101</v>
      </c>
      <c r="E27" s="78" t="s">
        <v>391</v>
      </c>
      <c r="F27" s="78">
        <v>82</v>
      </c>
      <c r="G27" s="78" t="s">
        <v>391</v>
      </c>
      <c r="H27" s="78" t="s">
        <v>391</v>
      </c>
      <c r="I27" s="78">
        <v>24829</v>
      </c>
      <c r="J27" s="78" t="s">
        <v>391</v>
      </c>
      <c r="K27" s="78">
        <v>2036</v>
      </c>
      <c r="L27" s="78" t="s">
        <v>391</v>
      </c>
      <c r="M27" s="79">
        <v>2036</v>
      </c>
    </row>
    <row r="28" spans="1:13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>
      <c r="A29" s="63" t="s">
        <v>463</v>
      </c>
      <c r="B29" s="11">
        <v>83</v>
      </c>
      <c r="C29" s="11">
        <v>4832</v>
      </c>
      <c r="D29" s="11">
        <v>4915</v>
      </c>
      <c r="E29" s="11">
        <v>30</v>
      </c>
      <c r="F29" s="11">
        <v>4185</v>
      </c>
      <c r="G29" s="11" t="s">
        <v>391</v>
      </c>
      <c r="H29" s="11">
        <v>1285</v>
      </c>
      <c r="I29" s="11">
        <v>24167</v>
      </c>
      <c r="J29" s="11" t="s">
        <v>391</v>
      </c>
      <c r="K29" s="11">
        <v>101177</v>
      </c>
      <c r="L29" s="11" t="s">
        <v>391</v>
      </c>
      <c r="M29" s="12">
        <v>101177</v>
      </c>
    </row>
    <row r="30" spans="1:13">
      <c r="A30" s="63" t="s">
        <v>464</v>
      </c>
      <c r="B30" s="11" t="s">
        <v>391</v>
      </c>
      <c r="C30" s="11">
        <v>9</v>
      </c>
      <c r="D30" s="11">
        <v>9</v>
      </c>
      <c r="E30" s="11" t="s">
        <v>391</v>
      </c>
      <c r="F30" s="11">
        <v>9</v>
      </c>
      <c r="G30" s="11" t="s">
        <v>391</v>
      </c>
      <c r="H30" s="11" t="s">
        <v>391</v>
      </c>
      <c r="I30" s="11">
        <v>24000</v>
      </c>
      <c r="J30" s="11" t="s">
        <v>391</v>
      </c>
      <c r="K30" s="11">
        <v>216</v>
      </c>
      <c r="L30" s="11" t="s">
        <v>391</v>
      </c>
      <c r="M30" s="12">
        <v>216</v>
      </c>
    </row>
    <row r="31" spans="1:13">
      <c r="A31" s="63" t="s">
        <v>465</v>
      </c>
      <c r="B31" s="11">
        <v>118</v>
      </c>
      <c r="C31" s="11">
        <v>2378</v>
      </c>
      <c r="D31" s="11">
        <v>2496</v>
      </c>
      <c r="E31" s="11">
        <v>88</v>
      </c>
      <c r="F31" s="11">
        <v>2108</v>
      </c>
      <c r="G31" s="11" t="s">
        <v>391</v>
      </c>
      <c r="H31" s="11">
        <v>1239</v>
      </c>
      <c r="I31" s="11">
        <v>21891</v>
      </c>
      <c r="J31" s="11" t="s">
        <v>391</v>
      </c>
      <c r="K31" s="11">
        <v>46255</v>
      </c>
      <c r="L31" s="11" t="s">
        <v>391</v>
      </c>
      <c r="M31" s="12">
        <v>46255</v>
      </c>
    </row>
    <row r="32" spans="1:13">
      <c r="A32" s="73" t="s">
        <v>466</v>
      </c>
      <c r="B32" s="78">
        <v>201</v>
      </c>
      <c r="C32" s="78">
        <v>7219</v>
      </c>
      <c r="D32" s="78">
        <v>7420</v>
      </c>
      <c r="E32" s="78">
        <v>118</v>
      </c>
      <c r="F32" s="78">
        <v>6302</v>
      </c>
      <c r="G32" s="78" t="s">
        <v>391</v>
      </c>
      <c r="H32" s="78">
        <v>1251</v>
      </c>
      <c r="I32" s="78">
        <v>23405</v>
      </c>
      <c r="J32" s="78" t="s">
        <v>391</v>
      </c>
      <c r="K32" s="78">
        <v>147648</v>
      </c>
      <c r="L32" s="78" t="s">
        <v>391</v>
      </c>
      <c r="M32" s="79">
        <v>147648</v>
      </c>
    </row>
    <row r="33" spans="1:13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>
      <c r="A34" s="63" t="s">
        <v>467</v>
      </c>
      <c r="B34" s="11">
        <v>3</v>
      </c>
      <c r="C34" s="11">
        <v>17</v>
      </c>
      <c r="D34" s="11">
        <v>20</v>
      </c>
      <c r="E34" s="11">
        <v>3</v>
      </c>
      <c r="F34" s="11">
        <v>17</v>
      </c>
      <c r="G34" s="11" t="s">
        <v>391</v>
      </c>
      <c r="H34" s="11">
        <v>7867</v>
      </c>
      <c r="I34" s="11">
        <v>16229</v>
      </c>
      <c r="J34" s="11" t="s">
        <v>391</v>
      </c>
      <c r="K34" s="11">
        <v>299</v>
      </c>
      <c r="L34" s="11" t="s">
        <v>391</v>
      </c>
      <c r="M34" s="12">
        <v>299</v>
      </c>
    </row>
    <row r="35" spans="1:13">
      <c r="A35" s="63" t="s">
        <v>468</v>
      </c>
      <c r="B35" s="11" t="s">
        <v>391</v>
      </c>
      <c r="C35" s="11">
        <v>15</v>
      </c>
      <c r="D35" s="11">
        <v>15</v>
      </c>
      <c r="E35" s="11" t="s">
        <v>391</v>
      </c>
      <c r="F35" s="11">
        <v>15</v>
      </c>
      <c r="G35" s="11" t="s">
        <v>391</v>
      </c>
      <c r="H35" s="11" t="s">
        <v>391</v>
      </c>
      <c r="I35" s="11">
        <v>21000</v>
      </c>
      <c r="J35" s="11" t="s">
        <v>391</v>
      </c>
      <c r="K35" s="11">
        <v>315</v>
      </c>
      <c r="L35" s="11" t="s">
        <v>391</v>
      </c>
      <c r="M35" s="12">
        <v>315</v>
      </c>
    </row>
    <row r="36" spans="1:13">
      <c r="A36" s="63" t="s">
        <v>469</v>
      </c>
      <c r="B36" s="11">
        <v>3</v>
      </c>
      <c r="C36" s="11">
        <v>9212</v>
      </c>
      <c r="D36" s="11">
        <v>9215</v>
      </c>
      <c r="E36" s="11" t="s">
        <v>391</v>
      </c>
      <c r="F36" s="11">
        <v>7842</v>
      </c>
      <c r="G36" s="11" t="s">
        <v>391</v>
      </c>
      <c r="H36" s="11" t="s">
        <v>391</v>
      </c>
      <c r="I36" s="11">
        <v>19204</v>
      </c>
      <c r="J36" s="11" t="s">
        <v>391</v>
      </c>
      <c r="K36" s="11">
        <v>150598</v>
      </c>
      <c r="L36" s="11" t="s">
        <v>391</v>
      </c>
      <c r="M36" s="12">
        <v>150598</v>
      </c>
    </row>
    <row r="37" spans="1:13">
      <c r="A37" s="63" t="s">
        <v>470</v>
      </c>
      <c r="B37" s="82" t="s">
        <v>391</v>
      </c>
      <c r="C37" s="11">
        <v>681</v>
      </c>
      <c r="D37" s="11">
        <v>681</v>
      </c>
      <c r="E37" s="82" t="s">
        <v>391</v>
      </c>
      <c r="F37" s="11">
        <v>572</v>
      </c>
      <c r="G37" s="45" t="s">
        <v>391</v>
      </c>
      <c r="H37" s="82" t="s">
        <v>391</v>
      </c>
      <c r="I37" s="11">
        <v>14423</v>
      </c>
      <c r="J37" s="45" t="s">
        <v>391</v>
      </c>
      <c r="K37" s="82">
        <v>8250</v>
      </c>
      <c r="L37" s="45" t="s">
        <v>391</v>
      </c>
      <c r="M37" s="12">
        <v>8250</v>
      </c>
    </row>
    <row r="38" spans="1:13">
      <c r="A38" s="73" t="s">
        <v>471</v>
      </c>
      <c r="B38" s="78">
        <v>6</v>
      </c>
      <c r="C38" s="78">
        <v>9925</v>
      </c>
      <c r="D38" s="78">
        <v>9931</v>
      </c>
      <c r="E38" s="78">
        <v>3</v>
      </c>
      <c r="F38" s="78">
        <v>8446</v>
      </c>
      <c r="G38" s="78" t="s">
        <v>391</v>
      </c>
      <c r="H38" s="78">
        <v>7867</v>
      </c>
      <c r="I38" s="78">
        <v>18877</v>
      </c>
      <c r="J38" s="78" t="s">
        <v>391</v>
      </c>
      <c r="K38" s="78">
        <v>159462</v>
      </c>
      <c r="L38" s="78" t="s">
        <v>391</v>
      </c>
      <c r="M38" s="79">
        <v>159462</v>
      </c>
    </row>
    <row r="39" spans="1:13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>
      <c r="A40" s="73" t="s">
        <v>472</v>
      </c>
      <c r="B40" s="78" t="s">
        <v>391</v>
      </c>
      <c r="C40" s="78">
        <v>24</v>
      </c>
      <c r="D40" s="78">
        <v>24</v>
      </c>
      <c r="E40" s="78" t="s">
        <v>391</v>
      </c>
      <c r="F40" s="78">
        <v>24</v>
      </c>
      <c r="G40" s="78" t="s">
        <v>391</v>
      </c>
      <c r="H40" s="78" t="s">
        <v>391</v>
      </c>
      <c r="I40" s="78">
        <v>4631</v>
      </c>
      <c r="J40" s="78" t="s">
        <v>391</v>
      </c>
      <c r="K40" s="78">
        <v>111</v>
      </c>
      <c r="L40" s="78" t="s">
        <v>391</v>
      </c>
      <c r="M40" s="79">
        <v>111</v>
      </c>
    </row>
    <row r="41" spans="1:13">
      <c r="A41" s="63"/>
      <c r="B41" s="45"/>
      <c r="C41" s="11"/>
      <c r="D41" s="11"/>
      <c r="E41" s="45"/>
      <c r="F41" s="11"/>
      <c r="G41" s="11"/>
      <c r="H41" s="45"/>
      <c r="I41" s="11"/>
      <c r="J41" s="11"/>
      <c r="K41" s="11"/>
      <c r="L41" s="11"/>
      <c r="M41" s="12"/>
    </row>
    <row r="42" spans="1:13">
      <c r="A42" s="63" t="s">
        <v>536</v>
      </c>
      <c r="B42" s="45" t="s">
        <v>391</v>
      </c>
      <c r="C42" s="11" t="s">
        <v>391</v>
      </c>
      <c r="D42" s="11" t="s">
        <v>391</v>
      </c>
      <c r="E42" s="45" t="s">
        <v>391</v>
      </c>
      <c r="F42" s="11" t="s">
        <v>391</v>
      </c>
      <c r="G42" s="11" t="s">
        <v>391</v>
      </c>
      <c r="H42" s="45" t="s">
        <v>391</v>
      </c>
      <c r="I42" s="11" t="s">
        <v>391</v>
      </c>
      <c r="J42" s="11" t="s">
        <v>391</v>
      </c>
      <c r="K42" s="11" t="s">
        <v>391</v>
      </c>
      <c r="L42" s="11" t="s">
        <v>391</v>
      </c>
      <c r="M42" s="12" t="s">
        <v>391</v>
      </c>
    </row>
    <row r="43" spans="1:13">
      <c r="A43" s="63" t="s">
        <v>474</v>
      </c>
      <c r="B43" s="82" t="s">
        <v>391</v>
      </c>
      <c r="C43" s="11" t="s">
        <v>391</v>
      </c>
      <c r="D43" s="11" t="s">
        <v>391</v>
      </c>
      <c r="E43" s="82" t="s">
        <v>391</v>
      </c>
      <c r="F43" s="11" t="s">
        <v>391</v>
      </c>
      <c r="G43" s="45" t="s">
        <v>391</v>
      </c>
      <c r="H43" s="82" t="s">
        <v>391</v>
      </c>
      <c r="I43" s="11" t="s">
        <v>391</v>
      </c>
      <c r="J43" s="45" t="s">
        <v>391</v>
      </c>
      <c r="K43" s="82" t="s">
        <v>391</v>
      </c>
      <c r="L43" s="45" t="s">
        <v>391</v>
      </c>
      <c r="M43" s="12" t="s">
        <v>391</v>
      </c>
    </row>
    <row r="44" spans="1:13">
      <c r="A44" s="63" t="s">
        <v>475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45" t="s">
        <v>391</v>
      </c>
      <c r="G44" s="45" t="s">
        <v>391</v>
      </c>
      <c r="H44" s="11" t="s">
        <v>391</v>
      </c>
      <c r="I44" s="11" t="s">
        <v>391</v>
      </c>
      <c r="J44" s="11" t="s">
        <v>391</v>
      </c>
      <c r="K44" s="11" t="s">
        <v>391</v>
      </c>
      <c r="L44" s="11" t="s">
        <v>391</v>
      </c>
      <c r="M44" s="46" t="s">
        <v>391</v>
      </c>
    </row>
    <row r="45" spans="1:13">
      <c r="A45" s="63" t="s">
        <v>476</v>
      </c>
      <c r="B45" s="45" t="s">
        <v>391</v>
      </c>
      <c r="C45" s="11" t="s">
        <v>391</v>
      </c>
      <c r="D45" s="11" t="s">
        <v>391</v>
      </c>
      <c r="E45" s="45" t="s">
        <v>391</v>
      </c>
      <c r="F45" s="11" t="s">
        <v>391</v>
      </c>
      <c r="G45" s="45" t="s">
        <v>391</v>
      </c>
      <c r="H45" s="45" t="s">
        <v>391</v>
      </c>
      <c r="I45" s="11" t="s">
        <v>391</v>
      </c>
      <c r="J45" s="45" t="s">
        <v>391</v>
      </c>
      <c r="K45" s="82" t="s">
        <v>391</v>
      </c>
      <c r="L45" s="45" t="s">
        <v>391</v>
      </c>
      <c r="M45" s="12" t="s">
        <v>391</v>
      </c>
    </row>
    <row r="46" spans="1:13">
      <c r="A46" s="63" t="s">
        <v>477</v>
      </c>
      <c r="B46" s="45" t="s">
        <v>391</v>
      </c>
      <c r="C46" s="11" t="s">
        <v>391</v>
      </c>
      <c r="D46" s="11" t="s">
        <v>391</v>
      </c>
      <c r="E46" s="45" t="s">
        <v>391</v>
      </c>
      <c r="F46" s="11" t="s">
        <v>391</v>
      </c>
      <c r="G46" s="45" t="s">
        <v>391</v>
      </c>
      <c r="H46" s="45" t="s">
        <v>391</v>
      </c>
      <c r="I46" s="11" t="s">
        <v>391</v>
      </c>
      <c r="J46" s="45" t="s">
        <v>391</v>
      </c>
      <c r="K46" s="45" t="s">
        <v>391</v>
      </c>
      <c r="L46" s="45" t="s">
        <v>391</v>
      </c>
      <c r="M46" s="12" t="s">
        <v>391</v>
      </c>
    </row>
    <row r="47" spans="1:13">
      <c r="A47" s="63" t="s">
        <v>478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11" t="s">
        <v>391</v>
      </c>
      <c r="G47" s="11" t="s">
        <v>391</v>
      </c>
      <c r="H47" s="11" t="s">
        <v>391</v>
      </c>
      <c r="I47" s="11" t="s">
        <v>391</v>
      </c>
      <c r="J47" s="11" t="s">
        <v>391</v>
      </c>
      <c r="K47" s="11" t="s">
        <v>391</v>
      </c>
      <c r="L47" s="11" t="s">
        <v>391</v>
      </c>
      <c r="M47" s="12" t="s">
        <v>391</v>
      </c>
    </row>
    <row r="48" spans="1:13">
      <c r="A48" s="63" t="s">
        <v>479</v>
      </c>
      <c r="B48" s="45" t="s">
        <v>391</v>
      </c>
      <c r="C48" s="11" t="s">
        <v>391</v>
      </c>
      <c r="D48" s="11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1" t="s">
        <v>391</v>
      </c>
      <c r="J48" s="45" t="s">
        <v>391</v>
      </c>
      <c r="K48" s="82" t="s">
        <v>391</v>
      </c>
      <c r="L48" s="45" t="s">
        <v>391</v>
      </c>
      <c r="M48" s="12" t="s">
        <v>391</v>
      </c>
    </row>
    <row r="49" spans="1:13">
      <c r="A49" s="63" t="s">
        <v>480</v>
      </c>
      <c r="B49" s="11" t="s">
        <v>391</v>
      </c>
      <c r="C49" s="11" t="s">
        <v>391</v>
      </c>
      <c r="D49" s="11" t="s">
        <v>391</v>
      </c>
      <c r="E49" s="11" t="s">
        <v>391</v>
      </c>
      <c r="F49" s="11" t="s">
        <v>391</v>
      </c>
      <c r="G49" s="11" t="s">
        <v>391</v>
      </c>
      <c r="H49" s="11" t="s">
        <v>391</v>
      </c>
      <c r="I49" s="11" t="s">
        <v>391</v>
      </c>
      <c r="J49" s="11" t="s">
        <v>391</v>
      </c>
      <c r="K49" s="11" t="s">
        <v>391</v>
      </c>
      <c r="L49" s="11" t="s">
        <v>391</v>
      </c>
      <c r="M49" s="12" t="s">
        <v>391</v>
      </c>
    </row>
    <row r="50" spans="1:13">
      <c r="A50" s="63" t="s">
        <v>481</v>
      </c>
      <c r="B50" s="11" t="s">
        <v>391</v>
      </c>
      <c r="C50" s="11" t="s">
        <v>391</v>
      </c>
      <c r="D50" s="11" t="s">
        <v>391</v>
      </c>
      <c r="E50" s="11" t="s">
        <v>391</v>
      </c>
      <c r="F50" s="11" t="s">
        <v>391</v>
      </c>
      <c r="G50" s="11" t="s">
        <v>391</v>
      </c>
      <c r="H50" s="11" t="s">
        <v>391</v>
      </c>
      <c r="I50" s="11" t="s">
        <v>391</v>
      </c>
      <c r="J50" s="11" t="s">
        <v>391</v>
      </c>
      <c r="K50" s="11" t="s">
        <v>391</v>
      </c>
      <c r="L50" s="11" t="s">
        <v>391</v>
      </c>
      <c r="M50" s="12" t="s">
        <v>391</v>
      </c>
    </row>
    <row r="51" spans="1:13">
      <c r="A51" s="73" t="s">
        <v>482</v>
      </c>
      <c r="B51" s="78" t="s">
        <v>391</v>
      </c>
      <c r="C51" s="78" t="s">
        <v>391</v>
      </c>
      <c r="D51" s="78" t="s">
        <v>391</v>
      </c>
      <c r="E51" s="78" t="s">
        <v>391</v>
      </c>
      <c r="F51" s="78" t="s">
        <v>391</v>
      </c>
      <c r="G51" s="78" t="s">
        <v>391</v>
      </c>
      <c r="H51" s="78" t="s">
        <v>391</v>
      </c>
      <c r="I51" s="78" t="s">
        <v>391</v>
      </c>
      <c r="J51" s="78" t="s">
        <v>391</v>
      </c>
      <c r="K51" s="78" t="s">
        <v>391</v>
      </c>
      <c r="L51" s="78" t="s">
        <v>391</v>
      </c>
      <c r="M51" s="79" t="s">
        <v>391</v>
      </c>
    </row>
    <row r="52" spans="1:13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>
      <c r="A53" s="73" t="s">
        <v>483</v>
      </c>
      <c r="B53" s="78" t="s">
        <v>391</v>
      </c>
      <c r="C53" s="78" t="s">
        <v>391</v>
      </c>
      <c r="D53" s="78" t="s">
        <v>391</v>
      </c>
      <c r="E53" s="78" t="s">
        <v>391</v>
      </c>
      <c r="F53" s="78" t="s">
        <v>391</v>
      </c>
      <c r="G53" s="78" t="s">
        <v>391</v>
      </c>
      <c r="H53" s="78" t="s">
        <v>391</v>
      </c>
      <c r="I53" s="78" t="s">
        <v>391</v>
      </c>
      <c r="J53" s="78" t="s">
        <v>391</v>
      </c>
      <c r="K53" s="78" t="s">
        <v>391</v>
      </c>
      <c r="L53" s="78" t="s">
        <v>391</v>
      </c>
      <c r="M53" s="79" t="s">
        <v>391</v>
      </c>
    </row>
    <row r="54" spans="1:13">
      <c r="A54" s="63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1:13">
      <c r="A55" s="63" t="s">
        <v>484</v>
      </c>
      <c r="B55" s="82" t="s">
        <v>391</v>
      </c>
      <c r="C55" s="11">
        <v>100</v>
      </c>
      <c r="D55" s="11">
        <v>100</v>
      </c>
      <c r="E55" s="82" t="s">
        <v>391</v>
      </c>
      <c r="F55" s="11">
        <v>90</v>
      </c>
      <c r="G55" s="45" t="s">
        <v>391</v>
      </c>
      <c r="H55" s="82" t="s">
        <v>391</v>
      </c>
      <c r="I55" s="11">
        <v>24500</v>
      </c>
      <c r="J55" s="45" t="s">
        <v>391</v>
      </c>
      <c r="K55" s="82">
        <v>2205</v>
      </c>
      <c r="L55" s="45" t="s">
        <v>391</v>
      </c>
      <c r="M55" s="12">
        <v>2205</v>
      </c>
    </row>
    <row r="56" spans="1:13">
      <c r="A56" s="63" t="s">
        <v>485</v>
      </c>
      <c r="B56" s="11" t="s">
        <v>391</v>
      </c>
      <c r="C56" s="11" t="s">
        <v>391</v>
      </c>
      <c r="D56" s="11" t="s">
        <v>391</v>
      </c>
      <c r="E56" s="11" t="s">
        <v>391</v>
      </c>
      <c r="F56" s="11" t="s">
        <v>391</v>
      </c>
      <c r="G56" s="11" t="s">
        <v>391</v>
      </c>
      <c r="H56" s="11" t="s">
        <v>391</v>
      </c>
      <c r="I56" s="11" t="s">
        <v>391</v>
      </c>
      <c r="J56" s="11" t="s">
        <v>391</v>
      </c>
      <c r="K56" s="11" t="s">
        <v>391</v>
      </c>
      <c r="L56" s="11" t="s">
        <v>391</v>
      </c>
      <c r="M56" s="12" t="s">
        <v>391</v>
      </c>
    </row>
    <row r="57" spans="1:13">
      <c r="A57" s="63" t="s">
        <v>486</v>
      </c>
      <c r="B57" s="11" t="s">
        <v>391</v>
      </c>
      <c r="C57" s="11" t="s">
        <v>391</v>
      </c>
      <c r="D57" s="11" t="s">
        <v>391</v>
      </c>
      <c r="E57" s="11" t="s">
        <v>391</v>
      </c>
      <c r="F57" s="11" t="s">
        <v>391</v>
      </c>
      <c r="G57" s="11" t="s">
        <v>391</v>
      </c>
      <c r="H57" s="11" t="s">
        <v>391</v>
      </c>
      <c r="I57" s="11" t="s">
        <v>391</v>
      </c>
      <c r="J57" s="11" t="s">
        <v>391</v>
      </c>
      <c r="K57" s="11" t="s">
        <v>391</v>
      </c>
      <c r="L57" s="11" t="s">
        <v>391</v>
      </c>
      <c r="M57" s="12" t="s">
        <v>391</v>
      </c>
    </row>
    <row r="58" spans="1:13">
      <c r="A58" s="63" t="s">
        <v>487</v>
      </c>
      <c r="B58" s="11" t="s">
        <v>391</v>
      </c>
      <c r="C58" s="11" t="s">
        <v>391</v>
      </c>
      <c r="D58" s="11" t="s">
        <v>391</v>
      </c>
      <c r="E58" s="11" t="s">
        <v>391</v>
      </c>
      <c r="F58" s="11" t="s">
        <v>391</v>
      </c>
      <c r="G58" s="11" t="s">
        <v>391</v>
      </c>
      <c r="H58" s="11" t="s">
        <v>391</v>
      </c>
      <c r="I58" s="11" t="s">
        <v>391</v>
      </c>
      <c r="J58" s="11" t="s">
        <v>391</v>
      </c>
      <c r="K58" s="11" t="s">
        <v>391</v>
      </c>
      <c r="L58" s="11" t="s">
        <v>391</v>
      </c>
      <c r="M58" s="12" t="s">
        <v>391</v>
      </c>
    </row>
    <row r="59" spans="1:13">
      <c r="A59" s="63" t="s">
        <v>488</v>
      </c>
      <c r="B59" s="11" t="s">
        <v>391</v>
      </c>
      <c r="C59" s="11" t="s">
        <v>391</v>
      </c>
      <c r="D59" s="11" t="s">
        <v>391</v>
      </c>
      <c r="E59" s="11" t="s">
        <v>391</v>
      </c>
      <c r="F59" s="11" t="s">
        <v>391</v>
      </c>
      <c r="G59" s="11" t="s">
        <v>391</v>
      </c>
      <c r="H59" s="11" t="s">
        <v>391</v>
      </c>
      <c r="I59" s="11" t="s">
        <v>391</v>
      </c>
      <c r="J59" s="11" t="s">
        <v>391</v>
      </c>
      <c r="K59" s="11" t="s">
        <v>391</v>
      </c>
      <c r="L59" s="11" t="s">
        <v>391</v>
      </c>
      <c r="M59" s="12" t="s">
        <v>391</v>
      </c>
    </row>
    <row r="60" spans="1:13">
      <c r="A60" s="73" t="s">
        <v>562</v>
      </c>
      <c r="B60" s="78" t="s">
        <v>391</v>
      </c>
      <c r="C60" s="78">
        <v>100</v>
      </c>
      <c r="D60" s="78">
        <v>100</v>
      </c>
      <c r="E60" s="78" t="s">
        <v>391</v>
      </c>
      <c r="F60" s="78">
        <v>90</v>
      </c>
      <c r="G60" s="78" t="s">
        <v>391</v>
      </c>
      <c r="H60" s="78" t="s">
        <v>391</v>
      </c>
      <c r="I60" s="78">
        <v>24500</v>
      </c>
      <c r="J60" s="78" t="s">
        <v>391</v>
      </c>
      <c r="K60" s="78">
        <v>2205</v>
      </c>
      <c r="L60" s="78" t="s">
        <v>391</v>
      </c>
      <c r="M60" s="79">
        <v>2205</v>
      </c>
    </row>
    <row r="61" spans="1:13">
      <c r="A61" s="6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3">
      <c r="A62" s="63" t="s">
        <v>490</v>
      </c>
      <c r="B62" s="11" t="s">
        <v>391</v>
      </c>
      <c r="C62" s="11">
        <v>82</v>
      </c>
      <c r="D62" s="11">
        <v>82</v>
      </c>
      <c r="E62" s="11" t="s">
        <v>391</v>
      </c>
      <c r="F62" s="11">
        <v>78</v>
      </c>
      <c r="G62" s="11">
        <v>500</v>
      </c>
      <c r="H62" s="11">
        <v>4200</v>
      </c>
      <c r="I62" s="11">
        <v>17000</v>
      </c>
      <c r="J62" s="11">
        <v>10</v>
      </c>
      <c r="K62" s="11">
        <v>1326</v>
      </c>
      <c r="L62" s="11">
        <v>5</v>
      </c>
      <c r="M62" s="12">
        <v>1331</v>
      </c>
    </row>
    <row r="63" spans="1:13">
      <c r="A63" s="63" t="s">
        <v>491</v>
      </c>
      <c r="B63" s="11">
        <v>13</v>
      </c>
      <c r="C63" s="11">
        <v>2</v>
      </c>
      <c r="D63" s="11">
        <v>15</v>
      </c>
      <c r="E63" s="11">
        <v>10</v>
      </c>
      <c r="F63" s="11">
        <v>2</v>
      </c>
      <c r="G63" s="11" t="s">
        <v>391</v>
      </c>
      <c r="H63" s="11">
        <v>4750</v>
      </c>
      <c r="I63" s="11">
        <v>13000</v>
      </c>
      <c r="J63" s="11" t="s">
        <v>391</v>
      </c>
      <c r="K63" s="11">
        <v>74</v>
      </c>
      <c r="L63" s="11" t="s">
        <v>391</v>
      </c>
      <c r="M63" s="12">
        <v>74</v>
      </c>
    </row>
    <row r="64" spans="1:13">
      <c r="A64" s="63" t="s">
        <v>492</v>
      </c>
      <c r="B64" s="11">
        <v>722</v>
      </c>
      <c r="C64" s="11">
        <v>2996</v>
      </c>
      <c r="D64" s="11">
        <v>3718</v>
      </c>
      <c r="E64" s="11">
        <v>701</v>
      </c>
      <c r="F64" s="11">
        <v>2226</v>
      </c>
      <c r="G64" s="11" t="s">
        <v>391</v>
      </c>
      <c r="H64" s="11">
        <v>1150</v>
      </c>
      <c r="I64" s="11">
        <v>8730</v>
      </c>
      <c r="J64" s="11" t="s">
        <v>391</v>
      </c>
      <c r="K64" s="11">
        <v>20239</v>
      </c>
      <c r="L64" s="11" t="s">
        <v>391</v>
      </c>
      <c r="M64" s="12">
        <v>20239</v>
      </c>
    </row>
    <row r="65" spans="1:13">
      <c r="A65" s="73" t="s">
        <v>493</v>
      </c>
      <c r="B65" s="78">
        <v>735</v>
      </c>
      <c r="C65" s="78">
        <v>3080</v>
      </c>
      <c r="D65" s="78">
        <v>3815</v>
      </c>
      <c r="E65" s="78">
        <v>711</v>
      </c>
      <c r="F65" s="78">
        <v>2306</v>
      </c>
      <c r="G65" s="78">
        <v>500</v>
      </c>
      <c r="H65" s="78">
        <v>1201</v>
      </c>
      <c r="I65" s="78">
        <v>9013</v>
      </c>
      <c r="J65" s="78">
        <v>10</v>
      </c>
      <c r="K65" s="78">
        <v>21639</v>
      </c>
      <c r="L65" s="78">
        <v>5</v>
      </c>
      <c r="M65" s="79">
        <v>21644</v>
      </c>
    </row>
    <row r="66" spans="1:13">
      <c r="A66" s="63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2"/>
    </row>
    <row r="67" spans="1:13">
      <c r="A67" s="73" t="s">
        <v>494</v>
      </c>
      <c r="B67" s="78" t="s">
        <v>391</v>
      </c>
      <c r="C67" s="78">
        <v>4620</v>
      </c>
      <c r="D67" s="78">
        <v>4620</v>
      </c>
      <c r="E67" s="78" t="s">
        <v>391</v>
      </c>
      <c r="F67" s="78">
        <v>4158</v>
      </c>
      <c r="G67" s="78" t="s">
        <v>391</v>
      </c>
      <c r="H67" s="78" t="s">
        <v>391</v>
      </c>
      <c r="I67" s="78">
        <v>29249</v>
      </c>
      <c r="J67" s="78" t="s">
        <v>391</v>
      </c>
      <c r="K67" s="78">
        <v>121617</v>
      </c>
      <c r="L67" s="78" t="s">
        <v>391</v>
      </c>
      <c r="M67" s="79">
        <v>121617</v>
      </c>
    </row>
    <row r="68" spans="1:13">
      <c r="A68" s="63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2"/>
    </row>
    <row r="69" spans="1:13">
      <c r="A69" s="63" t="s">
        <v>495</v>
      </c>
      <c r="B69" s="11" t="s">
        <v>391</v>
      </c>
      <c r="C69" s="11">
        <v>3834</v>
      </c>
      <c r="D69" s="11">
        <v>3834</v>
      </c>
      <c r="E69" s="11" t="s">
        <v>391</v>
      </c>
      <c r="F69" s="11">
        <v>3383</v>
      </c>
      <c r="G69" s="11" t="s">
        <v>391</v>
      </c>
      <c r="H69" s="11" t="s">
        <v>391</v>
      </c>
      <c r="I69" s="11">
        <v>20125</v>
      </c>
      <c r="J69" s="11" t="s">
        <v>391</v>
      </c>
      <c r="K69" s="11">
        <v>68083</v>
      </c>
      <c r="L69" s="11" t="s">
        <v>391</v>
      </c>
      <c r="M69" s="12">
        <v>68083</v>
      </c>
    </row>
    <row r="70" spans="1:13">
      <c r="A70" s="63" t="s">
        <v>496</v>
      </c>
      <c r="B70" s="11" t="s">
        <v>391</v>
      </c>
      <c r="C70" s="11">
        <v>670</v>
      </c>
      <c r="D70" s="11">
        <v>670</v>
      </c>
      <c r="E70" s="11" t="s">
        <v>391</v>
      </c>
      <c r="F70" s="11">
        <v>651</v>
      </c>
      <c r="G70" s="11" t="s">
        <v>391</v>
      </c>
      <c r="H70" s="11" t="s">
        <v>391</v>
      </c>
      <c r="I70" s="11">
        <v>15180</v>
      </c>
      <c r="J70" s="11" t="s">
        <v>391</v>
      </c>
      <c r="K70" s="11">
        <v>9882</v>
      </c>
      <c r="L70" s="11" t="s">
        <v>391</v>
      </c>
      <c r="M70" s="12">
        <v>9882</v>
      </c>
    </row>
    <row r="71" spans="1:13">
      <c r="A71" s="73" t="s">
        <v>497</v>
      </c>
      <c r="B71" s="78" t="s">
        <v>391</v>
      </c>
      <c r="C71" s="78">
        <v>4504</v>
      </c>
      <c r="D71" s="78">
        <v>4504</v>
      </c>
      <c r="E71" s="78" t="s">
        <v>391</v>
      </c>
      <c r="F71" s="78">
        <v>4034</v>
      </c>
      <c r="G71" s="78" t="s">
        <v>391</v>
      </c>
      <c r="H71" s="78" t="s">
        <v>391</v>
      </c>
      <c r="I71" s="78">
        <v>19327</v>
      </c>
      <c r="J71" s="78" t="s">
        <v>391</v>
      </c>
      <c r="K71" s="78">
        <v>77965</v>
      </c>
      <c r="L71" s="78" t="s">
        <v>391</v>
      </c>
      <c r="M71" s="79">
        <v>77965</v>
      </c>
    </row>
    <row r="72" spans="1:13">
      <c r="A72" s="63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2"/>
    </row>
    <row r="73" spans="1:13">
      <c r="A73" s="63" t="s">
        <v>498</v>
      </c>
      <c r="B73" s="11" t="s">
        <v>391</v>
      </c>
      <c r="C73" s="11">
        <v>75</v>
      </c>
      <c r="D73" s="11">
        <v>75</v>
      </c>
      <c r="E73" s="11" t="s">
        <v>391</v>
      </c>
      <c r="F73" s="11">
        <v>5</v>
      </c>
      <c r="G73" s="11" t="s">
        <v>391</v>
      </c>
      <c r="H73" s="11" t="s">
        <v>391</v>
      </c>
      <c r="I73" s="11">
        <v>6000</v>
      </c>
      <c r="J73" s="11" t="s">
        <v>391</v>
      </c>
      <c r="K73" s="11">
        <v>30</v>
      </c>
      <c r="L73" s="11" t="s">
        <v>391</v>
      </c>
      <c r="M73" s="12">
        <v>30</v>
      </c>
    </row>
    <row r="74" spans="1:13">
      <c r="A74" s="63" t="s">
        <v>499</v>
      </c>
      <c r="B74" s="11" t="s">
        <v>391</v>
      </c>
      <c r="C74" s="11">
        <v>3</v>
      </c>
      <c r="D74" s="11">
        <v>3</v>
      </c>
      <c r="E74" s="11" t="s">
        <v>391</v>
      </c>
      <c r="F74" s="11">
        <v>3</v>
      </c>
      <c r="G74" s="11" t="s">
        <v>391</v>
      </c>
      <c r="H74" s="11" t="s">
        <v>391</v>
      </c>
      <c r="I74" s="11">
        <v>667</v>
      </c>
      <c r="J74" s="11" t="s">
        <v>391</v>
      </c>
      <c r="K74" s="11">
        <v>2</v>
      </c>
      <c r="L74" s="11" t="s">
        <v>391</v>
      </c>
      <c r="M74" s="12">
        <v>2</v>
      </c>
    </row>
    <row r="75" spans="1:13">
      <c r="A75" s="63" t="s">
        <v>500</v>
      </c>
      <c r="B75" s="11" t="s">
        <v>391</v>
      </c>
      <c r="C75" s="11">
        <v>142</v>
      </c>
      <c r="D75" s="11">
        <v>142</v>
      </c>
      <c r="E75" s="11" t="s">
        <v>391</v>
      </c>
      <c r="F75" s="11">
        <v>128</v>
      </c>
      <c r="G75" s="11" t="s">
        <v>391</v>
      </c>
      <c r="H75" s="11" t="s">
        <v>391</v>
      </c>
      <c r="I75" s="11">
        <v>15000</v>
      </c>
      <c r="J75" s="11" t="s">
        <v>391</v>
      </c>
      <c r="K75" s="11">
        <v>1920</v>
      </c>
      <c r="L75" s="11" t="s">
        <v>391</v>
      </c>
      <c r="M75" s="12">
        <v>1920</v>
      </c>
    </row>
    <row r="76" spans="1:13">
      <c r="A76" s="63" t="s">
        <v>501</v>
      </c>
      <c r="B76" s="11" t="s">
        <v>391</v>
      </c>
      <c r="C76" s="11">
        <v>21</v>
      </c>
      <c r="D76" s="11">
        <v>21</v>
      </c>
      <c r="E76" s="11" t="s">
        <v>391</v>
      </c>
      <c r="F76" s="11">
        <v>8</v>
      </c>
      <c r="G76" s="11">
        <v>40</v>
      </c>
      <c r="H76" s="11" t="s">
        <v>391</v>
      </c>
      <c r="I76" s="11">
        <v>13500</v>
      </c>
      <c r="J76" s="11" t="s">
        <v>391</v>
      </c>
      <c r="K76" s="11">
        <v>108</v>
      </c>
      <c r="L76" s="11" t="s">
        <v>391</v>
      </c>
      <c r="M76" s="12">
        <v>108</v>
      </c>
    </row>
    <row r="77" spans="1:13">
      <c r="A77" s="63" t="s">
        <v>502</v>
      </c>
      <c r="B77" s="11" t="s">
        <v>391</v>
      </c>
      <c r="C77" s="11">
        <v>723</v>
      </c>
      <c r="D77" s="11">
        <v>723</v>
      </c>
      <c r="E77" s="11" t="s">
        <v>391</v>
      </c>
      <c r="F77" s="11">
        <v>661</v>
      </c>
      <c r="G77" s="11" t="s">
        <v>391</v>
      </c>
      <c r="H77" s="11" t="s">
        <v>391</v>
      </c>
      <c r="I77" s="11">
        <v>26672</v>
      </c>
      <c r="J77" s="11" t="s">
        <v>391</v>
      </c>
      <c r="K77" s="11">
        <v>17630</v>
      </c>
      <c r="L77" s="11" t="s">
        <v>391</v>
      </c>
      <c r="M77" s="12">
        <v>17630</v>
      </c>
    </row>
    <row r="78" spans="1:13">
      <c r="A78" s="63" t="s">
        <v>503</v>
      </c>
      <c r="B78" s="11">
        <v>10</v>
      </c>
      <c r="C78" s="11">
        <v>8</v>
      </c>
      <c r="D78" s="11">
        <v>18</v>
      </c>
      <c r="E78" s="11">
        <v>5</v>
      </c>
      <c r="F78" s="11">
        <v>8</v>
      </c>
      <c r="G78" s="11" t="s">
        <v>391</v>
      </c>
      <c r="H78" s="11">
        <v>4600</v>
      </c>
      <c r="I78" s="11">
        <v>9750</v>
      </c>
      <c r="J78" s="11" t="s">
        <v>391</v>
      </c>
      <c r="K78" s="11">
        <v>101</v>
      </c>
      <c r="L78" s="11" t="s">
        <v>391</v>
      </c>
      <c r="M78" s="12">
        <v>101</v>
      </c>
    </row>
    <row r="79" spans="1:13">
      <c r="A79" s="63" t="s">
        <v>504</v>
      </c>
      <c r="B79" s="11" t="s">
        <v>391</v>
      </c>
      <c r="C79" s="11" t="s">
        <v>391</v>
      </c>
      <c r="D79" s="11" t="s">
        <v>391</v>
      </c>
      <c r="E79" s="11" t="s">
        <v>391</v>
      </c>
      <c r="F79" s="11" t="s">
        <v>391</v>
      </c>
      <c r="G79" s="11" t="s">
        <v>391</v>
      </c>
      <c r="H79" s="11" t="s">
        <v>391</v>
      </c>
      <c r="I79" s="11" t="s">
        <v>391</v>
      </c>
      <c r="J79" s="11" t="s">
        <v>391</v>
      </c>
      <c r="K79" s="11" t="s">
        <v>391</v>
      </c>
      <c r="L79" s="11" t="s">
        <v>391</v>
      </c>
      <c r="M79" s="12" t="s">
        <v>391</v>
      </c>
    </row>
    <row r="80" spans="1:13">
      <c r="A80" s="63" t="s">
        <v>505</v>
      </c>
      <c r="B80" s="11">
        <v>60</v>
      </c>
      <c r="C80" s="11">
        <v>3413</v>
      </c>
      <c r="D80" s="11">
        <v>3473</v>
      </c>
      <c r="E80" s="11">
        <v>45</v>
      </c>
      <c r="F80" s="11">
        <v>3135</v>
      </c>
      <c r="G80" s="11" t="s">
        <v>391</v>
      </c>
      <c r="H80" s="11">
        <v>4800</v>
      </c>
      <c r="I80" s="11">
        <v>20027</v>
      </c>
      <c r="J80" s="11" t="s">
        <v>391</v>
      </c>
      <c r="K80" s="11">
        <v>63000</v>
      </c>
      <c r="L80" s="11" t="s">
        <v>391</v>
      </c>
      <c r="M80" s="12">
        <v>63000</v>
      </c>
    </row>
    <row r="81" spans="1:13">
      <c r="A81" s="73" t="s">
        <v>506</v>
      </c>
      <c r="B81" s="78">
        <v>70</v>
      </c>
      <c r="C81" s="78">
        <v>4385</v>
      </c>
      <c r="D81" s="78">
        <v>4455</v>
      </c>
      <c r="E81" s="78">
        <v>50</v>
      </c>
      <c r="F81" s="78">
        <v>3948</v>
      </c>
      <c r="G81" s="78">
        <v>40</v>
      </c>
      <c r="H81" s="78">
        <v>4780</v>
      </c>
      <c r="I81" s="78">
        <v>20910</v>
      </c>
      <c r="J81" s="78" t="s">
        <v>391</v>
      </c>
      <c r="K81" s="78">
        <v>82791</v>
      </c>
      <c r="L81" s="78" t="s">
        <v>391</v>
      </c>
      <c r="M81" s="79">
        <v>82791</v>
      </c>
    </row>
    <row r="82" spans="1:13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3">
      <c r="A83" s="63" t="s">
        <v>507</v>
      </c>
      <c r="B83" s="11" t="s">
        <v>391</v>
      </c>
      <c r="C83" s="11" t="s">
        <v>391</v>
      </c>
      <c r="D83" s="11" t="s">
        <v>391</v>
      </c>
      <c r="E83" s="11" t="s">
        <v>391</v>
      </c>
      <c r="F83" s="11" t="s">
        <v>391</v>
      </c>
      <c r="G83" s="11" t="s">
        <v>391</v>
      </c>
      <c r="H83" s="11" t="s">
        <v>391</v>
      </c>
      <c r="I83" s="11" t="s">
        <v>391</v>
      </c>
      <c r="J83" s="11" t="s">
        <v>391</v>
      </c>
      <c r="K83" s="11" t="s">
        <v>391</v>
      </c>
      <c r="L83" s="11" t="s">
        <v>391</v>
      </c>
      <c r="M83" s="12" t="s">
        <v>391</v>
      </c>
    </row>
    <row r="84" spans="1:13">
      <c r="A84" s="63" t="s">
        <v>508</v>
      </c>
      <c r="B84" s="11" t="s">
        <v>391</v>
      </c>
      <c r="C84" s="11" t="s">
        <v>391</v>
      </c>
      <c r="D84" s="11" t="s">
        <v>391</v>
      </c>
      <c r="E84" s="11" t="s">
        <v>391</v>
      </c>
      <c r="F84" s="11" t="s">
        <v>391</v>
      </c>
      <c r="G84" s="11" t="s">
        <v>391</v>
      </c>
      <c r="H84" s="11" t="s">
        <v>391</v>
      </c>
      <c r="I84" s="11" t="s">
        <v>391</v>
      </c>
      <c r="J84" s="11" t="s">
        <v>391</v>
      </c>
      <c r="K84" s="11" t="s">
        <v>391</v>
      </c>
      <c r="L84" s="11" t="s">
        <v>391</v>
      </c>
      <c r="M84" s="12" t="s">
        <v>391</v>
      </c>
    </row>
    <row r="85" spans="1:13">
      <c r="A85" s="73" t="s">
        <v>509</v>
      </c>
      <c r="B85" s="78" t="s">
        <v>391</v>
      </c>
      <c r="C85" s="78" t="s">
        <v>391</v>
      </c>
      <c r="D85" s="78" t="s">
        <v>391</v>
      </c>
      <c r="E85" s="78" t="s">
        <v>391</v>
      </c>
      <c r="F85" s="78" t="s">
        <v>391</v>
      </c>
      <c r="G85" s="78" t="s">
        <v>391</v>
      </c>
      <c r="H85" s="78" t="s">
        <v>391</v>
      </c>
      <c r="I85" s="78" t="s">
        <v>391</v>
      </c>
      <c r="J85" s="78" t="s">
        <v>391</v>
      </c>
      <c r="K85" s="78" t="s">
        <v>391</v>
      </c>
      <c r="L85" s="78" t="s">
        <v>391</v>
      </c>
      <c r="M85" s="79" t="s">
        <v>391</v>
      </c>
    </row>
    <row r="86" spans="1:13">
      <c r="A86" s="63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2"/>
    </row>
    <row r="87" spans="1:13" ht="13.5" thickBot="1">
      <c r="A87" s="66" t="s">
        <v>510</v>
      </c>
      <c r="B87" s="175">
        <v>1012</v>
      </c>
      <c r="C87" s="175">
        <v>34036</v>
      </c>
      <c r="D87" s="175">
        <v>35048</v>
      </c>
      <c r="E87" s="175">
        <v>882</v>
      </c>
      <c r="F87" s="175">
        <v>29464</v>
      </c>
      <c r="G87" s="175">
        <v>540</v>
      </c>
      <c r="H87" s="175">
        <v>1433</v>
      </c>
      <c r="I87" s="175">
        <v>20911</v>
      </c>
      <c r="J87" s="175">
        <v>9</v>
      </c>
      <c r="K87" s="175">
        <v>617391</v>
      </c>
      <c r="L87" s="175">
        <v>5</v>
      </c>
      <c r="M87" s="185">
        <v>617396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>
  <sheetPr codeName="Hoja77">
    <tabColor theme="0"/>
    <pageSetUpPr fitToPage="1"/>
  </sheetPr>
  <dimension ref="A1:F8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5703125" style="34" customWidth="1"/>
    <col min="2" max="5" width="24.28515625" style="34" customWidth="1"/>
    <col min="6" max="16384" width="11.42578125" style="34"/>
  </cols>
  <sheetData>
    <row r="1" spans="1:5" s="24" customFormat="1" ht="18">
      <c r="A1" s="1666" t="s">
        <v>377</v>
      </c>
      <c r="B1" s="1666"/>
      <c r="C1" s="1666"/>
      <c r="D1" s="1666"/>
      <c r="E1" s="1666"/>
    </row>
    <row r="2" spans="1:5" s="25" customFormat="1" ht="14.25"/>
    <row r="3" spans="1:5" s="25" customFormat="1" ht="15" customHeight="1">
      <c r="A3" s="1684" t="s">
        <v>1222</v>
      </c>
      <c r="B3" s="1684"/>
      <c r="C3" s="1684"/>
      <c r="D3" s="1684"/>
      <c r="E3" s="1684"/>
    </row>
    <row r="4" spans="1:5" s="25" customFormat="1" ht="15" customHeight="1">
      <c r="A4" s="1684" t="s">
        <v>1473</v>
      </c>
      <c r="B4" s="1684"/>
      <c r="C4" s="1684"/>
      <c r="D4" s="1684"/>
      <c r="E4" s="1684"/>
    </row>
    <row r="5" spans="1:5" s="25" customFormat="1" ht="15.75" thickBot="1">
      <c r="A5" s="188"/>
      <c r="B5" s="189"/>
      <c r="C5" s="189"/>
      <c r="D5" s="189"/>
      <c r="E5" s="189"/>
    </row>
    <row r="6" spans="1:5" s="747" customFormat="1" ht="27" customHeight="1">
      <c r="A6" s="1070" t="s">
        <v>526</v>
      </c>
      <c r="B6" s="1907" t="s">
        <v>1223</v>
      </c>
      <c r="C6" s="1908"/>
      <c r="D6" s="1907" t="s">
        <v>1224</v>
      </c>
      <c r="E6" s="1909"/>
    </row>
    <row r="7" spans="1:5" s="747" customFormat="1" ht="27" customHeight="1">
      <c r="A7" s="1071" t="s">
        <v>528</v>
      </c>
      <c r="B7" s="1072" t="s">
        <v>371</v>
      </c>
      <c r="C7" s="1073" t="s">
        <v>1225</v>
      </c>
      <c r="D7" s="1072" t="s">
        <v>371</v>
      </c>
      <c r="E7" s="1074" t="s">
        <v>1225</v>
      </c>
    </row>
    <row r="8" spans="1:5" s="747" customFormat="1" ht="27" customHeight="1" thickBot="1">
      <c r="A8" s="1071" t="s">
        <v>529</v>
      </c>
      <c r="B8" s="1075" t="s">
        <v>381</v>
      </c>
      <c r="C8" s="1076" t="s">
        <v>524</v>
      </c>
      <c r="D8" s="1075" t="s">
        <v>381</v>
      </c>
      <c r="E8" s="1077" t="s">
        <v>524</v>
      </c>
    </row>
    <row r="9" spans="1:5" ht="19.5" customHeight="1">
      <c r="A9" s="72" t="s">
        <v>450</v>
      </c>
      <c r="B9" s="42">
        <v>559</v>
      </c>
      <c r="C9" s="42">
        <v>5995</v>
      </c>
      <c r="D9" s="42" t="s">
        <v>391</v>
      </c>
      <c r="E9" s="43" t="s">
        <v>391</v>
      </c>
    </row>
    <row r="10" spans="1:5">
      <c r="A10" s="63" t="s">
        <v>451</v>
      </c>
      <c r="B10" s="45">
        <v>185</v>
      </c>
      <c r="C10" s="45">
        <v>1026</v>
      </c>
      <c r="D10" s="45" t="s">
        <v>391</v>
      </c>
      <c r="E10" s="46" t="s">
        <v>391</v>
      </c>
    </row>
    <row r="11" spans="1:5">
      <c r="A11" s="63" t="s">
        <v>452</v>
      </c>
      <c r="B11" s="45">
        <v>176</v>
      </c>
      <c r="C11" s="45">
        <v>1921</v>
      </c>
      <c r="D11" s="45" t="s">
        <v>391</v>
      </c>
      <c r="E11" s="46" t="s">
        <v>391</v>
      </c>
    </row>
    <row r="12" spans="1:5">
      <c r="A12" s="63" t="s">
        <v>453</v>
      </c>
      <c r="B12" s="45">
        <v>198</v>
      </c>
      <c r="C12" s="45">
        <v>1684</v>
      </c>
      <c r="D12" s="45" t="s">
        <v>391</v>
      </c>
      <c r="E12" s="46" t="s">
        <v>391</v>
      </c>
    </row>
    <row r="13" spans="1:5">
      <c r="A13" s="73" t="s">
        <v>454</v>
      </c>
      <c r="B13" s="74">
        <v>1118</v>
      </c>
      <c r="C13" s="74">
        <v>10626</v>
      </c>
      <c r="D13" s="74" t="s">
        <v>391</v>
      </c>
      <c r="E13" s="75" t="s">
        <v>391</v>
      </c>
    </row>
    <row r="14" spans="1:5">
      <c r="A14" s="65"/>
      <c r="B14" s="70"/>
      <c r="C14" s="70"/>
      <c r="D14" s="70"/>
      <c r="E14" s="71"/>
    </row>
    <row r="15" spans="1:5">
      <c r="A15" s="73" t="s">
        <v>455</v>
      </c>
      <c r="B15" s="74" t="s">
        <v>391</v>
      </c>
      <c r="C15" s="74">
        <v>175</v>
      </c>
      <c r="D15" s="74" t="s">
        <v>391</v>
      </c>
      <c r="E15" s="75" t="s">
        <v>391</v>
      </c>
    </row>
    <row r="16" spans="1:5">
      <c r="A16" s="65"/>
      <c r="B16" s="70"/>
      <c r="C16" s="70"/>
      <c r="D16" s="70"/>
      <c r="E16" s="71"/>
    </row>
    <row r="17" spans="1:5">
      <c r="A17" s="73" t="s">
        <v>456</v>
      </c>
      <c r="B17" s="74">
        <v>1</v>
      </c>
      <c r="C17" s="74" t="s">
        <v>391</v>
      </c>
      <c r="D17" s="74" t="s">
        <v>391</v>
      </c>
      <c r="E17" s="75" t="s">
        <v>391</v>
      </c>
    </row>
    <row r="18" spans="1:5">
      <c r="A18" s="63"/>
      <c r="B18" s="45"/>
      <c r="C18" s="45"/>
      <c r="D18" s="45"/>
      <c r="E18" s="46"/>
    </row>
    <row r="19" spans="1:5">
      <c r="A19" s="63" t="s">
        <v>535</v>
      </c>
      <c r="B19" s="45">
        <v>1</v>
      </c>
      <c r="C19" s="45">
        <v>22</v>
      </c>
      <c r="D19" s="45" t="s">
        <v>391</v>
      </c>
      <c r="E19" s="46" t="s">
        <v>391</v>
      </c>
    </row>
    <row r="20" spans="1:5">
      <c r="A20" s="63" t="s">
        <v>458</v>
      </c>
      <c r="B20" s="45" t="s">
        <v>391</v>
      </c>
      <c r="C20" s="45">
        <v>54</v>
      </c>
      <c r="D20" s="45" t="s">
        <v>391</v>
      </c>
      <c r="E20" s="46" t="s">
        <v>391</v>
      </c>
    </row>
    <row r="21" spans="1:5">
      <c r="A21" s="63" t="s">
        <v>459</v>
      </c>
      <c r="B21" s="45">
        <v>12</v>
      </c>
      <c r="C21" s="45">
        <v>61</v>
      </c>
      <c r="D21" s="45" t="s">
        <v>391</v>
      </c>
      <c r="E21" s="46" t="s">
        <v>391</v>
      </c>
    </row>
    <row r="22" spans="1:5">
      <c r="A22" s="73" t="s">
        <v>586</v>
      </c>
      <c r="B22" s="74">
        <v>13</v>
      </c>
      <c r="C22" s="74">
        <v>137</v>
      </c>
      <c r="D22" s="74" t="s">
        <v>391</v>
      </c>
      <c r="E22" s="75" t="s">
        <v>391</v>
      </c>
    </row>
    <row r="23" spans="1:5">
      <c r="A23" s="65"/>
      <c r="B23" s="70"/>
      <c r="C23" s="70"/>
      <c r="D23" s="70"/>
      <c r="E23" s="71"/>
    </row>
    <row r="24" spans="1:5">
      <c r="A24" s="73" t="s">
        <v>461</v>
      </c>
      <c r="B24" s="74">
        <v>454</v>
      </c>
      <c r="C24" s="74">
        <v>12610</v>
      </c>
      <c r="D24" s="74">
        <v>78</v>
      </c>
      <c r="E24" s="75">
        <v>1917</v>
      </c>
    </row>
    <row r="25" spans="1:5">
      <c r="A25" s="65"/>
      <c r="B25" s="70"/>
      <c r="C25" s="70"/>
      <c r="D25" s="70"/>
      <c r="E25" s="71"/>
    </row>
    <row r="26" spans="1:5">
      <c r="A26" s="73" t="s">
        <v>462</v>
      </c>
      <c r="B26" s="74">
        <v>434</v>
      </c>
      <c r="C26" s="74">
        <v>10888</v>
      </c>
      <c r="D26" s="74">
        <v>101</v>
      </c>
      <c r="E26" s="75">
        <v>2036</v>
      </c>
    </row>
    <row r="27" spans="1:5">
      <c r="A27" s="63"/>
      <c r="B27" s="45"/>
      <c r="C27" s="45"/>
      <c r="D27" s="45"/>
      <c r="E27" s="46"/>
    </row>
    <row r="28" spans="1:5">
      <c r="A28" s="63" t="s">
        <v>463</v>
      </c>
      <c r="B28" s="45">
        <v>6438</v>
      </c>
      <c r="C28" s="45">
        <v>137083</v>
      </c>
      <c r="D28" s="82">
        <v>4915</v>
      </c>
      <c r="E28" s="124">
        <v>101177</v>
      </c>
    </row>
    <row r="29" spans="1:5">
      <c r="A29" s="63" t="s">
        <v>464</v>
      </c>
      <c r="B29" s="45">
        <v>1881</v>
      </c>
      <c r="C29" s="45">
        <v>23929</v>
      </c>
      <c r="D29" s="82">
        <v>9</v>
      </c>
      <c r="E29" s="124">
        <v>216</v>
      </c>
    </row>
    <row r="30" spans="1:5">
      <c r="A30" s="63" t="s">
        <v>465</v>
      </c>
      <c r="B30" s="45">
        <v>5021</v>
      </c>
      <c r="C30" s="45">
        <v>84645</v>
      </c>
      <c r="D30" s="82">
        <v>2496</v>
      </c>
      <c r="E30" s="124">
        <v>46255</v>
      </c>
    </row>
    <row r="31" spans="1:5">
      <c r="A31" s="73" t="s">
        <v>579</v>
      </c>
      <c r="B31" s="74">
        <v>13340</v>
      </c>
      <c r="C31" s="74">
        <v>245657</v>
      </c>
      <c r="D31" s="74">
        <v>7420</v>
      </c>
      <c r="E31" s="75">
        <v>147648</v>
      </c>
    </row>
    <row r="32" spans="1:5">
      <c r="A32" s="63"/>
      <c r="B32" s="45"/>
      <c r="C32" s="45"/>
      <c r="D32" s="45"/>
      <c r="E32" s="46"/>
    </row>
    <row r="33" spans="1:5">
      <c r="A33" s="63" t="s">
        <v>467</v>
      </c>
      <c r="B33" s="80">
        <v>574</v>
      </c>
      <c r="C33" s="80">
        <v>6059</v>
      </c>
      <c r="D33" s="82">
        <v>20</v>
      </c>
      <c r="E33" s="124">
        <v>299</v>
      </c>
    </row>
    <row r="34" spans="1:5">
      <c r="A34" s="63" t="s">
        <v>468</v>
      </c>
      <c r="B34" s="80">
        <v>93</v>
      </c>
      <c r="C34" s="80">
        <v>1643</v>
      </c>
      <c r="D34" s="82">
        <v>15</v>
      </c>
      <c r="E34" s="124">
        <v>315</v>
      </c>
    </row>
    <row r="35" spans="1:5">
      <c r="A35" s="63" t="s">
        <v>469</v>
      </c>
      <c r="B35" s="80">
        <v>10813</v>
      </c>
      <c r="C35" s="80">
        <v>186666</v>
      </c>
      <c r="D35" s="82">
        <v>9215</v>
      </c>
      <c r="E35" s="124">
        <v>150598</v>
      </c>
    </row>
    <row r="36" spans="1:5">
      <c r="A36" s="63" t="s">
        <v>470</v>
      </c>
      <c r="B36" s="80">
        <v>1724</v>
      </c>
      <c r="C36" s="80">
        <v>26850</v>
      </c>
      <c r="D36" s="82">
        <v>681</v>
      </c>
      <c r="E36" s="124">
        <v>8250</v>
      </c>
    </row>
    <row r="37" spans="1:5">
      <c r="A37" s="73" t="s">
        <v>471</v>
      </c>
      <c r="B37" s="74">
        <v>13204</v>
      </c>
      <c r="C37" s="74">
        <v>221218</v>
      </c>
      <c r="D37" s="74">
        <v>9931</v>
      </c>
      <c r="E37" s="75">
        <v>159462</v>
      </c>
    </row>
    <row r="38" spans="1:5">
      <c r="A38" s="65"/>
      <c r="B38" s="70"/>
      <c r="C38" s="70"/>
      <c r="D38" s="70"/>
      <c r="E38" s="71"/>
    </row>
    <row r="39" spans="1:5">
      <c r="A39" s="73" t="s">
        <v>472</v>
      </c>
      <c r="B39" s="74">
        <v>124</v>
      </c>
      <c r="C39" s="74">
        <v>268</v>
      </c>
      <c r="D39" s="74">
        <v>24</v>
      </c>
      <c r="E39" s="75">
        <v>111</v>
      </c>
    </row>
    <row r="40" spans="1:5">
      <c r="A40" s="63"/>
      <c r="B40" s="45"/>
      <c r="C40" s="45"/>
      <c r="D40" s="45"/>
      <c r="E40" s="46"/>
    </row>
    <row r="41" spans="1:5">
      <c r="A41" s="63" t="s">
        <v>536</v>
      </c>
      <c r="B41" s="11">
        <v>25</v>
      </c>
      <c r="C41" s="11">
        <v>240</v>
      </c>
      <c r="D41" s="45" t="s">
        <v>391</v>
      </c>
      <c r="E41" s="46" t="s">
        <v>391</v>
      </c>
    </row>
    <row r="42" spans="1:5">
      <c r="A42" s="63" t="s">
        <v>474</v>
      </c>
      <c r="B42" s="45" t="s">
        <v>391</v>
      </c>
      <c r="C42" s="45" t="s">
        <v>391</v>
      </c>
      <c r="D42" s="45" t="s">
        <v>391</v>
      </c>
      <c r="E42" s="46" t="s">
        <v>391</v>
      </c>
    </row>
    <row r="43" spans="1:5">
      <c r="A43" s="63" t="s">
        <v>475</v>
      </c>
      <c r="B43" s="11">
        <v>5</v>
      </c>
      <c r="C43" s="11">
        <v>50</v>
      </c>
      <c r="D43" s="45" t="s">
        <v>391</v>
      </c>
      <c r="E43" s="46" t="s">
        <v>391</v>
      </c>
    </row>
    <row r="44" spans="1:5">
      <c r="A44" s="63" t="s">
        <v>476</v>
      </c>
      <c r="B44" s="11" t="s">
        <v>391</v>
      </c>
      <c r="C44" s="11" t="s">
        <v>391</v>
      </c>
      <c r="D44" s="45" t="s">
        <v>391</v>
      </c>
      <c r="E44" s="46" t="s">
        <v>391</v>
      </c>
    </row>
    <row r="45" spans="1:5">
      <c r="A45" s="63" t="s">
        <v>477</v>
      </c>
      <c r="B45" s="11">
        <v>5</v>
      </c>
      <c r="C45" s="11">
        <v>55</v>
      </c>
      <c r="D45" s="45" t="s">
        <v>391</v>
      </c>
      <c r="E45" s="46" t="s">
        <v>391</v>
      </c>
    </row>
    <row r="46" spans="1:5">
      <c r="A46" s="63" t="s">
        <v>478</v>
      </c>
      <c r="B46" s="11" t="s">
        <v>391</v>
      </c>
      <c r="C46" s="11" t="s">
        <v>391</v>
      </c>
      <c r="D46" s="45" t="s">
        <v>391</v>
      </c>
      <c r="E46" s="46" t="s">
        <v>391</v>
      </c>
    </row>
    <row r="47" spans="1:5">
      <c r="A47" s="63" t="s">
        <v>479</v>
      </c>
      <c r="B47" s="11" t="s">
        <v>391</v>
      </c>
      <c r="C47" s="11" t="s">
        <v>391</v>
      </c>
      <c r="D47" s="45" t="s">
        <v>391</v>
      </c>
      <c r="E47" s="46" t="s">
        <v>391</v>
      </c>
    </row>
    <row r="48" spans="1:5">
      <c r="A48" s="63" t="s">
        <v>480</v>
      </c>
      <c r="B48" s="11" t="s">
        <v>391</v>
      </c>
      <c r="C48" s="11" t="s">
        <v>391</v>
      </c>
      <c r="D48" s="45" t="s">
        <v>391</v>
      </c>
      <c r="E48" s="46" t="s">
        <v>391</v>
      </c>
    </row>
    <row r="49" spans="1:5">
      <c r="A49" s="63" t="s">
        <v>481</v>
      </c>
      <c r="B49" s="11">
        <v>27</v>
      </c>
      <c r="C49" s="11">
        <v>46</v>
      </c>
      <c r="D49" s="45" t="s">
        <v>391</v>
      </c>
      <c r="E49" s="46" t="s">
        <v>391</v>
      </c>
    </row>
    <row r="50" spans="1:5">
      <c r="A50" s="73" t="s">
        <v>587</v>
      </c>
      <c r="B50" s="74">
        <v>62</v>
      </c>
      <c r="C50" s="74">
        <v>391</v>
      </c>
      <c r="D50" s="74" t="s">
        <v>391</v>
      </c>
      <c r="E50" s="75" t="s">
        <v>391</v>
      </c>
    </row>
    <row r="51" spans="1:5">
      <c r="A51" s="63"/>
      <c r="B51" s="70"/>
      <c r="C51" s="70"/>
      <c r="D51" s="70"/>
      <c r="E51" s="71"/>
    </row>
    <row r="52" spans="1:5">
      <c r="A52" s="73" t="s">
        <v>483</v>
      </c>
      <c r="B52" s="74">
        <v>1</v>
      </c>
      <c r="C52" s="74">
        <v>18</v>
      </c>
      <c r="D52" s="74" t="s">
        <v>391</v>
      </c>
      <c r="E52" s="75" t="s">
        <v>391</v>
      </c>
    </row>
    <row r="53" spans="1:5">
      <c r="A53" s="63"/>
      <c r="B53" s="45"/>
      <c r="C53" s="45"/>
      <c r="D53" s="45"/>
      <c r="E53" s="46"/>
    </row>
    <row r="54" spans="1:5">
      <c r="A54" s="63" t="s">
        <v>484</v>
      </c>
      <c r="B54" s="45">
        <v>1160</v>
      </c>
      <c r="C54" s="45">
        <v>31527</v>
      </c>
      <c r="D54" s="82">
        <v>100</v>
      </c>
      <c r="E54" s="124">
        <v>2205</v>
      </c>
    </row>
    <row r="55" spans="1:5">
      <c r="A55" s="63" t="s">
        <v>485</v>
      </c>
      <c r="B55" s="45">
        <v>40</v>
      </c>
      <c r="C55" s="45">
        <v>165</v>
      </c>
      <c r="D55" s="45" t="s">
        <v>391</v>
      </c>
      <c r="E55" s="46" t="s">
        <v>391</v>
      </c>
    </row>
    <row r="56" spans="1:5">
      <c r="A56" s="63" t="s">
        <v>486</v>
      </c>
      <c r="B56" s="45">
        <v>2</v>
      </c>
      <c r="C56" s="45">
        <v>47</v>
      </c>
      <c r="D56" s="45" t="s">
        <v>391</v>
      </c>
      <c r="E56" s="46" t="s">
        <v>391</v>
      </c>
    </row>
    <row r="57" spans="1:5">
      <c r="A57" s="63" t="s">
        <v>487</v>
      </c>
      <c r="B57" s="45" t="s">
        <v>391</v>
      </c>
      <c r="C57" s="45" t="s">
        <v>391</v>
      </c>
      <c r="D57" s="45" t="s">
        <v>391</v>
      </c>
      <c r="E57" s="46" t="s">
        <v>391</v>
      </c>
    </row>
    <row r="58" spans="1:5">
      <c r="A58" s="63" t="s">
        <v>488</v>
      </c>
      <c r="B58" s="45">
        <v>574</v>
      </c>
      <c r="C58" s="45">
        <v>828</v>
      </c>
      <c r="D58" s="45" t="s">
        <v>391</v>
      </c>
      <c r="E58" s="46" t="s">
        <v>391</v>
      </c>
    </row>
    <row r="59" spans="1:5">
      <c r="A59" s="73" t="s">
        <v>537</v>
      </c>
      <c r="B59" s="74">
        <v>1776</v>
      </c>
      <c r="C59" s="74">
        <v>32567</v>
      </c>
      <c r="D59" s="74">
        <v>100</v>
      </c>
      <c r="E59" s="75">
        <v>2205</v>
      </c>
    </row>
    <row r="60" spans="1:5">
      <c r="A60" s="63"/>
      <c r="B60" s="45"/>
      <c r="C60" s="45"/>
      <c r="D60" s="45"/>
      <c r="E60" s="46"/>
    </row>
    <row r="61" spans="1:5">
      <c r="A61" s="63" t="s">
        <v>490</v>
      </c>
      <c r="B61" s="11">
        <v>460</v>
      </c>
      <c r="C61" s="11">
        <v>3567</v>
      </c>
      <c r="D61" s="82">
        <v>82</v>
      </c>
      <c r="E61" s="124">
        <v>1331</v>
      </c>
    </row>
    <row r="62" spans="1:5">
      <c r="A62" s="63" t="s">
        <v>491</v>
      </c>
      <c r="B62" s="11">
        <v>355</v>
      </c>
      <c r="C62" s="11">
        <v>2145</v>
      </c>
      <c r="D62" s="82">
        <v>15</v>
      </c>
      <c r="E62" s="124">
        <v>74</v>
      </c>
    </row>
    <row r="63" spans="1:5">
      <c r="A63" s="63" t="s">
        <v>492</v>
      </c>
      <c r="B63" s="11">
        <v>1140</v>
      </c>
      <c r="C63" s="11">
        <v>7861</v>
      </c>
      <c r="D63" s="82">
        <v>3718</v>
      </c>
      <c r="E63" s="124">
        <v>20239</v>
      </c>
    </row>
    <row r="64" spans="1:5">
      <c r="A64" s="73" t="s">
        <v>493</v>
      </c>
      <c r="B64" s="74">
        <v>1955</v>
      </c>
      <c r="C64" s="74">
        <v>13573</v>
      </c>
      <c r="D64" s="74">
        <v>3815</v>
      </c>
      <c r="E64" s="75">
        <v>21644</v>
      </c>
    </row>
    <row r="65" spans="1:5">
      <c r="A65" s="65"/>
      <c r="B65" s="70"/>
      <c r="C65" s="70"/>
      <c r="D65" s="70"/>
      <c r="E65" s="71"/>
    </row>
    <row r="66" spans="1:5">
      <c r="A66" s="73" t="s">
        <v>494</v>
      </c>
      <c r="B66" s="74">
        <v>9743</v>
      </c>
      <c r="C66" s="74">
        <v>270931</v>
      </c>
      <c r="D66" s="74">
        <v>4620</v>
      </c>
      <c r="E66" s="75">
        <v>121617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11">
        <v>3428</v>
      </c>
      <c r="C68" s="11">
        <v>64610</v>
      </c>
      <c r="D68" s="82">
        <v>3834</v>
      </c>
      <c r="E68" s="124">
        <v>68083</v>
      </c>
    </row>
    <row r="69" spans="1:5">
      <c r="A69" s="63" t="s">
        <v>496</v>
      </c>
      <c r="B69" s="11">
        <v>743</v>
      </c>
      <c r="C69" s="11">
        <v>9399</v>
      </c>
      <c r="D69" s="82">
        <v>670</v>
      </c>
      <c r="E69" s="124">
        <v>9882</v>
      </c>
    </row>
    <row r="70" spans="1:5">
      <c r="A70" s="73" t="s">
        <v>497</v>
      </c>
      <c r="B70" s="74">
        <v>4171</v>
      </c>
      <c r="C70" s="74">
        <v>74009</v>
      </c>
      <c r="D70" s="74">
        <v>4504</v>
      </c>
      <c r="E70" s="75">
        <v>77965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45">
        <v>136</v>
      </c>
      <c r="C72" s="45">
        <v>188</v>
      </c>
      <c r="D72" s="82">
        <v>75</v>
      </c>
      <c r="E72" s="124">
        <v>30</v>
      </c>
    </row>
    <row r="73" spans="1:5">
      <c r="A73" s="63" t="s">
        <v>499</v>
      </c>
      <c r="B73" s="45">
        <v>79</v>
      </c>
      <c r="C73" s="45">
        <v>147</v>
      </c>
      <c r="D73" s="45">
        <v>3</v>
      </c>
      <c r="E73" s="46">
        <v>2</v>
      </c>
    </row>
    <row r="74" spans="1:5">
      <c r="A74" s="63" t="s">
        <v>500</v>
      </c>
      <c r="B74" s="11">
        <v>322</v>
      </c>
      <c r="C74" s="11">
        <v>3510</v>
      </c>
      <c r="D74" s="82">
        <v>142</v>
      </c>
      <c r="E74" s="124">
        <v>1920</v>
      </c>
    </row>
    <row r="75" spans="1:5">
      <c r="A75" s="63" t="s">
        <v>501</v>
      </c>
      <c r="B75" s="45">
        <v>877</v>
      </c>
      <c r="C75" s="45">
        <v>11439</v>
      </c>
      <c r="D75" s="82">
        <v>21</v>
      </c>
      <c r="E75" s="124">
        <v>108</v>
      </c>
    </row>
    <row r="76" spans="1:5">
      <c r="A76" s="63" t="s">
        <v>502</v>
      </c>
      <c r="B76" s="45">
        <v>629</v>
      </c>
      <c r="C76" s="45">
        <v>10062</v>
      </c>
      <c r="D76" s="82">
        <v>723</v>
      </c>
      <c r="E76" s="124">
        <v>17630</v>
      </c>
    </row>
    <row r="77" spans="1:5">
      <c r="A77" s="63" t="s">
        <v>503</v>
      </c>
      <c r="B77" s="45">
        <v>278</v>
      </c>
      <c r="C77" s="45">
        <v>1848</v>
      </c>
      <c r="D77" s="45">
        <v>18</v>
      </c>
      <c r="E77" s="46">
        <v>101</v>
      </c>
    </row>
    <row r="78" spans="1:5">
      <c r="A78" s="63" t="s">
        <v>504</v>
      </c>
      <c r="B78" s="45">
        <v>132</v>
      </c>
      <c r="C78" s="45">
        <v>1157</v>
      </c>
      <c r="D78" s="45" t="s">
        <v>391</v>
      </c>
      <c r="E78" s="46" t="s">
        <v>391</v>
      </c>
    </row>
    <row r="79" spans="1:5">
      <c r="A79" s="63" t="s">
        <v>505</v>
      </c>
      <c r="B79" s="11">
        <v>2492</v>
      </c>
      <c r="C79" s="11">
        <v>41000</v>
      </c>
      <c r="D79" s="82">
        <v>3473</v>
      </c>
      <c r="E79" s="124">
        <v>63000</v>
      </c>
    </row>
    <row r="80" spans="1:5">
      <c r="A80" s="73" t="s">
        <v>580</v>
      </c>
      <c r="B80" s="74">
        <v>4945</v>
      </c>
      <c r="C80" s="74">
        <v>69351</v>
      </c>
      <c r="D80" s="74">
        <v>4455</v>
      </c>
      <c r="E80" s="75">
        <v>82791</v>
      </c>
    </row>
    <row r="81" spans="1:6">
      <c r="A81" s="63"/>
      <c r="B81" s="45"/>
      <c r="C81" s="45"/>
      <c r="D81" s="45"/>
      <c r="E81" s="46"/>
      <c r="F81" s="44"/>
    </row>
    <row r="82" spans="1:6">
      <c r="A82" s="63" t="s">
        <v>507</v>
      </c>
      <c r="B82" s="45">
        <v>49</v>
      </c>
      <c r="C82" s="45">
        <v>893</v>
      </c>
      <c r="D82" s="45" t="s">
        <v>391</v>
      </c>
      <c r="E82" s="46" t="s">
        <v>391</v>
      </c>
    </row>
    <row r="83" spans="1:6">
      <c r="A83" s="63" t="s">
        <v>508</v>
      </c>
      <c r="B83" s="45">
        <v>68</v>
      </c>
      <c r="C83" s="45">
        <v>802</v>
      </c>
      <c r="D83" s="45" t="s">
        <v>391</v>
      </c>
      <c r="E83" s="46" t="s">
        <v>391</v>
      </c>
    </row>
    <row r="84" spans="1:6">
      <c r="A84" s="73" t="s">
        <v>509</v>
      </c>
      <c r="B84" s="74">
        <v>117</v>
      </c>
      <c r="C84" s="74">
        <v>1695</v>
      </c>
      <c r="D84" s="74" t="s">
        <v>391</v>
      </c>
      <c r="E84" s="75" t="s">
        <v>391</v>
      </c>
    </row>
    <row r="85" spans="1:6">
      <c r="A85" s="63"/>
      <c r="B85" s="45"/>
      <c r="C85" s="45"/>
      <c r="D85" s="45"/>
      <c r="E85" s="46"/>
    </row>
    <row r="86" spans="1:6" ht="13.5" thickBot="1">
      <c r="A86" s="66" t="s">
        <v>510</v>
      </c>
      <c r="B86" s="52">
        <v>51458</v>
      </c>
      <c r="C86" s="52">
        <v>964114</v>
      </c>
      <c r="D86" s="52">
        <v>35048</v>
      </c>
      <c r="E86" s="53">
        <v>617396</v>
      </c>
    </row>
    <row r="87" spans="1:6">
      <c r="A87" s="34" t="s">
        <v>1226</v>
      </c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05">
    <tabColor theme="0"/>
  </sheetPr>
  <dimension ref="A1:I55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3.42578125" style="34" customWidth="1"/>
    <col min="2" max="7" width="15.85546875" style="34" customWidth="1"/>
    <col min="8" max="8" width="13.140625" style="34" customWidth="1"/>
    <col min="9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</row>
    <row r="2" spans="1:9" s="25" customFormat="1" ht="12.75" customHeight="1"/>
    <row r="3" spans="1:9" s="25" customFormat="1" ht="27.75" customHeight="1">
      <c r="A3" s="1667" t="s">
        <v>1339</v>
      </c>
      <c r="B3" s="1667"/>
      <c r="C3" s="1667"/>
      <c r="D3" s="1667"/>
      <c r="E3" s="1667"/>
      <c r="F3" s="1667"/>
      <c r="G3" s="1667"/>
      <c r="H3" s="125"/>
      <c r="I3" s="125"/>
    </row>
    <row r="4" spans="1:9" s="25" customFormat="1" ht="13.5" customHeight="1" thickBot="1">
      <c r="A4" s="5"/>
      <c r="B4" s="6"/>
      <c r="C4" s="6"/>
      <c r="D4" s="6"/>
      <c r="E4" s="6"/>
      <c r="F4" s="6"/>
      <c r="G4" s="6"/>
    </row>
    <row r="5" spans="1:9" ht="32.25" customHeight="1">
      <c r="A5" s="126" t="s">
        <v>526</v>
      </c>
      <c r="B5" s="1722" t="s">
        <v>371</v>
      </c>
      <c r="C5" s="1673"/>
      <c r="D5" s="1674"/>
      <c r="E5" s="1722" t="s">
        <v>378</v>
      </c>
      <c r="F5" s="1674"/>
      <c r="G5" s="674" t="s">
        <v>372</v>
      </c>
      <c r="H5" s="778"/>
    </row>
    <row r="6" spans="1:9" ht="22.5" customHeight="1">
      <c r="A6" s="671" t="s">
        <v>528</v>
      </c>
      <c r="B6" s="751" t="s">
        <v>381</v>
      </c>
      <c r="C6" s="749"/>
      <c r="D6" s="750"/>
      <c r="E6" s="751" t="s">
        <v>382</v>
      </c>
      <c r="F6" s="750"/>
      <c r="G6" s="740" t="s">
        <v>523</v>
      </c>
      <c r="H6" s="778"/>
    </row>
    <row r="7" spans="1:9" ht="30.75" customHeight="1" thickBot="1">
      <c r="A7" s="753" t="s">
        <v>529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36" t="s">
        <v>524</v>
      </c>
      <c r="H7" s="778"/>
    </row>
    <row r="8" spans="1:9" ht="24.75" customHeight="1">
      <c r="A8" s="73" t="s">
        <v>456</v>
      </c>
      <c r="B8" s="74">
        <v>7</v>
      </c>
      <c r="C8" s="74" t="s">
        <v>391</v>
      </c>
      <c r="D8" s="74">
        <v>7</v>
      </c>
      <c r="E8" s="74">
        <v>2000</v>
      </c>
      <c r="F8" s="74" t="s">
        <v>391</v>
      </c>
      <c r="G8" s="75">
        <v>14</v>
      </c>
      <c r="H8" s="779"/>
      <c r="I8" s="123"/>
    </row>
    <row r="9" spans="1:9">
      <c r="A9" s="63"/>
      <c r="B9" s="45"/>
      <c r="C9" s="45"/>
      <c r="D9" s="45"/>
      <c r="E9" s="11"/>
      <c r="F9" s="11"/>
      <c r="G9" s="46"/>
      <c r="H9" s="779"/>
      <c r="I9" s="123"/>
    </row>
    <row r="10" spans="1:9">
      <c r="A10" s="73" t="s">
        <v>461</v>
      </c>
      <c r="B10" s="74">
        <v>2</v>
      </c>
      <c r="C10" s="74">
        <v>36</v>
      </c>
      <c r="D10" s="74">
        <v>38</v>
      </c>
      <c r="E10" s="74">
        <v>4120</v>
      </c>
      <c r="F10" s="74">
        <v>4250</v>
      </c>
      <c r="G10" s="75">
        <v>161</v>
      </c>
      <c r="H10" s="779"/>
      <c r="I10" s="123"/>
    </row>
    <row r="11" spans="1:9">
      <c r="A11" s="63"/>
      <c r="B11" s="45"/>
      <c r="C11" s="45"/>
      <c r="D11" s="45"/>
      <c r="E11" s="11"/>
      <c r="F11" s="11"/>
      <c r="G11" s="46"/>
      <c r="H11" s="779"/>
      <c r="I11" s="123"/>
    </row>
    <row r="12" spans="1:9">
      <c r="A12" s="63" t="s">
        <v>463</v>
      </c>
      <c r="B12" s="45">
        <v>130</v>
      </c>
      <c r="C12" s="45">
        <v>935</v>
      </c>
      <c r="D12" s="45">
        <v>1065</v>
      </c>
      <c r="E12" s="11">
        <v>1996</v>
      </c>
      <c r="F12" s="11">
        <v>5500</v>
      </c>
      <c r="G12" s="46">
        <v>5402</v>
      </c>
      <c r="H12" s="779"/>
      <c r="I12" s="123"/>
    </row>
    <row r="13" spans="1:9">
      <c r="A13" s="63" t="s">
        <v>464</v>
      </c>
      <c r="B13" s="80">
        <v>41</v>
      </c>
      <c r="C13" s="80">
        <v>55</v>
      </c>
      <c r="D13" s="45">
        <v>96</v>
      </c>
      <c r="E13" s="80">
        <v>400</v>
      </c>
      <c r="F13" s="80">
        <v>3000</v>
      </c>
      <c r="G13" s="12">
        <v>181</v>
      </c>
      <c r="H13" s="779"/>
      <c r="I13" s="123"/>
    </row>
    <row r="14" spans="1:9">
      <c r="A14" s="63" t="s">
        <v>465</v>
      </c>
      <c r="B14" s="80" t="s">
        <v>391</v>
      </c>
      <c r="C14" s="80">
        <v>342</v>
      </c>
      <c r="D14" s="45">
        <v>342</v>
      </c>
      <c r="E14" s="80" t="s">
        <v>391</v>
      </c>
      <c r="F14" s="80">
        <v>5500</v>
      </c>
      <c r="G14" s="12">
        <v>1881</v>
      </c>
      <c r="H14" s="779"/>
      <c r="I14" s="123"/>
    </row>
    <row r="15" spans="1:9">
      <c r="A15" s="73" t="s">
        <v>579</v>
      </c>
      <c r="B15" s="74">
        <v>171</v>
      </c>
      <c r="C15" s="74">
        <v>1332</v>
      </c>
      <c r="D15" s="74">
        <v>1503</v>
      </c>
      <c r="E15" s="74">
        <v>1613</v>
      </c>
      <c r="F15" s="74">
        <v>5397</v>
      </c>
      <c r="G15" s="75">
        <v>7464</v>
      </c>
      <c r="H15" s="779"/>
      <c r="I15" s="123"/>
    </row>
    <row r="16" spans="1:9">
      <c r="A16" s="63"/>
      <c r="B16" s="80"/>
      <c r="C16" s="80"/>
      <c r="D16" s="45"/>
      <c r="E16" s="80"/>
      <c r="F16" s="80"/>
      <c r="G16" s="12"/>
      <c r="H16" s="779"/>
      <c r="I16" s="123"/>
    </row>
    <row r="17" spans="1:9">
      <c r="A17" s="63" t="s">
        <v>467</v>
      </c>
      <c r="B17" s="45">
        <v>32</v>
      </c>
      <c r="C17" s="45" t="s">
        <v>391</v>
      </c>
      <c r="D17" s="45">
        <v>32</v>
      </c>
      <c r="E17" s="11">
        <v>669</v>
      </c>
      <c r="F17" s="11" t="s">
        <v>391</v>
      </c>
      <c r="G17" s="46">
        <v>21</v>
      </c>
      <c r="H17" s="779"/>
      <c r="I17" s="123"/>
    </row>
    <row r="18" spans="1:9">
      <c r="A18" s="63" t="s">
        <v>468</v>
      </c>
      <c r="B18" s="45">
        <v>401</v>
      </c>
      <c r="C18" s="45">
        <v>179</v>
      </c>
      <c r="D18" s="45">
        <v>580</v>
      </c>
      <c r="E18" s="11">
        <v>2874</v>
      </c>
      <c r="F18" s="11">
        <v>4408</v>
      </c>
      <c r="G18" s="46">
        <v>1942</v>
      </c>
      <c r="H18" s="779"/>
      <c r="I18" s="123"/>
    </row>
    <row r="19" spans="1:9">
      <c r="A19" s="63" t="s">
        <v>469</v>
      </c>
      <c r="B19" s="11">
        <v>13</v>
      </c>
      <c r="C19" s="11">
        <v>476</v>
      </c>
      <c r="D19" s="45">
        <v>489</v>
      </c>
      <c r="E19" s="11">
        <v>2326</v>
      </c>
      <c r="F19" s="11">
        <v>4110</v>
      </c>
      <c r="G19" s="12">
        <v>1987</v>
      </c>
      <c r="H19" s="779"/>
      <c r="I19" s="123"/>
    </row>
    <row r="20" spans="1:9">
      <c r="A20" s="63" t="s">
        <v>470</v>
      </c>
      <c r="B20" s="11" t="s">
        <v>391</v>
      </c>
      <c r="C20" s="11">
        <v>38</v>
      </c>
      <c r="D20" s="45">
        <v>38</v>
      </c>
      <c r="E20" s="11" t="s">
        <v>391</v>
      </c>
      <c r="F20" s="11">
        <v>2500</v>
      </c>
      <c r="G20" s="12">
        <v>95</v>
      </c>
      <c r="H20" s="779"/>
      <c r="I20" s="123"/>
    </row>
    <row r="21" spans="1:9">
      <c r="A21" s="73" t="s">
        <v>471</v>
      </c>
      <c r="B21" s="74">
        <v>446</v>
      </c>
      <c r="C21" s="74">
        <v>693</v>
      </c>
      <c r="D21" s="74">
        <v>1139</v>
      </c>
      <c r="E21" s="74">
        <v>2700</v>
      </c>
      <c r="F21" s="74">
        <v>4099</v>
      </c>
      <c r="G21" s="75">
        <v>4045</v>
      </c>
      <c r="H21" s="779"/>
      <c r="I21" s="123"/>
    </row>
    <row r="22" spans="1:9">
      <c r="A22" s="63"/>
      <c r="B22" s="82"/>
      <c r="C22" s="11"/>
      <c r="D22" s="45"/>
      <c r="E22" s="82"/>
      <c r="F22" s="11"/>
      <c r="G22" s="12"/>
      <c r="H22" s="779"/>
      <c r="I22" s="123"/>
    </row>
    <row r="23" spans="1:9">
      <c r="A23" s="63" t="s">
        <v>536</v>
      </c>
      <c r="B23" s="45" t="s">
        <v>391</v>
      </c>
      <c r="C23" s="45">
        <v>36</v>
      </c>
      <c r="D23" s="45">
        <v>36</v>
      </c>
      <c r="E23" s="11" t="s">
        <v>391</v>
      </c>
      <c r="F23" s="11">
        <v>9964</v>
      </c>
      <c r="G23" s="46">
        <v>359</v>
      </c>
      <c r="H23" s="1194"/>
    </row>
    <row r="24" spans="1:9">
      <c r="A24" s="63" t="s">
        <v>475</v>
      </c>
      <c r="B24" s="11" t="s">
        <v>391</v>
      </c>
      <c r="C24" s="11">
        <v>18</v>
      </c>
      <c r="D24" s="45">
        <v>18</v>
      </c>
      <c r="E24" s="11" t="s">
        <v>391</v>
      </c>
      <c r="F24" s="11">
        <v>10000</v>
      </c>
      <c r="G24" s="12">
        <v>180</v>
      </c>
      <c r="H24" s="779"/>
      <c r="I24" s="123"/>
    </row>
    <row r="25" spans="1:9">
      <c r="A25" s="63" t="s">
        <v>477</v>
      </c>
      <c r="B25" s="45">
        <v>24</v>
      </c>
      <c r="C25" s="45">
        <v>24</v>
      </c>
      <c r="D25" s="45">
        <v>48</v>
      </c>
      <c r="E25" s="11">
        <v>5000</v>
      </c>
      <c r="F25" s="11">
        <v>9000</v>
      </c>
      <c r="G25" s="46">
        <v>336</v>
      </c>
      <c r="H25" s="1194"/>
    </row>
    <row r="26" spans="1:9">
      <c r="A26" s="63" t="s">
        <v>478</v>
      </c>
      <c r="B26" s="11">
        <v>6</v>
      </c>
      <c r="C26" s="11">
        <v>2</v>
      </c>
      <c r="D26" s="45">
        <v>8</v>
      </c>
      <c r="E26" s="11">
        <v>2000</v>
      </c>
      <c r="F26" s="11">
        <v>3000</v>
      </c>
      <c r="G26" s="12">
        <v>18</v>
      </c>
      <c r="H26" s="779"/>
      <c r="I26" s="123"/>
    </row>
    <row r="27" spans="1:9">
      <c r="A27" s="63" t="s">
        <v>479</v>
      </c>
      <c r="B27" s="45" t="s">
        <v>391</v>
      </c>
      <c r="C27" s="45">
        <v>6</v>
      </c>
      <c r="D27" s="45">
        <v>6</v>
      </c>
      <c r="E27" s="11" t="s">
        <v>391</v>
      </c>
      <c r="F27" s="11">
        <v>7000</v>
      </c>
      <c r="G27" s="46">
        <v>42</v>
      </c>
      <c r="H27" s="779"/>
      <c r="I27" s="123"/>
    </row>
    <row r="28" spans="1:9">
      <c r="A28" s="63" t="s">
        <v>480</v>
      </c>
      <c r="B28" s="45">
        <v>22</v>
      </c>
      <c r="C28" s="45">
        <v>68</v>
      </c>
      <c r="D28" s="45">
        <v>90</v>
      </c>
      <c r="E28" s="11">
        <v>500</v>
      </c>
      <c r="F28" s="11">
        <v>6000</v>
      </c>
      <c r="G28" s="46">
        <v>419</v>
      </c>
      <c r="H28" s="779"/>
      <c r="I28" s="123"/>
    </row>
    <row r="29" spans="1:9">
      <c r="A29" s="63" t="s">
        <v>481</v>
      </c>
      <c r="B29" s="45">
        <v>1</v>
      </c>
      <c r="C29" s="45">
        <v>39</v>
      </c>
      <c r="D29" s="45">
        <v>40</v>
      </c>
      <c r="E29" s="11">
        <v>2300</v>
      </c>
      <c r="F29" s="11">
        <v>7500</v>
      </c>
      <c r="G29" s="46">
        <v>295</v>
      </c>
      <c r="H29" s="779"/>
      <c r="I29" s="123"/>
    </row>
    <row r="30" spans="1:9">
      <c r="A30" s="73" t="s">
        <v>587</v>
      </c>
      <c r="B30" s="74">
        <v>53</v>
      </c>
      <c r="C30" s="74">
        <v>193</v>
      </c>
      <c r="D30" s="74">
        <v>246</v>
      </c>
      <c r="E30" s="74">
        <v>2742</v>
      </c>
      <c r="F30" s="74">
        <v>7789</v>
      </c>
      <c r="G30" s="75">
        <v>1649</v>
      </c>
      <c r="H30" s="779"/>
      <c r="I30" s="123"/>
    </row>
    <row r="31" spans="1:9">
      <c r="A31" s="63"/>
      <c r="B31" s="45"/>
      <c r="C31" s="45"/>
      <c r="D31" s="45"/>
      <c r="E31" s="11"/>
      <c r="F31" s="11"/>
      <c r="G31" s="46"/>
      <c r="H31" s="1194"/>
    </row>
    <row r="32" spans="1:9">
      <c r="A32" s="73" t="s">
        <v>483</v>
      </c>
      <c r="B32" s="74">
        <v>1</v>
      </c>
      <c r="C32" s="74">
        <v>9</v>
      </c>
      <c r="D32" s="74">
        <v>10</v>
      </c>
      <c r="E32" s="74">
        <v>1900</v>
      </c>
      <c r="F32" s="74">
        <v>2300</v>
      </c>
      <c r="G32" s="75">
        <v>23</v>
      </c>
      <c r="H32" s="779"/>
      <c r="I32" s="123"/>
    </row>
    <row r="33" spans="1:9">
      <c r="A33" s="63"/>
      <c r="B33" s="45"/>
      <c r="C33" s="45"/>
      <c r="D33" s="45"/>
      <c r="E33" s="11"/>
      <c r="F33" s="11"/>
      <c r="G33" s="46"/>
      <c r="H33" s="778"/>
    </row>
    <row r="34" spans="1:9">
      <c r="A34" s="63" t="s">
        <v>484</v>
      </c>
      <c r="B34" s="11" t="s">
        <v>391</v>
      </c>
      <c r="C34" s="11">
        <v>77</v>
      </c>
      <c r="D34" s="45">
        <v>77</v>
      </c>
      <c r="E34" s="11" t="s">
        <v>391</v>
      </c>
      <c r="F34" s="11">
        <v>6100</v>
      </c>
      <c r="G34" s="12">
        <v>470</v>
      </c>
      <c r="H34" s="778"/>
    </row>
    <row r="35" spans="1:9">
      <c r="A35" s="63" t="s">
        <v>485</v>
      </c>
      <c r="B35" s="45">
        <v>116</v>
      </c>
      <c r="C35" s="45">
        <v>56</v>
      </c>
      <c r="D35" s="45">
        <v>172</v>
      </c>
      <c r="E35" s="11">
        <v>2650</v>
      </c>
      <c r="F35" s="11">
        <v>6800</v>
      </c>
      <c r="G35" s="46">
        <v>688</v>
      </c>
      <c r="H35" s="1194"/>
    </row>
    <row r="36" spans="1:9">
      <c r="A36" s="63" t="s">
        <v>487</v>
      </c>
      <c r="B36" s="11" t="s">
        <v>391</v>
      </c>
      <c r="C36" s="11">
        <v>19</v>
      </c>
      <c r="D36" s="45">
        <v>19</v>
      </c>
      <c r="E36" s="11" t="s">
        <v>391</v>
      </c>
      <c r="F36" s="11">
        <v>1000</v>
      </c>
      <c r="G36" s="12">
        <v>19</v>
      </c>
      <c r="H36" s="779"/>
      <c r="I36" s="123"/>
    </row>
    <row r="37" spans="1:9">
      <c r="A37" s="63" t="s">
        <v>488</v>
      </c>
      <c r="B37" s="45">
        <v>30</v>
      </c>
      <c r="C37" s="45">
        <v>114</v>
      </c>
      <c r="D37" s="45">
        <v>144</v>
      </c>
      <c r="E37" s="11">
        <v>1200</v>
      </c>
      <c r="F37" s="11">
        <v>5300</v>
      </c>
      <c r="G37" s="46">
        <v>640</v>
      </c>
      <c r="H37" s="1194"/>
    </row>
    <row r="38" spans="1:9">
      <c r="A38" s="73" t="s">
        <v>537</v>
      </c>
      <c r="B38" s="74">
        <v>146</v>
      </c>
      <c r="C38" s="74">
        <v>266</v>
      </c>
      <c r="D38" s="74">
        <v>412</v>
      </c>
      <c r="E38" s="74">
        <v>2352</v>
      </c>
      <c r="F38" s="74">
        <v>5540</v>
      </c>
      <c r="G38" s="75">
        <v>1817</v>
      </c>
      <c r="H38" s="779"/>
      <c r="I38" s="123"/>
    </row>
    <row r="39" spans="1:9">
      <c r="A39" s="63"/>
      <c r="B39" s="45"/>
      <c r="C39" s="45"/>
      <c r="D39" s="45"/>
      <c r="E39" s="11"/>
      <c r="F39" s="11"/>
      <c r="G39" s="46"/>
      <c r="H39" s="778"/>
    </row>
    <row r="40" spans="1:9">
      <c r="A40" s="63" t="s">
        <v>490</v>
      </c>
      <c r="B40" s="45">
        <v>4</v>
      </c>
      <c r="C40" s="45">
        <v>15</v>
      </c>
      <c r="D40" s="45">
        <v>19</v>
      </c>
      <c r="E40" s="11">
        <v>1500</v>
      </c>
      <c r="F40" s="11">
        <v>3500</v>
      </c>
      <c r="G40" s="46">
        <v>59</v>
      </c>
      <c r="H40" s="778"/>
    </row>
    <row r="41" spans="1:9">
      <c r="A41" s="63" t="s">
        <v>491</v>
      </c>
      <c r="B41" s="11">
        <v>19</v>
      </c>
      <c r="C41" s="11">
        <v>5</v>
      </c>
      <c r="D41" s="45">
        <v>24</v>
      </c>
      <c r="E41" s="11">
        <v>2550</v>
      </c>
      <c r="F41" s="11">
        <v>5700</v>
      </c>
      <c r="G41" s="12">
        <v>77</v>
      </c>
      <c r="H41" s="778"/>
    </row>
    <row r="42" spans="1:9">
      <c r="A42" s="73" t="s">
        <v>493</v>
      </c>
      <c r="B42" s="74">
        <v>23</v>
      </c>
      <c r="C42" s="74">
        <v>20</v>
      </c>
      <c r="D42" s="74">
        <v>43</v>
      </c>
      <c r="E42" s="74">
        <v>2367</v>
      </c>
      <c r="F42" s="74">
        <v>4050</v>
      </c>
      <c r="G42" s="75">
        <v>136</v>
      </c>
      <c r="H42" s="778"/>
    </row>
    <row r="43" spans="1:9">
      <c r="A43" s="63"/>
      <c r="B43" s="45"/>
      <c r="C43" s="45"/>
      <c r="D43" s="45"/>
      <c r="E43" s="11"/>
      <c r="F43" s="11"/>
      <c r="G43" s="46"/>
      <c r="H43" s="778"/>
    </row>
    <row r="44" spans="1:9">
      <c r="A44" s="73" t="s">
        <v>494</v>
      </c>
      <c r="B44" s="74">
        <v>6</v>
      </c>
      <c r="C44" s="74">
        <v>21</v>
      </c>
      <c r="D44" s="74">
        <v>27</v>
      </c>
      <c r="E44" s="74">
        <v>250</v>
      </c>
      <c r="F44" s="74">
        <v>6500</v>
      </c>
      <c r="G44" s="75">
        <v>138</v>
      </c>
      <c r="H44" s="778"/>
    </row>
    <row r="45" spans="1:9">
      <c r="A45" s="63"/>
      <c r="B45" s="1404"/>
      <c r="C45" s="1404"/>
      <c r="D45" s="1404"/>
      <c r="E45" s="1404"/>
      <c r="F45" s="1404"/>
      <c r="H45" s="778"/>
    </row>
    <row r="46" spans="1:9">
      <c r="A46" s="63" t="s">
        <v>498</v>
      </c>
      <c r="B46" s="1369">
        <v>3</v>
      </c>
      <c r="C46" s="1369">
        <v>3</v>
      </c>
      <c r="D46" s="1369">
        <v>6</v>
      </c>
      <c r="E46" s="1370">
        <v>667</v>
      </c>
      <c r="F46" s="1370">
        <v>2667</v>
      </c>
      <c r="G46" s="178">
        <v>10</v>
      </c>
      <c r="H46" s="778"/>
    </row>
    <row r="47" spans="1:9">
      <c r="A47" s="63" t="s">
        <v>499</v>
      </c>
      <c r="B47" s="1404">
        <v>2428</v>
      </c>
      <c r="C47" s="1404">
        <v>1436</v>
      </c>
      <c r="D47" s="1404">
        <v>3864</v>
      </c>
      <c r="E47" s="1404">
        <v>5700</v>
      </c>
      <c r="F47" s="1404">
        <v>9861</v>
      </c>
      <c r="G47" s="34">
        <v>28000</v>
      </c>
      <c r="H47" s="780"/>
    </row>
    <row r="48" spans="1:9">
      <c r="A48" s="63" t="s">
        <v>500</v>
      </c>
      <c r="B48" s="1404">
        <v>6</v>
      </c>
      <c r="C48" s="1404">
        <v>282</v>
      </c>
      <c r="D48" s="1404">
        <v>288</v>
      </c>
      <c r="E48" s="1404">
        <v>3500</v>
      </c>
      <c r="F48" s="1404">
        <v>6500</v>
      </c>
      <c r="G48" s="34">
        <v>1854</v>
      </c>
    </row>
    <row r="49" spans="1:7">
      <c r="A49" s="63" t="s">
        <v>501</v>
      </c>
      <c r="B49" s="45" t="s">
        <v>391</v>
      </c>
      <c r="C49" s="1404">
        <v>93</v>
      </c>
      <c r="D49" s="1404">
        <v>93</v>
      </c>
      <c r="E49" s="45" t="s">
        <v>391</v>
      </c>
      <c r="F49" s="1404">
        <v>4905</v>
      </c>
      <c r="G49" s="34">
        <v>457</v>
      </c>
    </row>
    <row r="50" spans="1:7">
      <c r="A50" s="63" t="s">
        <v>503</v>
      </c>
      <c r="B50" s="45" t="s">
        <v>391</v>
      </c>
      <c r="C50" s="1404">
        <v>1</v>
      </c>
      <c r="D50" s="1404">
        <v>1</v>
      </c>
      <c r="E50" s="45" t="s">
        <v>391</v>
      </c>
      <c r="F50" s="1404">
        <v>1500</v>
      </c>
      <c r="G50" s="34">
        <v>1</v>
      </c>
    </row>
    <row r="51" spans="1:7">
      <c r="A51" s="63" t="s">
        <v>504</v>
      </c>
      <c r="B51" s="1404">
        <v>5</v>
      </c>
      <c r="C51" s="1404">
        <v>37</v>
      </c>
      <c r="D51" s="1404">
        <v>42</v>
      </c>
      <c r="E51" s="1404">
        <v>2700</v>
      </c>
      <c r="F51" s="1404">
        <v>5800</v>
      </c>
      <c r="G51" s="34">
        <v>228</v>
      </c>
    </row>
    <row r="52" spans="1:7">
      <c r="A52" s="63" t="s">
        <v>505</v>
      </c>
      <c r="B52" s="1404">
        <v>194</v>
      </c>
      <c r="C52" s="1404">
        <v>462</v>
      </c>
      <c r="D52" s="1404">
        <v>656</v>
      </c>
      <c r="E52" s="1404">
        <v>4500</v>
      </c>
      <c r="F52" s="1404">
        <v>7500</v>
      </c>
      <c r="G52" s="34">
        <v>4338</v>
      </c>
    </row>
    <row r="53" spans="1:7">
      <c r="A53" s="73" t="s">
        <v>580</v>
      </c>
      <c r="B53" s="1354">
        <v>2636</v>
      </c>
      <c r="C53" s="1354">
        <v>2314</v>
      </c>
      <c r="D53" s="1354">
        <v>4950</v>
      </c>
      <c r="E53" s="1354">
        <v>5595</v>
      </c>
      <c r="F53" s="1354">
        <v>8703</v>
      </c>
      <c r="G53" s="1405">
        <v>34888</v>
      </c>
    </row>
    <row r="54" spans="1:7">
      <c r="A54" s="63"/>
      <c r="B54" s="1404"/>
      <c r="C54" s="1404"/>
      <c r="D54" s="1404"/>
      <c r="E54" s="1404"/>
      <c r="F54" s="1404"/>
    </row>
    <row r="55" spans="1:7" ht="13.5" thickBot="1">
      <c r="A55" s="66" t="s">
        <v>510</v>
      </c>
      <c r="B55" s="658">
        <v>3491</v>
      </c>
      <c r="C55" s="52">
        <v>4884</v>
      </c>
      <c r="D55" s="52">
        <v>8375</v>
      </c>
      <c r="E55" s="52">
        <v>4812</v>
      </c>
      <c r="F55" s="52">
        <v>6866</v>
      </c>
      <c r="G55" s="53">
        <v>50335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>
  <sheetPr codeName="Hoja284">
    <tabColor theme="0"/>
    <pageSetUpPr fitToPage="1"/>
  </sheetPr>
  <dimension ref="A1:I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4.140625" style="143" customWidth="1"/>
    <col min="2" max="8" width="20" style="143" customWidth="1"/>
    <col min="9" max="16384" width="11.42578125" style="143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9" s="3" customFormat="1" ht="15">
      <c r="A3" s="1729" t="s">
        <v>1281</v>
      </c>
      <c r="B3" s="1729"/>
      <c r="C3" s="1729"/>
      <c r="D3" s="1729"/>
      <c r="E3" s="1729"/>
      <c r="F3" s="1729"/>
      <c r="G3" s="1729"/>
      <c r="H3" s="1729"/>
    </row>
    <row r="4" spans="1:9" s="3" customFormat="1" ht="15">
      <c r="A4" s="1729" t="s">
        <v>1146</v>
      </c>
      <c r="B4" s="1729"/>
      <c r="C4" s="1729"/>
      <c r="D4" s="1729"/>
      <c r="E4" s="1729"/>
      <c r="F4" s="1729"/>
      <c r="G4" s="1729"/>
      <c r="H4" s="1729"/>
    </row>
    <row r="5" spans="1:9" s="3" customFormat="1" ht="15.75" thickBot="1">
      <c r="A5" s="5"/>
      <c r="B5" s="6"/>
      <c r="C5" s="6"/>
      <c r="D5" s="6"/>
      <c r="E5" s="6"/>
      <c r="F5" s="6"/>
      <c r="G5" s="6"/>
      <c r="H5" s="6"/>
    </row>
    <row r="6" spans="1:9" ht="21.75" customHeight="1">
      <c r="A6" s="1809" t="s">
        <v>370</v>
      </c>
      <c r="B6" s="1046" t="s">
        <v>1103</v>
      </c>
      <c r="C6" s="734"/>
      <c r="D6" s="1791" t="s">
        <v>1117</v>
      </c>
      <c r="E6" s="1067" t="s">
        <v>378</v>
      </c>
      <c r="F6" s="1052"/>
      <c r="G6" s="761" t="s">
        <v>512</v>
      </c>
      <c r="H6" s="688"/>
    </row>
    <row r="7" spans="1:9" ht="21.75" customHeight="1">
      <c r="A7" s="1810"/>
      <c r="B7" s="1048" t="s">
        <v>1118</v>
      </c>
      <c r="C7" s="738"/>
      <c r="D7" s="1792"/>
      <c r="E7" s="1068" t="s">
        <v>1119</v>
      </c>
      <c r="F7" s="724" t="s">
        <v>372</v>
      </c>
      <c r="G7" s="724" t="s">
        <v>513</v>
      </c>
      <c r="H7" s="740" t="s">
        <v>373</v>
      </c>
    </row>
    <row r="8" spans="1:9" ht="21.75" customHeight="1">
      <c r="A8" s="1810"/>
      <c r="B8" s="227" t="s">
        <v>387</v>
      </c>
      <c r="C8" s="227" t="s">
        <v>1078</v>
      </c>
      <c r="D8" s="1792"/>
      <c r="E8" s="1068" t="s">
        <v>1120</v>
      </c>
      <c r="F8" s="1068" t="s">
        <v>375</v>
      </c>
      <c r="G8" s="724" t="s">
        <v>516</v>
      </c>
      <c r="H8" s="740" t="s">
        <v>376</v>
      </c>
    </row>
    <row r="9" spans="1:9" ht="21.75" customHeight="1" thickBot="1">
      <c r="A9" s="1811"/>
      <c r="B9" s="727" t="s">
        <v>374</v>
      </c>
      <c r="C9" s="727" t="s">
        <v>374</v>
      </c>
      <c r="D9" s="1680"/>
      <c r="E9" s="229" t="s">
        <v>515</v>
      </c>
      <c r="F9" s="692"/>
      <c r="G9" s="727" t="s">
        <v>517</v>
      </c>
      <c r="H9" s="945"/>
    </row>
    <row r="10" spans="1:9">
      <c r="A10" s="1617">
        <v>2005</v>
      </c>
      <c r="B10" s="1284">
        <v>20.971</v>
      </c>
      <c r="C10" s="1284">
        <v>18.841999999999999</v>
      </c>
      <c r="D10" s="1285">
        <v>663.95</v>
      </c>
      <c r="E10" s="1222">
        <v>133.64398683791532</v>
      </c>
      <c r="F10" s="1284">
        <v>251.81200000000001</v>
      </c>
      <c r="G10" s="1222">
        <v>36.65</v>
      </c>
      <c r="H10" s="1287">
        <v>92289.097999999998</v>
      </c>
      <c r="I10" s="552"/>
    </row>
    <row r="11" spans="1:9">
      <c r="A11" s="1617">
        <v>2006</v>
      </c>
      <c r="B11" s="1284">
        <v>20.52</v>
      </c>
      <c r="C11" s="1284">
        <v>18.911999999999999</v>
      </c>
      <c r="D11" s="1285">
        <v>651.87400000000002</v>
      </c>
      <c r="E11" s="1222">
        <v>94.492914551607456</v>
      </c>
      <c r="F11" s="1284">
        <v>178.70500000000001</v>
      </c>
      <c r="G11" s="1222">
        <v>57.58</v>
      </c>
      <c r="H11" s="1287">
        <v>102898.33899999999</v>
      </c>
      <c r="I11" s="552"/>
    </row>
    <row r="12" spans="1:9">
      <c r="A12" s="1619">
        <v>2007</v>
      </c>
      <c r="B12" s="1284">
        <v>20.100999999999999</v>
      </c>
      <c r="C12" s="1284">
        <v>18.347999999999999</v>
      </c>
      <c r="D12" s="1285">
        <v>614.12699999999995</v>
      </c>
      <c r="E12" s="1222">
        <v>109.76237192064531</v>
      </c>
      <c r="F12" s="1284">
        <v>201.392</v>
      </c>
      <c r="G12" s="1222">
        <v>51.8</v>
      </c>
      <c r="H12" s="1287">
        <v>104321.05599999998</v>
      </c>
      <c r="I12" s="552"/>
    </row>
    <row r="13" spans="1:9">
      <c r="A13" s="1619">
        <v>2008</v>
      </c>
      <c r="B13" s="1284">
        <v>18.695</v>
      </c>
      <c r="C13" s="1284">
        <v>16.960999999999999</v>
      </c>
      <c r="D13" s="1285">
        <v>627.78099999999995</v>
      </c>
      <c r="E13" s="1222">
        <v>117.29732916691233</v>
      </c>
      <c r="F13" s="1284">
        <v>198.94800000000001</v>
      </c>
      <c r="G13" s="1222">
        <v>52.01</v>
      </c>
      <c r="H13" s="1287">
        <v>103472.8548</v>
      </c>
      <c r="I13" s="552"/>
    </row>
    <row r="14" spans="1:9">
      <c r="A14" s="1619">
        <v>2009</v>
      </c>
      <c r="B14" s="1284">
        <v>18.489000000000001</v>
      </c>
      <c r="C14" s="1284">
        <v>16.937999999999999</v>
      </c>
      <c r="D14" s="1285">
        <v>592.46699999999998</v>
      </c>
      <c r="E14" s="1222">
        <v>137.43062935411501</v>
      </c>
      <c r="F14" s="1284">
        <v>232.78</v>
      </c>
      <c r="G14" s="1222">
        <v>45.74</v>
      </c>
      <c r="H14" s="1287">
        <v>106473.572</v>
      </c>
      <c r="I14" s="552"/>
    </row>
    <row r="15" spans="1:9">
      <c r="A15" s="1619">
        <v>2010</v>
      </c>
      <c r="B15" s="1284">
        <v>18.489000000000001</v>
      </c>
      <c r="C15" s="1284">
        <v>15.262</v>
      </c>
      <c r="D15" s="1285">
        <v>592.46699999999998</v>
      </c>
      <c r="E15" s="1222">
        <v>152.5226051631503</v>
      </c>
      <c r="F15" s="1284">
        <v>232.78</v>
      </c>
      <c r="G15" s="1222">
        <v>56.43</v>
      </c>
      <c r="H15" s="1287">
        <v>131357.75400000002</v>
      </c>
      <c r="I15" s="552"/>
    </row>
    <row r="16" spans="1:9">
      <c r="A16" s="1619">
        <v>2011</v>
      </c>
      <c r="B16" s="1284">
        <v>17.085999999999999</v>
      </c>
      <c r="C16" s="1284">
        <v>15.512</v>
      </c>
      <c r="D16" s="1285">
        <v>572.94399999999996</v>
      </c>
      <c r="E16" s="1222">
        <v>148.8376740587932</v>
      </c>
      <c r="F16" s="1284">
        <v>230.87700000000001</v>
      </c>
      <c r="G16" s="1222">
        <v>47.13</v>
      </c>
      <c r="H16" s="1287">
        <v>108812.33010000002</v>
      </c>
      <c r="I16" s="552"/>
    </row>
    <row r="17" spans="1:9">
      <c r="A17" s="1619">
        <v>2012</v>
      </c>
      <c r="B17" s="1284">
        <v>16.687000000000001</v>
      </c>
      <c r="C17" s="1284">
        <v>15.102</v>
      </c>
      <c r="D17" s="1285">
        <v>546.76400000000001</v>
      </c>
      <c r="E17" s="1222">
        <v>139.53516090584029</v>
      </c>
      <c r="F17" s="1284">
        <v>210.726</v>
      </c>
      <c r="G17" s="1222">
        <v>49.49</v>
      </c>
      <c r="H17" s="1287">
        <v>104288.29740000001</v>
      </c>
      <c r="I17" s="552"/>
    </row>
    <row r="18" spans="1:9">
      <c r="A18" s="1619">
        <v>2013</v>
      </c>
      <c r="B18" s="1284">
        <v>16.614000000000001</v>
      </c>
      <c r="C18" s="1284">
        <v>14.769</v>
      </c>
      <c r="D18" s="1285">
        <v>539.08699999999999</v>
      </c>
      <c r="E18" s="1222">
        <v>116.69849008057417</v>
      </c>
      <c r="F18" s="1284">
        <v>172.352</v>
      </c>
      <c r="G18" s="1222">
        <v>67.319999999999993</v>
      </c>
      <c r="H18" s="1287">
        <v>116027.3664</v>
      </c>
      <c r="I18" s="552"/>
    </row>
    <row r="19" spans="1:9">
      <c r="A19" s="1619">
        <v>2014</v>
      </c>
      <c r="B19" s="1476">
        <v>17.003</v>
      </c>
      <c r="C19" s="1476">
        <v>15.115</v>
      </c>
      <c r="D19" s="1477">
        <v>509.08600000000001</v>
      </c>
      <c r="E19" s="1379">
        <v>154.03969566655638</v>
      </c>
      <c r="F19" s="1476">
        <v>232.83099999999999</v>
      </c>
      <c r="G19" s="1379">
        <v>47.77</v>
      </c>
      <c r="H19" s="1479">
        <v>111223.36870000001</v>
      </c>
      <c r="I19" s="552"/>
    </row>
    <row r="20" spans="1:9" ht="13.5" thickBot="1">
      <c r="A20" s="1620">
        <v>2015</v>
      </c>
      <c r="B20" s="1327">
        <v>16.064</v>
      </c>
      <c r="C20" s="1327">
        <v>14.154</v>
      </c>
      <c r="D20" s="1328">
        <v>506.404</v>
      </c>
      <c r="E20" s="1239">
        <f>F20/C20*10</f>
        <v>153.51914653101596</v>
      </c>
      <c r="F20" s="1327">
        <v>217.291</v>
      </c>
      <c r="G20" s="1601">
        <v>61.1</v>
      </c>
      <c r="H20" s="1585">
        <v>132808</v>
      </c>
      <c r="I20" s="552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>
  <sheetPr codeName="Hoja285">
    <tabColor theme="0"/>
    <pageSetUpPr fitToPage="1"/>
  </sheetPr>
  <dimension ref="A1:S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2.7109375" style="208" customWidth="1"/>
    <col min="2" max="13" width="16.140625" style="208" customWidth="1"/>
    <col min="14" max="16384" width="11.42578125" style="208"/>
  </cols>
  <sheetData>
    <row r="1" spans="1:18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1228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1448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4.2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8" ht="13.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8" ht="18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8" ht="24.7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680"/>
      <c r="L9" s="1680"/>
      <c r="M9" s="1683"/>
      <c r="P9" s="526"/>
      <c r="Q9" s="526"/>
    </row>
    <row r="10" spans="1:18" ht="24" customHeight="1">
      <c r="A10" s="72" t="s">
        <v>450</v>
      </c>
      <c r="B10" s="122">
        <v>232</v>
      </c>
      <c r="C10" s="122">
        <v>58</v>
      </c>
      <c r="D10" s="42">
        <v>290</v>
      </c>
      <c r="E10" s="122">
        <v>232</v>
      </c>
      <c r="F10" s="122">
        <v>58</v>
      </c>
      <c r="G10" s="122">
        <v>162177</v>
      </c>
      <c r="H10" s="122">
        <v>3240</v>
      </c>
      <c r="I10" s="122">
        <v>4500</v>
      </c>
      <c r="J10" s="122">
        <v>27</v>
      </c>
      <c r="K10" s="122">
        <v>1013</v>
      </c>
      <c r="L10" s="122">
        <v>4378</v>
      </c>
      <c r="M10" s="131">
        <v>5391</v>
      </c>
      <c r="N10" s="215"/>
      <c r="R10" s="268"/>
    </row>
    <row r="11" spans="1:18">
      <c r="A11" s="63" t="s">
        <v>451</v>
      </c>
      <c r="B11" s="11">
        <v>73</v>
      </c>
      <c r="C11" s="11">
        <v>18</v>
      </c>
      <c r="D11" s="11">
        <v>91</v>
      </c>
      <c r="E11" s="11">
        <v>73</v>
      </c>
      <c r="F11" s="11">
        <v>18</v>
      </c>
      <c r="G11" s="11">
        <v>27563</v>
      </c>
      <c r="H11" s="11">
        <v>3600</v>
      </c>
      <c r="I11" s="11">
        <v>4950</v>
      </c>
      <c r="J11" s="11">
        <v>10</v>
      </c>
      <c r="K11" s="11">
        <v>352</v>
      </c>
      <c r="L11" s="11">
        <v>276</v>
      </c>
      <c r="M11" s="12">
        <v>628</v>
      </c>
      <c r="N11" s="215"/>
      <c r="R11" s="268"/>
    </row>
    <row r="12" spans="1:18">
      <c r="A12" s="63" t="s">
        <v>452</v>
      </c>
      <c r="B12" s="82">
        <v>96</v>
      </c>
      <c r="C12" s="82">
        <v>24</v>
      </c>
      <c r="D12" s="82">
        <v>120</v>
      </c>
      <c r="E12" s="82">
        <v>96</v>
      </c>
      <c r="F12" s="82">
        <v>24</v>
      </c>
      <c r="G12" s="11">
        <v>50722</v>
      </c>
      <c r="H12" s="82">
        <v>3600</v>
      </c>
      <c r="I12" s="82">
        <v>4950</v>
      </c>
      <c r="J12" s="11">
        <v>27</v>
      </c>
      <c r="K12" s="11">
        <v>465</v>
      </c>
      <c r="L12" s="11">
        <v>1369</v>
      </c>
      <c r="M12" s="12">
        <v>1834</v>
      </c>
      <c r="N12" s="215"/>
      <c r="R12" s="268"/>
    </row>
    <row r="13" spans="1:18">
      <c r="A13" s="63" t="s">
        <v>453</v>
      </c>
      <c r="B13" s="11">
        <v>100</v>
      </c>
      <c r="C13" s="11">
        <v>25</v>
      </c>
      <c r="D13" s="11">
        <v>125</v>
      </c>
      <c r="E13" s="11">
        <v>100</v>
      </c>
      <c r="F13" s="11">
        <v>25</v>
      </c>
      <c r="G13" s="11">
        <v>53396</v>
      </c>
      <c r="H13" s="11">
        <v>3600</v>
      </c>
      <c r="I13" s="11">
        <v>4500</v>
      </c>
      <c r="J13" s="11">
        <v>10</v>
      </c>
      <c r="K13" s="11">
        <v>473</v>
      </c>
      <c r="L13" s="11">
        <v>534</v>
      </c>
      <c r="M13" s="12">
        <v>1007</v>
      </c>
      <c r="N13" s="215"/>
      <c r="R13" s="268"/>
    </row>
    <row r="14" spans="1:18">
      <c r="A14" s="73" t="s">
        <v>454</v>
      </c>
      <c r="B14" s="74">
        <v>501</v>
      </c>
      <c r="C14" s="74">
        <v>125</v>
      </c>
      <c r="D14" s="74">
        <v>626</v>
      </c>
      <c r="E14" s="74">
        <v>501</v>
      </c>
      <c r="F14" s="74">
        <v>125</v>
      </c>
      <c r="G14" s="74">
        <v>293858</v>
      </c>
      <c r="H14" s="78">
        <v>3433</v>
      </c>
      <c r="I14" s="78">
        <v>4651</v>
      </c>
      <c r="J14" s="78">
        <v>22</v>
      </c>
      <c r="K14" s="78">
        <v>2303</v>
      </c>
      <c r="L14" s="78">
        <v>6557</v>
      </c>
      <c r="M14" s="75">
        <v>8860</v>
      </c>
      <c r="N14" s="215"/>
      <c r="R14" s="268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5"/>
      <c r="R15" s="268"/>
    </row>
    <row r="16" spans="1:18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>
        <v>40000</v>
      </c>
      <c r="H16" s="78" t="s">
        <v>391</v>
      </c>
      <c r="I16" s="78" t="s">
        <v>391</v>
      </c>
      <c r="J16" s="78">
        <v>6</v>
      </c>
      <c r="K16" s="78" t="s">
        <v>391</v>
      </c>
      <c r="L16" s="78">
        <v>240</v>
      </c>
      <c r="M16" s="75">
        <v>240</v>
      </c>
      <c r="N16" s="215"/>
      <c r="R16" s="268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5"/>
      <c r="R17" s="268"/>
    </row>
    <row r="18" spans="1:18">
      <c r="A18" s="73" t="s">
        <v>456</v>
      </c>
      <c r="B18" s="74">
        <v>1</v>
      </c>
      <c r="C18" s="74" t="s">
        <v>391</v>
      </c>
      <c r="D18" s="74">
        <v>1</v>
      </c>
      <c r="E18" s="74">
        <v>1</v>
      </c>
      <c r="F18" s="74" t="s">
        <v>391</v>
      </c>
      <c r="G18" s="74">
        <v>1000</v>
      </c>
      <c r="H18" s="78">
        <v>1000</v>
      </c>
      <c r="I18" s="78" t="s">
        <v>391</v>
      </c>
      <c r="J18" s="78" t="s">
        <v>391</v>
      </c>
      <c r="K18" s="78">
        <v>1</v>
      </c>
      <c r="L18" s="78" t="s">
        <v>391</v>
      </c>
      <c r="M18" s="75">
        <v>1</v>
      </c>
      <c r="N18" s="215"/>
      <c r="R18" s="268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5"/>
      <c r="R19" s="268"/>
    </row>
    <row r="20" spans="1:18">
      <c r="A20" s="63" t="s">
        <v>535</v>
      </c>
      <c r="B20" s="11">
        <v>1</v>
      </c>
      <c r="C20" s="11" t="s">
        <v>391</v>
      </c>
      <c r="D20" s="11">
        <v>1</v>
      </c>
      <c r="E20" s="11">
        <v>1</v>
      </c>
      <c r="F20" s="11" t="s">
        <v>391</v>
      </c>
      <c r="G20" s="11">
        <v>14890</v>
      </c>
      <c r="H20" s="11">
        <v>2350</v>
      </c>
      <c r="I20" s="11" t="s">
        <v>391</v>
      </c>
      <c r="J20" s="11">
        <v>12</v>
      </c>
      <c r="K20" s="11">
        <v>2</v>
      </c>
      <c r="L20" s="11">
        <v>179</v>
      </c>
      <c r="M20" s="12">
        <v>181</v>
      </c>
      <c r="N20" s="215"/>
      <c r="R20" s="268"/>
    </row>
    <row r="21" spans="1:18">
      <c r="A21" s="63" t="s">
        <v>458</v>
      </c>
      <c r="B21" s="11">
        <v>3</v>
      </c>
      <c r="C21" s="45" t="s">
        <v>391</v>
      </c>
      <c r="D21" s="11">
        <v>3</v>
      </c>
      <c r="E21" s="11">
        <v>3</v>
      </c>
      <c r="F21" s="45" t="s">
        <v>391</v>
      </c>
      <c r="G21" s="11">
        <v>10500</v>
      </c>
      <c r="H21" s="11">
        <v>2200</v>
      </c>
      <c r="I21" s="45" t="s">
        <v>391</v>
      </c>
      <c r="J21" s="11">
        <v>7</v>
      </c>
      <c r="K21" s="11">
        <v>7</v>
      </c>
      <c r="L21" s="11">
        <v>73</v>
      </c>
      <c r="M21" s="12">
        <v>80</v>
      </c>
      <c r="N21" s="215"/>
      <c r="R21" s="268"/>
    </row>
    <row r="22" spans="1:18">
      <c r="A22" s="63" t="s">
        <v>459</v>
      </c>
      <c r="B22" s="11">
        <v>5</v>
      </c>
      <c r="C22" s="11" t="s">
        <v>391</v>
      </c>
      <c r="D22" s="11">
        <v>5</v>
      </c>
      <c r="E22" s="11">
        <v>5</v>
      </c>
      <c r="F22" s="11" t="s">
        <v>391</v>
      </c>
      <c r="G22" s="11">
        <v>8152</v>
      </c>
      <c r="H22" s="11">
        <v>2150</v>
      </c>
      <c r="I22" s="11" t="s">
        <v>391</v>
      </c>
      <c r="J22" s="11">
        <v>6</v>
      </c>
      <c r="K22" s="11">
        <v>11</v>
      </c>
      <c r="L22" s="11">
        <v>49</v>
      </c>
      <c r="M22" s="12">
        <v>60</v>
      </c>
      <c r="N22" s="215"/>
      <c r="R22" s="268"/>
    </row>
    <row r="23" spans="1:18">
      <c r="A23" s="73" t="s">
        <v>460</v>
      </c>
      <c r="B23" s="74">
        <v>9</v>
      </c>
      <c r="C23" s="74" t="s">
        <v>391</v>
      </c>
      <c r="D23" s="74">
        <v>9</v>
      </c>
      <c r="E23" s="74">
        <v>9</v>
      </c>
      <c r="F23" s="74" t="s">
        <v>391</v>
      </c>
      <c r="G23" s="74">
        <v>33542</v>
      </c>
      <c r="H23" s="78">
        <v>2189</v>
      </c>
      <c r="I23" s="78" t="s">
        <v>391</v>
      </c>
      <c r="J23" s="78">
        <v>9</v>
      </c>
      <c r="K23" s="78">
        <v>20</v>
      </c>
      <c r="L23" s="78">
        <v>301</v>
      </c>
      <c r="M23" s="75">
        <v>321</v>
      </c>
      <c r="N23" s="215"/>
      <c r="R23" s="268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5"/>
      <c r="R24" s="268"/>
    </row>
    <row r="25" spans="1:18">
      <c r="A25" s="73" t="s">
        <v>461</v>
      </c>
      <c r="B25" s="74">
        <v>8</v>
      </c>
      <c r="C25" s="74">
        <v>87</v>
      </c>
      <c r="D25" s="74">
        <v>95</v>
      </c>
      <c r="E25" s="74">
        <v>6</v>
      </c>
      <c r="F25" s="74">
        <v>86</v>
      </c>
      <c r="G25" s="74">
        <v>4098</v>
      </c>
      <c r="H25" s="78">
        <v>967</v>
      </c>
      <c r="I25" s="78">
        <v>5930</v>
      </c>
      <c r="J25" s="78">
        <v>7</v>
      </c>
      <c r="K25" s="78">
        <v>515</v>
      </c>
      <c r="L25" s="78">
        <v>29</v>
      </c>
      <c r="M25" s="75">
        <v>544</v>
      </c>
      <c r="N25" s="215"/>
      <c r="R25" s="268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5"/>
      <c r="R26" s="268"/>
    </row>
    <row r="27" spans="1:18">
      <c r="A27" s="73" t="s">
        <v>462</v>
      </c>
      <c r="B27" s="74">
        <v>9</v>
      </c>
      <c r="C27" s="74">
        <v>315</v>
      </c>
      <c r="D27" s="74">
        <v>324</v>
      </c>
      <c r="E27" s="74">
        <v>6</v>
      </c>
      <c r="F27" s="74">
        <v>259</v>
      </c>
      <c r="G27" s="74" t="s">
        <v>391</v>
      </c>
      <c r="H27" s="78">
        <v>3083</v>
      </c>
      <c r="I27" s="78">
        <v>7141</v>
      </c>
      <c r="J27" s="78" t="s">
        <v>391</v>
      </c>
      <c r="K27" s="78">
        <v>1868</v>
      </c>
      <c r="L27" s="78" t="s">
        <v>391</v>
      </c>
      <c r="M27" s="75">
        <v>1868</v>
      </c>
      <c r="N27" s="215"/>
      <c r="R27" s="268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5"/>
      <c r="R28" s="268"/>
    </row>
    <row r="29" spans="1:18">
      <c r="A29" s="63" t="s">
        <v>463</v>
      </c>
      <c r="B29" s="45">
        <v>20</v>
      </c>
      <c r="C29" s="45">
        <v>73</v>
      </c>
      <c r="D29" s="11">
        <v>93</v>
      </c>
      <c r="E29" s="45" t="s">
        <v>391</v>
      </c>
      <c r="F29" s="45">
        <v>64</v>
      </c>
      <c r="G29" s="45" t="s">
        <v>391</v>
      </c>
      <c r="H29" s="82" t="s">
        <v>391</v>
      </c>
      <c r="I29" s="11">
        <v>22906</v>
      </c>
      <c r="J29" s="45" t="s">
        <v>391</v>
      </c>
      <c r="K29" s="82">
        <v>1466</v>
      </c>
      <c r="L29" s="45" t="s">
        <v>391</v>
      </c>
      <c r="M29" s="46">
        <v>1466</v>
      </c>
      <c r="N29" s="215"/>
      <c r="R29" s="268"/>
    </row>
    <row r="30" spans="1:18" s="309" customFormat="1">
      <c r="A30" s="63" t="s">
        <v>464</v>
      </c>
      <c r="B30" s="82">
        <v>5</v>
      </c>
      <c r="C30" s="11">
        <v>49</v>
      </c>
      <c r="D30" s="11">
        <v>54</v>
      </c>
      <c r="E30" s="82">
        <v>5</v>
      </c>
      <c r="F30" s="11">
        <v>46</v>
      </c>
      <c r="G30" s="11" t="s">
        <v>391</v>
      </c>
      <c r="H30" s="82">
        <v>5000</v>
      </c>
      <c r="I30" s="11">
        <v>3400</v>
      </c>
      <c r="J30" s="11" t="s">
        <v>391</v>
      </c>
      <c r="K30" s="11">
        <v>181</v>
      </c>
      <c r="L30" s="11" t="s">
        <v>391</v>
      </c>
      <c r="M30" s="12">
        <v>181</v>
      </c>
      <c r="N30" s="534"/>
      <c r="R30" s="531"/>
    </row>
    <row r="31" spans="1:18">
      <c r="A31" s="63" t="s">
        <v>465</v>
      </c>
      <c r="B31" s="82">
        <v>144</v>
      </c>
      <c r="C31" s="11">
        <v>794</v>
      </c>
      <c r="D31" s="11">
        <v>938</v>
      </c>
      <c r="E31" s="82">
        <v>133</v>
      </c>
      <c r="F31" s="11">
        <v>743</v>
      </c>
      <c r="G31" s="45" t="s">
        <v>391</v>
      </c>
      <c r="H31" s="82">
        <v>3586</v>
      </c>
      <c r="I31" s="11">
        <v>9509</v>
      </c>
      <c r="J31" s="45" t="s">
        <v>391</v>
      </c>
      <c r="K31" s="82">
        <v>7542</v>
      </c>
      <c r="L31" s="45" t="s">
        <v>391</v>
      </c>
      <c r="M31" s="12">
        <v>7542</v>
      </c>
      <c r="N31" s="215"/>
      <c r="R31" s="268"/>
    </row>
    <row r="32" spans="1:18">
      <c r="A32" s="73" t="s">
        <v>466</v>
      </c>
      <c r="B32" s="74">
        <v>169</v>
      </c>
      <c r="C32" s="74">
        <v>916</v>
      </c>
      <c r="D32" s="74">
        <v>1085</v>
      </c>
      <c r="E32" s="74">
        <v>138</v>
      </c>
      <c r="F32" s="74">
        <v>853</v>
      </c>
      <c r="G32" s="74" t="s">
        <v>391</v>
      </c>
      <c r="H32" s="78">
        <v>3637</v>
      </c>
      <c r="I32" s="78">
        <v>10185</v>
      </c>
      <c r="J32" s="78" t="s">
        <v>391</v>
      </c>
      <c r="K32" s="78">
        <v>9189</v>
      </c>
      <c r="L32" s="78" t="s">
        <v>391</v>
      </c>
      <c r="M32" s="75">
        <v>9189</v>
      </c>
      <c r="N32" s="215"/>
      <c r="R32" s="268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5"/>
      <c r="R33" s="268"/>
    </row>
    <row r="34" spans="1:18">
      <c r="A34" s="63" t="s">
        <v>467</v>
      </c>
      <c r="B34" s="80">
        <v>17</v>
      </c>
      <c r="C34" s="80">
        <v>73</v>
      </c>
      <c r="D34" s="11">
        <v>90</v>
      </c>
      <c r="E34" s="80">
        <v>17</v>
      </c>
      <c r="F34" s="80">
        <v>64</v>
      </c>
      <c r="G34" s="11" t="s">
        <v>391</v>
      </c>
      <c r="H34" s="80">
        <v>6241</v>
      </c>
      <c r="I34" s="80">
        <v>9300</v>
      </c>
      <c r="J34" s="80" t="s">
        <v>391</v>
      </c>
      <c r="K34" s="80">
        <v>701</v>
      </c>
      <c r="L34" s="80" t="s">
        <v>391</v>
      </c>
      <c r="M34" s="81">
        <v>701</v>
      </c>
      <c r="N34" s="215"/>
      <c r="R34" s="268"/>
    </row>
    <row r="35" spans="1:18">
      <c r="A35" s="63" t="s">
        <v>468</v>
      </c>
      <c r="B35" s="80" t="s">
        <v>391</v>
      </c>
      <c r="C35" s="80">
        <v>7</v>
      </c>
      <c r="D35" s="11">
        <v>7</v>
      </c>
      <c r="E35" s="80" t="s">
        <v>391</v>
      </c>
      <c r="F35" s="80">
        <v>5</v>
      </c>
      <c r="G35" s="11" t="s">
        <v>391</v>
      </c>
      <c r="H35" s="80" t="s">
        <v>391</v>
      </c>
      <c r="I35" s="80">
        <v>9600</v>
      </c>
      <c r="J35" s="80" t="s">
        <v>391</v>
      </c>
      <c r="K35" s="80">
        <v>48</v>
      </c>
      <c r="L35" s="80" t="s">
        <v>391</v>
      </c>
      <c r="M35" s="12">
        <v>48</v>
      </c>
      <c r="N35" s="215"/>
      <c r="R35" s="268"/>
    </row>
    <row r="36" spans="1:18">
      <c r="A36" s="63" t="s">
        <v>469</v>
      </c>
      <c r="B36" s="80">
        <v>1</v>
      </c>
      <c r="C36" s="80">
        <v>270</v>
      </c>
      <c r="D36" s="11">
        <v>271</v>
      </c>
      <c r="E36" s="80">
        <v>1</v>
      </c>
      <c r="F36" s="80">
        <v>230</v>
      </c>
      <c r="G36" s="11" t="s">
        <v>391</v>
      </c>
      <c r="H36" s="80">
        <v>5550</v>
      </c>
      <c r="I36" s="80">
        <v>9550</v>
      </c>
      <c r="J36" s="80" t="s">
        <v>391</v>
      </c>
      <c r="K36" s="80">
        <v>2202</v>
      </c>
      <c r="L36" s="80" t="s">
        <v>391</v>
      </c>
      <c r="M36" s="12">
        <v>2202</v>
      </c>
      <c r="N36" s="215"/>
      <c r="R36" s="268"/>
    </row>
    <row r="37" spans="1:18">
      <c r="A37" s="63" t="s">
        <v>470</v>
      </c>
      <c r="B37" s="80" t="s">
        <v>391</v>
      </c>
      <c r="C37" s="80">
        <v>103</v>
      </c>
      <c r="D37" s="11">
        <v>103</v>
      </c>
      <c r="E37" s="80" t="s">
        <v>391</v>
      </c>
      <c r="F37" s="80">
        <v>85</v>
      </c>
      <c r="G37" s="11" t="s">
        <v>391</v>
      </c>
      <c r="H37" s="80" t="s">
        <v>391</v>
      </c>
      <c r="I37" s="80">
        <v>9000</v>
      </c>
      <c r="J37" s="80" t="s">
        <v>391</v>
      </c>
      <c r="K37" s="80">
        <v>765</v>
      </c>
      <c r="L37" s="80" t="s">
        <v>391</v>
      </c>
      <c r="M37" s="12">
        <v>765</v>
      </c>
      <c r="N37" s="215"/>
      <c r="R37" s="268"/>
    </row>
    <row r="38" spans="1:18">
      <c r="A38" s="73" t="s">
        <v>471</v>
      </c>
      <c r="B38" s="74">
        <v>18</v>
      </c>
      <c r="C38" s="74">
        <v>453</v>
      </c>
      <c r="D38" s="74">
        <v>471</v>
      </c>
      <c r="E38" s="74">
        <v>18</v>
      </c>
      <c r="F38" s="74">
        <v>384</v>
      </c>
      <c r="G38" s="74" t="s">
        <v>391</v>
      </c>
      <c r="H38" s="78">
        <v>6203</v>
      </c>
      <c r="I38" s="78">
        <v>9387</v>
      </c>
      <c r="J38" s="78" t="s">
        <v>391</v>
      </c>
      <c r="K38" s="78">
        <v>3716</v>
      </c>
      <c r="L38" s="78" t="s">
        <v>391</v>
      </c>
      <c r="M38" s="75">
        <v>3716</v>
      </c>
      <c r="N38" s="215"/>
      <c r="R38" s="268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5"/>
      <c r="R39" s="268"/>
    </row>
    <row r="40" spans="1:18">
      <c r="A40" s="73" t="s">
        <v>472</v>
      </c>
      <c r="B40" s="74">
        <v>65</v>
      </c>
      <c r="C40" s="74">
        <v>69</v>
      </c>
      <c r="D40" s="74">
        <v>134</v>
      </c>
      <c r="E40" s="74" t="s">
        <v>391</v>
      </c>
      <c r="F40" s="74">
        <v>35</v>
      </c>
      <c r="G40" s="74" t="s">
        <v>391</v>
      </c>
      <c r="H40" s="78" t="s">
        <v>391</v>
      </c>
      <c r="I40" s="78">
        <v>6571</v>
      </c>
      <c r="J40" s="78" t="s">
        <v>391</v>
      </c>
      <c r="K40" s="78">
        <v>230</v>
      </c>
      <c r="L40" s="78" t="s">
        <v>391</v>
      </c>
      <c r="M40" s="75">
        <v>230</v>
      </c>
      <c r="N40" s="215"/>
      <c r="R40" s="268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5"/>
      <c r="R41" s="268"/>
    </row>
    <row r="42" spans="1:18">
      <c r="A42" s="63" t="s">
        <v>536</v>
      </c>
      <c r="B42" s="45" t="s">
        <v>391</v>
      </c>
      <c r="C42" s="11">
        <v>4</v>
      </c>
      <c r="D42" s="11">
        <v>4</v>
      </c>
      <c r="E42" s="45" t="s">
        <v>391</v>
      </c>
      <c r="F42" s="11">
        <v>4</v>
      </c>
      <c r="G42" s="11">
        <v>3767</v>
      </c>
      <c r="H42" s="45" t="s">
        <v>391</v>
      </c>
      <c r="I42" s="11">
        <v>5100</v>
      </c>
      <c r="J42" s="11">
        <v>18</v>
      </c>
      <c r="K42" s="11">
        <v>20</v>
      </c>
      <c r="L42" s="11">
        <v>68</v>
      </c>
      <c r="M42" s="12">
        <v>88</v>
      </c>
      <c r="N42" s="215"/>
      <c r="R42" s="268"/>
    </row>
    <row r="43" spans="1:18">
      <c r="A43" s="63" t="s">
        <v>474</v>
      </c>
      <c r="B43" s="11">
        <v>32</v>
      </c>
      <c r="C43" s="11">
        <v>2</v>
      </c>
      <c r="D43" s="11">
        <v>34</v>
      </c>
      <c r="E43" s="11">
        <v>26</v>
      </c>
      <c r="F43" s="11">
        <v>2</v>
      </c>
      <c r="G43" s="11">
        <v>17550</v>
      </c>
      <c r="H43" s="11">
        <v>4200</v>
      </c>
      <c r="I43" s="11">
        <v>5000</v>
      </c>
      <c r="J43" s="11">
        <v>16</v>
      </c>
      <c r="K43" s="11">
        <v>119</v>
      </c>
      <c r="L43" s="11">
        <v>281</v>
      </c>
      <c r="M43" s="12">
        <v>400</v>
      </c>
      <c r="N43" s="215"/>
      <c r="R43" s="268"/>
    </row>
    <row r="44" spans="1:18">
      <c r="A44" s="63" t="s">
        <v>475</v>
      </c>
      <c r="B44" s="11">
        <v>1</v>
      </c>
      <c r="C44" s="11">
        <v>12</v>
      </c>
      <c r="D44" s="11">
        <v>13</v>
      </c>
      <c r="E44" s="11">
        <v>1</v>
      </c>
      <c r="F44" s="11">
        <v>12</v>
      </c>
      <c r="G44" s="11">
        <v>10750</v>
      </c>
      <c r="H44" s="11">
        <v>9520</v>
      </c>
      <c r="I44" s="11">
        <v>16150</v>
      </c>
      <c r="J44" s="11">
        <v>35</v>
      </c>
      <c r="K44" s="11">
        <v>204</v>
      </c>
      <c r="L44" s="11">
        <v>376</v>
      </c>
      <c r="M44" s="12">
        <v>580</v>
      </c>
      <c r="N44" s="215"/>
      <c r="R44" s="268"/>
    </row>
    <row r="45" spans="1:18">
      <c r="A45" s="63" t="s">
        <v>476</v>
      </c>
      <c r="B45" s="45">
        <v>3</v>
      </c>
      <c r="C45" s="11" t="s">
        <v>391</v>
      </c>
      <c r="D45" s="11">
        <v>3</v>
      </c>
      <c r="E45" s="45" t="s">
        <v>391</v>
      </c>
      <c r="F45" s="11" t="s">
        <v>391</v>
      </c>
      <c r="G45" s="11">
        <v>3993</v>
      </c>
      <c r="H45" s="45" t="s">
        <v>391</v>
      </c>
      <c r="I45" s="11" t="s">
        <v>391</v>
      </c>
      <c r="J45" s="11">
        <v>50</v>
      </c>
      <c r="K45" s="11" t="s">
        <v>391</v>
      </c>
      <c r="L45" s="11">
        <v>200</v>
      </c>
      <c r="M45" s="12">
        <v>200</v>
      </c>
      <c r="N45" s="215"/>
      <c r="R45" s="268"/>
    </row>
    <row r="46" spans="1:18">
      <c r="A46" s="63" t="s">
        <v>477</v>
      </c>
      <c r="B46" s="11">
        <v>25</v>
      </c>
      <c r="C46" s="11">
        <v>1</v>
      </c>
      <c r="D46" s="11">
        <v>26</v>
      </c>
      <c r="E46" s="11">
        <v>25</v>
      </c>
      <c r="F46" s="11">
        <v>1</v>
      </c>
      <c r="G46" s="11">
        <v>7660</v>
      </c>
      <c r="H46" s="11">
        <v>2949</v>
      </c>
      <c r="I46" s="11">
        <v>6000</v>
      </c>
      <c r="J46" s="11">
        <v>2</v>
      </c>
      <c r="K46" s="11">
        <v>80</v>
      </c>
      <c r="L46" s="11">
        <v>15</v>
      </c>
      <c r="M46" s="12">
        <v>95</v>
      </c>
      <c r="N46" s="215"/>
      <c r="R46" s="268"/>
    </row>
    <row r="47" spans="1:18">
      <c r="A47" s="63" t="s">
        <v>478</v>
      </c>
      <c r="B47" s="11">
        <v>21</v>
      </c>
      <c r="C47" s="11" t="s">
        <v>391</v>
      </c>
      <c r="D47" s="11">
        <v>21</v>
      </c>
      <c r="E47" s="11">
        <v>21</v>
      </c>
      <c r="F47" s="11" t="s">
        <v>391</v>
      </c>
      <c r="G47" s="11">
        <v>700</v>
      </c>
      <c r="H47" s="11">
        <v>4095</v>
      </c>
      <c r="I47" s="11" t="s">
        <v>391</v>
      </c>
      <c r="J47" s="11">
        <v>20</v>
      </c>
      <c r="K47" s="11">
        <v>86</v>
      </c>
      <c r="L47" s="11">
        <v>14</v>
      </c>
      <c r="M47" s="12">
        <v>100</v>
      </c>
      <c r="N47" s="215"/>
      <c r="R47" s="268"/>
    </row>
    <row r="48" spans="1:18">
      <c r="A48" s="63" t="s">
        <v>479</v>
      </c>
      <c r="B48" s="45" t="s">
        <v>391</v>
      </c>
      <c r="C48" s="11" t="s">
        <v>391</v>
      </c>
      <c r="D48" s="11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1" t="s">
        <v>391</v>
      </c>
      <c r="J48" s="11" t="s">
        <v>391</v>
      </c>
      <c r="K48" s="11" t="s">
        <v>391</v>
      </c>
      <c r="L48" s="11" t="s">
        <v>391</v>
      </c>
      <c r="M48" s="12" t="s">
        <v>391</v>
      </c>
      <c r="N48" s="215"/>
      <c r="R48" s="268"/>
    </row>
    <row r="49" spans="1:18">
      <c r="A49" s="63" t="s">
        <v>480</v>
      </c>
      <c r="B49" s="82" t="s">
        <v>391</v>
      </c>
      <c r="C49" s="11" t="s">
        <v>391</v>
      </c>
      <c r="D49" s="11" t="s">
        <v>391</v>
      </c>
      <c r="E49" s="82" t="s">
        <v>391</v>
      </c>
      <c r="F49" s="11" t="s">
        <v>391</v>
      </c>
      <c r="G49" s="11" t="s">
        <v>391</v>
      </c>
      <c r="H49" s="82" t="s">
        <v>391</v>
      </c>
      <c r="I49" s="11" t="s">
        <v>391</v>
      </c>
      <c r="J49" s="11" t="s">
        <v>391</v>
      </c>
      <c r="K49" s="11" t="s">
        <v>391</v>
      </c>
      <c r="L49" s="11" t="s">
        <v>391</v>
      </c>
      <c r="M49" s="12" t="s">
        <v>391</v>
      </c>
      <c r="N49" s="215"/>
      <c r="R49" s="268"/>
    </row>
    <row r="50" spans="1:18">
      <c r="A50" s="63" t="s">
        <v>481</v>
      </c>
      <c r="B50" s="11">
        <v>4</v>
      </c>
      <c r="C50" s="11">
        <v>6</v>
      </c>
      <c r="D50" s="11">
        <v>10</v>
      </c>
      <c r="E50" s="11">
        <v>4</v>
      </c>
      <c r="F50" s="11">
        <v>6</v>
      </c>
      <c r="G50" s="11" t="s">
        <v>391</v>
      </c>
      <c r="H50" s="11">
        <v>3000</v>
      </c>
      <c r="I50" s="11">
        <v>6400</v>
      </c>
      <c r="J50" s="11" t="s">
        <v>391</v>
      </c>
      <c r="K50" s="11">
        <v>50</v>
      </c>
      <c r="L50" s="11" t="s">
        <v>391</v>
      </c>
      <c r="M50" s="12">
        <v>50</v>
      </c>
      <c r="N50" s="215"/>
      <c r="R50" s="268"/>
    </row>
    <row r="51" spans="1:18">
      <c r="A51" s="73" t="s">
        <v>482</v>
      </c>
      <c r="B51" s="74">
        <v>86</v>
      </c>
      <c r="C51" s="74">
        <v>25</v>
      </c>
      <c r="D51" s="74">
        <v>111</v>
      </c>
      <c r="E51" s="74">
        <v>77</v>
      </c>
      <c r="F51" s="74">
        <v>25</v>
      </c>
      <c r="G51" s="74">
        <v>44420</v>
      </c>
      <c r="H51" s="78">
        <v>3772</v>
      </c>
      <c r="I51" s="78">
        <v>10744</v>
      </c>
      <c r="J51" s="78">
        <v>21</v>
      </c>
      <c r="K51" s="78">
        <v>559</v>
      </c>
      <c r="L51" s="78">
        <v>954</v>
      </c>
      <c r="M51" s="75">
        <v>1513</v>
      </c>
      <c r="N51" s="215"/>
      <c r="R51" s="268"/>
    </row>
    <row r="52" spans="1:18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5"/>
      <c r="R52" s="268"/>
    </row>
    <row r="53" spans="1:18">
      <c r="A53" s="73" t="s">
        <v>483</v>
      </c>
      <c r="B53" s="74">
        <v>40</v>
      </c>
      <c r="C53" s="74">
        <v>41</v>
      </c>
      <c r="D53" s="74">
        <v>81</v>
      </c>
      <c r="E53" s="74">
        <v>14</v>
      </c>
      <c r="F53" s="74">
        <v>25</v>
      </c>
      <c r="G53" s="74">
        <v>3965</v>
      </c>
      <c r="H53" s="78">
        <v>3000</v>
      </c>
      <c r="I53" s="78">
        <v>10000</v>
      </c>
      <c r="J53" s="78">
        <v>12</v>
      </c>
      <c r="K53" s="78">
        <v>292</v>
      </c>
      <c r="L53" s="78">
        <v>48</v>
      </c>
      <c r="M53" s="75">
        <v>340</v>
      </c>
      <c r="N53" s="215"/>
      <c r="R53" s="268"/>
    </row>
    <row r="54" spans="1:18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5"/>
      <c r="R54" s="268"/>
    </row>
    <row r="55" spans="1:18">
      <c r="A55" s="63" t="s">
        <v>484</v>
      </c>
      <c r="B55" s="82">
        <v>160</v>
      </c>
      <c r="C55" s="11">
        <v>90</v>
      </c>
      <c r="D55" s="11">
        <v>250</v>
      </c>
      <c r="E55" s="82">
        <v>160</v>
      </c>
      <c r="F55" s="11">
        <v>80</v>
      </c>
      <c r="G55" s="11" t="s">
        <v>391</v>
      </c>
      <c r="H55" s="82">
        <v>1500</v>
      </c>
      <c r="I55" s="11">
        <v>13000</v>
      </c>
      <c r="J55" s="11" t="s">
        <v>391</v>
      </c>
      <c r="K55" s="11">
        <v>1280</v>
      </c>
      <c r="L55" s="11" t="s">
        <v>391</v>
      </c>
      <c r="M55" s="12">
        <v>1280</v>
      </c>
      <c r="N55" s="215"/>
      <c r="R55" s="268"/>
    </row>
    <row r="56" spans="1:18">
      <c r="A56" s="63" t="s">
        <v>485</v>
      </c>
      <c r="B56" s="11">
        <v>7</v>
      </c>
      <c r="C56" s="11">
        <v>31</v>
      </c>
      <c r="D56" s="11">
        <v>38</v>
      </c>
      <c r="E56" s="11">
        <v>7</v>
      </c>
      <c r="F56" s="11">
        <v>31</v>
      </c>
      <c r="G56" s="11">
        <v>789</v>
      </c>
      <c r="H56" s="11">
        <v>1500</v>
      </c>
      <c r="I56" s="11">
        <v>7000</v>
      </c>
      <c r="J56" s="11">
        <v>6</v>
      </c>
      <c r="K56" s="11">
        <v>227</v>
      </c>
      <c r="L56" s="11">
        <v>5</v>
      </c>
      <c r="M56" s="12">
        <v>232</v>
      </c>
      <c r="N56" s="215"/>
      <c r="R56" s="268"/>
    </row>
    <row r="57" spans="1:18">
      <c r="A57" s="63" t="s">
        <v>486</v>
      </c>
      <c r="B57" s="11">
        <v>73</v>
      </c>
      <c r="C57" s="11">
        <v>3</v>
      </c>
      <c r="D57" s="11">
        <v>76</v>
      </c>
      <c r="E57" s="11">
        <v>73</v>
      </c>
      <c r="F57" s="11">
        <v>3</v>
      </c>
      <c r="G57" s="11">
        <v>9700</v>
      </c>
      <c r="H57" s="11">
        <v>5000</v>
      </c>
      <c r="I57" s="11">
        <v>8500</v>
      </c>
      <c r="J57" s="11">
        <v>8</v>
      </c>
      <c r="K57" s="11">
        <v>390</v>
      </c>
      <c r="L57" s="11">
        <v>78</v>
      </c>
      <c r="M57" s="12">
        <v>468</v>
      </c>
      <c r="N57" s="215"/>
      <c r="R57" s="268"/>
    </row>
    <row r="58" spans="1:18" s="309" customFormat="1">
      <c r="A58" s="63" t="s">
        <v>487</v>
      </c>
      <c r="B58" s="11">
        <v>1</v>
      </c>
      <c r="C58" s="11" t="s">
        <v>391</v>
      </c>
      <c r="D58" s="11">
        <v>1</v>
      </c>
      <c r="E58" s="11">
        <v>1</v>
      </c>
      <c r="F58" s="11" t="s">
        <v>391</v>
      </c>
      <c r="G58" s="11">
        <v>787</v>
      </c>
      <c r="H58" s="11">
        <v>3500</v>
      </c>
      <c r="I58" s="11" t="s">
        <v>391</v>
      </c>
      <c r="J58" s="11">
        <v>8</v>
      </c>
      <c r="K58" s="11">
        <v>4</v>
      </c>
      <c r="L58" s="11">
        <v>6</v>
      </c>
      <c r="M58" s="12">
        <v>10</v>
      </c>
      <c r="N58" s="534"/>
      <c r="R58" s="531"/>
    </row>
    <row r="59" spans="1:18">
      <c r="A59" s="63" t="s">
        <v>488</v>
      </c>
      <c r="B59" s="11">
        <v>32</v>
      </c>
      <c r="C59" s="11">
        <v>97</v>
      </c>
      <c r="D59" s="11">
        <v>129</v>
      </c>
      <c r="E59" s="11">
        <v>20</v>
      </c>
      <c r="F59" s="11">
        <v>89</v>
      </c>
      <c r="G59" s="11" t="s">
        <v>391</v>
      </c>
      <c r="H59" s="11">
        <v>1000</v>
      </c>
      <c r="I59" s="11">
        <v>8200</v>
      </c>
      <c r="J59" s="11" t="s">
        <v>391</v>
      </c>
      <c r="K59" s="11">
        <v>750</v>
      </c>
      <c r="L59" s="11" t="s">
        <v>391</v>
      </c>
      <c r="M59" s="12">
        <v>750</v>
      </c>
      <c r="N59" s="215"/>
      <c r="R59" s="268"/>
    </row>
    <row r="60" spans="1:18">
      <c r="A60" s="73" t="s">
        <v>562</v>
      </c>
      <c r="B60" s="74">
        <v>273</v>
      </c>
      <c r="C60" s="74">
        <v>221</v>
      </c>
      <c r="D60" s="74">
        <v>494</v>
      </c>
      <c r="E60" s="74">
        <v>261</v>
      </c>
      <c r="F60" s="74">
        <v>203</v>
      </c>
      <c r="G60" s="74">
        <v>11276</v>
      </c>
      <c r="H60" s="78">
        <v>2448</v>
      </c>
      <c r="I60" s="78">
        <v>9913</v>
      </c>
      <c r="J60" s="78">
        <v>8</v>
      </c>
      <c r="K60" s="78">
        <v>2651</v>
      </c>
      <c r="L60" s="78">
        <v>89</v>
      </c>
      <c r="M60" s="75">
        <v>2740</v>
      </c>
      <c r="N60" s="215"/>
      <c r="R60" s="268"/>
    </row>
    <row r="61" spans="1:18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5"/>
      <c r="R61" s="268"/>
    </row>
    <row r="62" spans="1:18">
      <c r="A62" s="63" t="s">
        <v>490</v>
      </c>
      <c r="B62" s="11">
        <v>133</v>
      </c>
      <c r="C62" s="11">
        <v>280</v>
      </c>
      <c r="D62" s="11">
        <v>413</v>
      </c>
      <c r="E62" s="11">
        <v>132</v>
      </c>
      <c r="F62" s="11">
        <v>263</v>
      </c>
      <c r="G62" s="11">
        <v>2800</v>
      </c>
      <c r="H62" s="11">
        <v>4000</v>
      </c>
      <c r="I62" s="11">
        <v>12000</v>
      </c>
      <c r="J62" s="11">
        <v>8</v>
      </c>
      <c r="K62" s="11">
        <v>3684</v>
      </c>
      <c r="L62" s="11">
        <v>22</v>
      </c>
      <c r="M62" s="12">
        <v>3706</v>
      </c>
      <c r="N62" s="215"/>
      <c r="R62" s="268"/>
    </row>
    <row r="63" spans="1:18" s="309" customFormat="1">
      <c r="A63" s="63" t="s">
        <v>491</v>
      </c>
      <c r="B63" s="11">
        <v>75</v>
      </c>
      <c r="C63" s="11">
        <v>36</v>
      </c>
      <c r="D63" s="11">
        <v>111</v>
      </c>
      <c r="E63" s="11">
        <v>71</v>
      </c>
      <c r="F63" s="11">
        <v>36</v>
      </c>
      <c r="G63" s="11" t="s">
        <v>391</v>
      </c>
      <c r="H63" s="11">
        <v>4250</v>
      </c>
      <c r="I63" s="11">
        <v>11250</v>
      </c>
      <c r="J63" s="11" t="s">
        <v>391</v>
      </c>
      <c r="K63" s="11">
        <v>707</v>
      </c>
      <c r="L63" s="11" t="s">
        <v>391</v>
      </c>
      <c r="M63" s="12">
        <v>707</v>
      </c>
      <c r="N63" s="534"/>
      <c r="R63" s="531"/>
    </row>
    <row r="64" spans="1:18">
      <c r="A64" s="527" t="s">
        <v>492</v>
      </c>
      <c r="B64" s="11">
        <v>825</v>
      </c>
      <c r="C64" s="11">
        <v>898</v>
      </c>
      <c r="D64" s="11">
        <v>1723</v>
      </c>
      <c r="E64" s="11">
        <v>475</v>
      </c>
      <c r="F64" s="11">
        <v>743</v>
      </c>
      <c r="G64" s="11" t="s">
        <v>391</v>
      </c>
      <c r="H64" s="11">
        <v>1178</v>
      </c>
      <c r="I64" s="11">
        <v>5976</v>
      </c>
      <c r="J64" s="11" t="s">
        <v>391</v>
      </c>
      <c r="K64" s="11">
        <v>5000</v>
      </c>
      <c r="L64" s="11" t="s">
        <v>391</v>
      </c>
      <c r="M64" s="12">
        <v>5000</v>
      </c>
      <c r="N64" s="215"/>
      <c r="R64" s="268"/>
    </row>
    <row r="65" spans="1:19" s="309" customFormat="1">
      <c r="A65" s="73" t="s">
        <v>493</v>
      </c>
      <c r="B65" s="74">
        <v>1033</v>
      </c>
      <c r="C65" s="74">
        <v>1214</v>
      </c>
      <c r="D65" s="74">
        <v>2247</v>
      </c>
      <c r="E65" s="74">
        <v>678</v>
      </c>
      <c r="F65" s="74">
        <v>1042</v>
      </c>
      <c r="G65" s="74">
        <v>2800</v>
      </c>
      <c r="H65" s="78">
        <v>2049</v>
      </c>
      <c r="I65" s="78">
        <v>7679</v>
      </c>
      <c r="J65" s="78">
        <v>8</v>
      </c>
      <c r="K65" s="78">
        <v>9391</v>
      </c>
      <c r="L65" s="78">
        <v>22</v>
      </c>
      <c r="M65" s="75">
        <v>9413</v>
      </c>
      <c r="N65" s="534"/>
      <c r="R65" s="531"/>
    </row>
    <row r="66" spans="1:19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5"/>
      <c r="R66" s="268"/>
      <c r="S66" s="526"/>
    </row>
    <row r="67" spans="1:19">
      <c r="A67" s="73" t="s">
        <v>494</v>
      </c>
      <c r="B67" s="74" t="s">
        <v>391</v>
      </c>
      <c r="C67" s="74">
        <v>1128</v>
      </c>
      <c r="D67" s="74">
        <v>1128</v>
      </c>
      <c r="E67" s="74" t="s">
        <v>391</v>
      </c>
      <c r="F67" s="74">
        <v>1105</v>
      </c>
      <c r="G67" s="74">
        <v>23</v>
      </c>
      <c r="H67" s="78" t="s">
        <v>391</v>
      </c>
      <c r="I67" s="78">
        <v>19330</v>
      </c>
      <c r="J67" s="78">
        <v>26</v>
      </c>
      <c r="K67" s="78">
        <v>21359</v>
      </c>
      <c r="L67" s="78">
        <v>1</v>
      </c>
      <c r="M67" s="75">
        <v>21360</v>
      </c>
      <c r="N67" s="215"/>
      <c r="R67" s="268"/>
      <c r="S67" s="526"/>
    </row>
    <row r="68" spans="1:19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5"/>
      <c r="R68" s="268"/>
    </row>
    <row r="69" spans="1:19" s="309" customFormat="1">
      <c r="A69" s="63" t="s">
        <v>495</v>
      </c>
      <c r="B69" s="45" t="s">
        <v>391</v>
      </c>
      <c r="C69" s="11">
        <v>5038</v>
      </c>
      <c r="D69" s="11">
        <v>5038</v>
      </c>
      <c r="E69" s="45" t="s">
        <v>391</v>
      </c>
      <c r="F69" s="11">
        <v>4552</v>
      </c>
      <c r="G69" s="11" t="s">
        <v>391</v>
      </c>
      <c r="H69" s="45" t="s">
        <v>391</v>
      </c>
      <c r="I69" s="11">
        <v>21300</v>
      </c>
      <c r="J69" s="11" t="s">
        <v>391</v>
      </c>
      <c r="K69" s="11">
        <v>96956</v>
      </c>
      <c r="L69" s="11" t="s">
        <v>391</v>
      </c>
      <c r="M69" s="12">
        <v>96956</v>
      </c>
      <c r="N69" s="534"/>
      <c r="R69" s="531"/>
    </row>
    <row r="70" spans="1:19">
      <c r="A70" s="63" t="s">
        <v>496</v>
      </c>
      <c r="B70" s="45" t="s">
        <v>391</v>
      </c>
      <c r="C70" s="11">
        <v>1059</v>
      </c>
      <c r="D70" s="11">
        <v>1059</v>
      </c>
      <c r="E70" s="45" t="s">
        <v>391</v>
      </c>
      <c r="F70" s="11">
        <v>926</v>
      </c>
      <c r="G70" s="11" t="s">
        <v>391</v>
      </c>
      <c r="H70" s="45" t="s">
        <v>391</v>
      </c>
      <c r="I70" s="11">
        <v>17810</v>
      </c>
      <c r="J70" s="11" t="s">
        <v>391</v>
      </c>
      <c r="K70" s="11">
        <v>16492</v>
      </c>
      <c r="L70" s="11" t="s">
        <v>391</v>
      </c>
      <c r="M70" s="12">
        <v>16492</v>
      </c>
      <c r="N70" s="215"/>
      <c r="R70" s="268"/>
    </row>
    <row r="71" spans="1:19">
      <c r="A71" s="73" t="s">
        <v>497</v>
      </c>
      <c r="B71" s="74" t="s">
        <v>391</v>
      </c>
      <c r="C71" s="74">
        <v>6097</v>
      </c>
      <c r="D71" s="74">
        <v>6097</v>
      </c>
      <c r="E71" s="74" t="s">
        <v>391</v>
      </c>
      <c r="F71" s="74">
        <v>5478</v>
      </c>
      <c r="G71" s="74" t="s">
        <v>391</v>
      </c>
      <c r="H71" s="78" t="s">
        <v>391</v>
      </c>
      <c r="I71" s="78">
        <v>20710</v>
      </c>
      <c r="J71" s="78" t="s">
        <v>391</v>
      </c>
      <c r="K71" s="78">
        <v>113448</v>
      </c>
      <c r="L71" s="78" t="s">
        <v>391</v>
      </c>
      <c r="M71" s="75">
        <v>113448</v>
      </c>
      <c r="N71" s="215"/>
      <c r="R71" s="268"/>
    </row>
    <row r="72" spans="1:19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5"/>
      <c r="R72" s="268"/>
    </row>
    <row r="73" spans="1:19">
      <c r="A73" s="63" t="s">
        <v>498</v>
      </c>
      <c r="B73" s="45" t="s">
        <v>391</v>
      </c>
      <c r="C73" s="11">
        <v>66</v>
      </c>
      <c r="D73" s="11">
        <v>66</v>
      </c>
      <c r="E73" s="45" t="s">
        <v>391</v>
      </c>
      <c r="F73" s="11">
        <v>51</v>
      </c>
      <c r="G73" s="45" t="s">
        <v>391</v>
      </c>
      <c r="H73" s="45" t="s">
        <v>391</v>
      </c>
      <c r="I73" s="11">
        <v>5863</v>
      </c>
      <c r="J73" s="45" t="s">
        <v>391</v>
      </c>
      <c r="K73" s="82">
        <v>299</v>
      </c>
      <c r="L73" s="45" t="s">
        <v>391</v>
      </c>
      <c r="M73" s="12">
        <v>299</v>
      </c>
      <c r="N73" s="215"/>
      <c r="R73" s="268"/>
    </row>
    <row r="74" spans="1:19">
      <c r="A74" s="63" t="s">
        <v>499</v>
      </c>
      <c r="B74" s="45" t="s">
        <v>391</v>
      </c>
      <c r="C74" s="11">
        <v>29</v>
      </c>
      <c r="D74" s="11">
        <v>29</v>
      </c>
      <c r="E74" s="45" t="s">
        <v>391</v>
      </c>
      <c r="F74" s="11">
        <v>23</v>
      </c>
      <c r="G74" s="45" t="s">
        <v>391</v>
      </c>
      <c r="H74" s="45" t="s">
        <v>391</v>
      </c>
      <c r="I74" s="11">
        <v>391</v>
      </c>
      <c r="J74" s="45" t="s">
        <v>391</v>
      </c>
      <c r="K74" s="82">
        <v>9</v>
      </c>
      <c r="L74" s="45" t="s">
        <v>391</v>
      </c>
      <c r="M74" s="12">
        <v>9</v>
      </c>
      <c r="N74" s="215"/>
      <c r="R74" s="268"/>
    </row>
    <row r="75" spans="1:19">
      <c r="A75" s="63" t="s">
        <v>500</v>
      </c>
      <c r="B75" s="11" t="s">
        <v>391</v>
      </c>
      <c r="C75" s="11">
        <v>561</v>
      </c>
      <c r="D75" s="11">
        <v>561</v>
      </c>
      <c r="E75" s="11" t="s">
        <v>391</v>
      </c>
      <c r="F75" s="11">
        <v>520</v>
      </c>
      <c r="G75" s="11" t="s">
        <v>391</v>
      </c>
      <c r="H75" s="11" t="s">
        <v>391</v>
      </c>
      <c r="I75" s="11">
        <v>12500</v>
      </c>
      <c r="J75" s="11" t="s">
        <v>391</v>
      </c>
      <c r="K75" s="11">
        <v>6512</v>
      </c>
      <c r="L75" s="11" t="s">
        <v>391</v>
      </c>
      <c r="M75" s="12">
        <v>6512</v>
      </c>
      <c r="N75" s="215"/>
      <c r="R75" s="268"/>
    </row>
    <row r="76" spans="1:19">
      <c r="A76" s="63" t="s">
        <v>501</v>
      </c>
      <c r="B76" s="45" t="s">
        <v>391</v>
      </c>
      <c r="C76" s="11">
        <v>109</v>
      </c>
      <c r="D76" s="11">
        <v>109</v>
      </c>
      <c r="E76" s="45" t="s">
        <v>391</v>
      </c>
      <c r="F76" s="11">
        <v>84</v>
      </c>
      <c r="G76" s="11">
        <v>4389</v>
      </c>
      <c r="H76" s="45" t="s">
        <v>391</v>
      </c>
      <c r="I76" s="11">
        <v>15012</v>
      </c>
      <c r="J76" s="82">
        <v>35</v>
      </c>
      <c r="K76" s="82">
        <v>1261</v>
      </c>
      <c r="L76" s="82">
        <v>154</v>
      </c>
      <c r="M76" s="12">
        <v>1415</v>
      </c>
      <c r="N76" s="215"/>
      <c r="R76" s="268"/>
    </row>
    <row r="77" spans="1:19">
      <c r="A77" s="63" t="s">
        <v>502</v>
      </c>
      <c r="B77" s="11" t="s">
        <v>391</v>
      </c>
      <c r="C77" s="11">
        <v>333</v>
      </c>
      <c r="D77" s="11">
        <v>333</v>
      </c>
      <c r="E77" s="11" t="s">
        <v>391</v>
      </c>
      <c r="F77" s="11">
        <v>297</v>
      </c>
      <c r="G77" s="11" t="s">
        <v>391</v>
      </c>
      <c r="H77" s="11" t="s">
        <v>391</v>
      </c>
      <c r="I77" s="11">
        <v>16000</v>
      </c>
      <c r="J77" s="11" t="s">
        <v>391</v>
      </c>
      <c r="K77" s="11">
        <v>4752</v>
      </c>
      <c r="L77" s="11" t="s">
        <v>391</v>
      </c>
      <c r="M77" s="12">
        <v>4752</v>
      </c>
      <c r="N77" s="215"/>
      <c r="R77" s="268"/>
    </row>
    <row r="78" spans="1:19" s="309" customFormat="1">
      <c r="A78" s="63" t="s">
        <v>503</v>
      </c>
      <c r="B78" s="11">
        <v>43</v>
      </c>
      <c r="C78" s="11">
        <v>153</v>
      </c>
      <c r="D78" s="11">
        <v>196</v>
      </c>
      <c r="E78" s="11">
        <v>37</v>
      </c>
      <c r="F78" s="11">
        <v>152</v>
      </c>
      <c r="G78" s="11" t="s">
        <v>391</v>
      </c>
      <c r="H78" s="11">
        <v>2350</v>
      </c>
      <c r="I78" s="11">
        <v>5500</v>
      </c>
      <c r="J78" s="11" t="s">
        <v>391</v>
      </c>
      <c r="K78" s="11">
        <v>923</v>
      </c>
      <c r="L78" s="11" t="s">
        <v>391</v>
      </c>
      <c r="M78" s="12">
        <v>923</v>
      </c>
      <c r="N78" s="534"/>
      <c r="R78" s="531"/>
    </row>
    <row r="79" spans="1:19">
      <c r="A79" s="63" t="s">
        <v>504</v>
      </c>
      <c r="B79" s="45">
        <v>21</v>
      </c>
      <c r="C79" s="11">
        <v>85</v>
      </c>
      <c r="D79" s="11">
        <v>106</v>
      </c>
      <c r="E79" s="45">
        <v>13</v>
      </c>
      <c r="F79" s="11">
        <v>76</v>
      </c>
      <c r="G79" s="45" t="s">
        <v>391</v>
      </c>
      <c r="H79" s="45">
        <v>500</v>
      </c>
      <c r="I79" s="11">
        <v>5600</v>
      </c>
      <c r="J79" s="45" t="s">
        <v>391</v>
      </c>
      <c r="K79" s="82">
        <v>432</v>
      </c>
      <c r="L79" s="45" t="s">
        <v>391</v>
      </c>
      <c r="M79" s="12">
        <v>432</v>
      </c>
      <c r="N79" s="215"/>
      <c r="R79" s="268"/>
    </row>
    <row r="80" spans="1:19">
      <c r="A80" s="63" t="s">
        <v>505</v>
      </c>
      <c r="B80" s="82">
        <v>154</v>
      </c>
      <c r="C80" s="11">
        <v>1449</v>
      </c>
      <c r="D80" s="11">
        <v>1603</v>
      </c>
      <c r="E80" s="82">
        <v>150</v>
      </c>
      <c r="F80" s="11">
        <v>1265</v>
      </c>
      <c r="G80" s="45" t="s">
        <v>391</v>
      </c>
      <c r="H80" s="82">
        <v>7500</v>
      </c>
      <c r="I80" s="11">
        <v>20455</v>
      </c>
      <c r="J80" s="45" t="s">
        <v>391</v>
      </c>
      <c r="K80" s="82">
        <v>27000</v>
      </c>
      <c r="L80" s="45" t="s">
        <v>391</v>
      </c>
      <c r="M80" s="12">
        <v>27000</v>
      </c>
      <c r="N80" s="215"/>
      <c r="R80" s="268"/>
    </row>
    <row r="81" spans="1:18">
      <c r="A81" s="73" t="s">
        <v>506</v>
      </c>
      <c r="B81" s="74">
        <v>218</v>
      </c>
      <c r="C81" s="74">
        <v>2785</v>
      </c>
      <c r="D81" s="74">
        <v>3003</v>
      </c>
      <c r="E81" s="74">
        <v>200</v>
      </c>
      <c r="F81" s="74">
        <v>2468</v>
      </c>
      <c r="G81" s="74">
        <v>4389</v>
      </c>
      <c r="H81" s="78">
        <v>6092</v>
      </c>
      <c r="I81" s="78">
        <v>16191</v>
      </c>
      <c r="J81" s="78">
        <v>35</v>
      </c>
      <c r="K81" s="78">
        <v>41188</v>
      </c>
      <c r="L81" s="78">
        <v>154</v>
      </c>
      <c r="M81" s="75">
        <v>41342</v>
      </c>
      <c r="N81" s="215"/>
      <c r="R81" s="268"/>
    </row>
    <row r="82" spans="1:18" s="309" customFormat="1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34"/>
      <c r="R82" s="531"/>
    </row>
    <row r="83" spans="1:18">
      <c r="A83" s="63" t="s">
        <v>507</v>
      </c>
      <c r="B83" s="11">
        <v>25</v>
      </c>
      <c r="C83" s="11">
        <v>70</v>
      </c>
      <c r="D83" s="11">
        <v>95</v>
      </c>
      <c r="E83" s="11">
        <v>25</v>
      </c>
      <c r="F83" s="11">
        <v>70</v>
      </c>
      <c r="G83" s="11">
        <v>28845</v>
      </c>
      <c r="H83" s="11">
        <v>3000</v>
      </c>
      <c r="I83" s="11">
        <v>19971</v>
      </c>
      <c r="J83" s="11">
        <v>5</v>
      </c>
      <c r="K83" s="11">
        <v>1472</v>
      </c>
      <c r="L83" s="11">
        <v>144</v>
      </c>
      <c r="M83" s="12">
        <v>1616</v>
      </c>
      <c r="N83" s="215"/>
      <c r="R83" s="268"/>
    </row>
    <row r="84" spans="1:18">
      <c r="A84" s="63" t="s">
        <v>508</v>
      </c>
      <c r="B84" s="11">
        <v>39</v>
      </c>
      <c r="C84" s="11">
        <v>24</v>
      </c>
      <c r="D84" s="11">
        <v>63</v>
      </c>
      <c r="E84" s="11">
        <v>38</v>
      </c>
      <c r="F84" s="11">
        <v>24</v>
      </c>
      <c r="G84" s="11">
        <v>38188</v>
      </c>
      <c r="H84" s="11">
        <v>2000</v>
      </c>
      <c r="I84" s="11">
        <v>15000</v>
      </c>
      <c r="J84" s="11">
        <v>3</v>
      </c>
      <c r="K84" s="11">
        <v>435</v>
      </c>
      <c r="L84" s="11">
        <v>115</v>
      </c>
      <c r="M84" s="12">
        <v>550</v>
      </c>
      <c r="N84" s="215"/>
      <c r="R84" s="268"/>
    </row>
    <row r="85" spans="1:18">
      <c r="A85" s="73" t="s">
        <v>509</v>
      </c>
      <c r="B85" s="74">
        <v>64</v>
      </c>
      <c r="C85" s="74">
        <v>94</v>
      </c>
      <c r="D85" s="74">
        <v>158</v>
      </c>
      <c r="E85" s="74">
        <v>63</v>
      </c>
      <c r="F85" s="74">
        <v>94</v>
      </c>
      <c r="G85" s="74">
        <v>67033</v>
      </c>
      <c r="H85" s="78">
        <v>2397</v>
      </c>
      <c r="I85" s="78">
        <v>18702</v>
      </c>
      <c r="J85" s="78">
        <v>4</v>
      </c>
      <c r="K85" s="78">
        <v>1907</v>
      </c>
      <c r="L85" s="78">
        <v>259</v>
      </c>
      <c r="M85" s="75">
        <v>2166</v>
      </c>
      <c r="R85" s="268"/>
    </row>
    <row r="86" spans="1:18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8"/>
    </row>
    <row r="87" spans="1:18" ht="13.5" thickBot="1">
      <c r="A87" s="66" t="s">
        <v>510</v>
      </c>
      <c r="B87" s="52">
        <v>2494</v>
      </c>
      <c r="C87" s="52">
        <v>13570</v>
      </c>
      <c r="D87" s="52">
        <v>16064</v>
      </c>
      <c r="E87" s="52">
        <v>1972</v>
      </c>
      <c r="F87" s="52">
        <v>12182</v>
      </c>
      <c r="G87" s="52">
        <v>506404</v>
      </c>
      <c r="H87" s="175">
        <v>3097</v>
      </c>
      <c r="I87" s="175">
        <v>16625</v>
      </c>
      <c r="J87" s="175">
        <v>17</v>
      </c>
      <c r="K87" s="175">
        <v>208635</v>
      </c>
      <c r="L87" s="175">
        <v>8656</v>
      </c>
      <c r="M87" s="53">
        <v>217291</v>
      </c>
      <c r="R87" s="268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>
  <sheetPr codeName="Hoja286">
    <tabColor theme="0"/>
    <pageSetUpPr fitToPage="1"/>
  </sheetPr>
  <dimension ref="B1:I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208"/>
    <col min="2" max="2" width="19.28515625" style="208" customWidth="1"/>
    <col min="3" max="9" width="18.85546875" style="208" customWidth="1"/>
    <col min="10" max="10" width="11.140625" style="208" customWidth="1"/>
    <col min="11" max="18" width="12" style="208" customWidth="1"/>
    <col min="19" max="16384" width="11.42578125" style="208"/>
  </cols>
  <sheetData>
    <row r="1" spans="2:9" s="87" customFormat="1" ht="18">
      <c r="B1" s="1662" t="s">
        <v>367</v>
      </c>
      <c r="C1" s="1662"/>
      <c r="D1" s="1662"/>
      <c r="E1" s="1662"/>
      <c r="F1" s="1662"/>
      <c r="G1" s="1662"/>
      <c r="H1" s="1662"/>
      <c r="I1" s="1662"/>
    </row>
    <row r="2" spans="2:9">
      <c r="B2" s="143"/>
      <c r="C2" s="143"/>
      <c r="D2" s="143"/>
      <c r="E2" s="143"/>
      <c r="F2" s="143"/>
      <c r="G2" s="143"/>
      <c r="H2" s="143"/>
      <c r="I2" s="143"/>
    </row>
    <row r="3" spans="2:9" s="88" customFormat="1" ht="15">
      <c r="B3" s="1729" t="s">
        <v>1229</v>
      </c>
      <c r="C3" s="1729"/>
      <c r="D3" s="1729"/>
      <c r="E3" s="1729"/>
      <c r="F3" s="1729"/>
      <c r="G3" s="1729"/>
      <c r="H3" s="1729"/>
      <c r="I3" s="1729"/>
    </row>
    <row r="4" spans="2:9" s="88" customFormat="1" ht="15">
      <c r="B4" s="1729" t="s">
        <v>1152</v>
      </c>
      <c r="C4" s="1729"/>
      <c r="D4" s="1729"/>
      <c r="E4" s="1729"/>
      <c r="F4" s="1729"/>
      <c r="G4" s="1729"/>
      <c r="H4" s="1729"/>
      <c r="I4" s="1729"/>
    </row>
    <row r="5" spans="2:9" s="88" customFormat="1" ht="13.5" customHeight="1" thickBot="1">
      <c r="B5" s="261"/>
      <c r="C5" s="261"/>
      <c r="D5" s="261"/>
      <c r="E5" s="261"/>
      <c r="F5" s="261"/>
      <c r="G5" s="261"/>
      <c r="H5" s="261"/>
      <c r="I5" s="261"/>
    </row>
    <row r="6" spans="2:9" ht="18.75" customHeight="1">
      <c r="B6" s="1809" t="s">
        <v>370</v>
      </c>
      <c r="C6" s="490" t="s">
        <v>1103</v>
      </c>
      <c r="D6" s="30"/>
      <c r="E6" s="1791" t="s">
        <v>1117</v>
      </c>
      <c r="F6" s="119" t="s">
        <v>378</v>
      </c>
      <c r="G6" s="140"/>
      <c r="H6" s="141" t="s">
        <v>512</v>
      </c>
      <c r="I6" s="142"/>
    </row>
    <row r="7" spans="2:9" ht="18.75" customHeight="1">
      <c r="B7" s="1810"/>
      <c r="C7" s="491" t="s">
        <v>1118</v>
      </c>
      <c r="D7" s="37"/>
      <c r="E7" s="1792"/>
      <c r="F7" s="59" t="s">
        <v>1119</v>
      </c>
      <c r="G7" s="121" t="s">
        <v>372</v>
      </c>
      <c r="H7" s="121" t="s">
        <v>513</v>
      </c>
      <c r="I7" s="40" t="s">
        <v>373</v>
      </c>
    </row>
    <row r="8" spans="2:9" ht="18.75" customHeight="1">
      <c r="B8" s="1810"/>
      <c r="C8" s="57" t="s">
        <v>387</v>
      </c>
      <c r="D8" s="57" t="s">
        <v>1078</v>
      </c>
      <c r="E8" s="1792"/>
      <c r="F8" s="59" t="s">
        <v>1120</v>
      </c>
      <c r="G8" s="59" t="s">
        <v>375</v>
      </c>
      <c r="H8" s="121" t="s">
        <v>516</v>
      </c>
      <c r="I8" s="40" t="s">
        <v>376</v>
      </c>
    </row>
    <row r="9" spans="2:9" ht="18.75" customHeight="1" thickBot="1">
      <c r="B9" s="1811"/>
      <c r="C9" s="130" t="s">
        <v>374</v>
      </c>
      <c r="D9" s="130" t="s">
        <v>374</v>
      </c>
      <c r="E9" s="1680"/>
      <c r="F9" s="60" t="s">
        <v>515</v>
      </c>
      <c r="G9" s="61"/>
      <c r="H9" s="130" t="s">
        <v>517</v>
      </c>
      <c r="I9" s="144"/>
    </row>
    <row r="10" spans="2:9">
      <c r="B10" s="1617">
        <v>2005</v>
      </c>
      <c r="C10" s="393">
        <v>19.314</v>
      </c>
      <c r="D10" s="393">
        <v>17.579999999999998</v>
      </c>
      <c r="E10" s="82">
        <v>396.77499999999998</v>
      </c>
      <c r="F10" s="492">
        <v>20.076791808873722</v>
      </c>
      <c r="G10" s="393">
        <v>35.295000000000002</v>
      </c>
      <c r="H10" s="492">
        <v>126.28</v>
      </c>
      <c r="I10" s="124">
        <v>44570.525999999998</v>
      </c>
    </row>
    <row r="11" spans="2:9">
      <c r="B11" s="1617">
        <v>2006</v>
      </c>
      <c r="C11" s="393">
        <v>12.332000000000001</v>
      </c>
      <c r="D11" s="393">
        <v>10.901</v>
      </c>
      <c r="E11" s="82">
        <v>355.33100000000002</v>
      </c>
      <c r="F11" s="492">
        <v>24.256490230254105</v>
      </c>
      <c r="G11" s="393">
        <v>26.442</v>
      </c>
      <c r="H11" s="492">
        <v>103.5</v>
      </c>
      <c r="I11" s="124">
        <v>27367.47</v>
      </c>
    </row>
    <row r="12" spans="2:9">
      <c r="B12" s="1619">
        <v>2007</v>
      </c>
      <c r="C12" s="393">
        <v>12.343999999999999</v>
      </c>
      <c r="D12" s="393">
        <v>10.747</v>
      </c>
      <c r="E12" s="82">
        <v>343.72699999999998</v>
      </c>
      <c r="F12" s="492">
        <v>24.10533172048013</v>
      </c>
      <c r="G12" s="393">
        <v>25.905999999999999</v>
      </c>
      <c r="H12" s="492">
        <v>131.86000000000001</v>
      </c>
      <c r="I12" s="124">
        <v>34159.651600000005</v>
      </c>
    </row>
    <row r="13" spans="2:9">
      <c r="B13" s="1619">
        <v>2008</v>
      </c>
      <c r="C13" s="393">
        <v>12.509</v>
      </c>
      <c r="D13" s="393">
        <v>11.054</v>
      </c>
      <c r="E13" s="82">
        <v>339.61900000000003</v>
      </c>
      <c r="F13" s="492">
        <v>27.888547132259816</v>
      </c>
      <c r="G13" s="393">
        <v>30.827999999999999</v>
      </c>
      <c r="H13" s="492">
        <v>110.91</v>
      </c>
      <c r="I13" s="124">
        <v>34191.334799999997</v>
      </c>
    </row>
    <row r="14" spans="2:9">
      <c r="B14" s="1619">
        <v>2009</v>
      </c>
      <c r="C14" s="393">
        <v>11.952999999999999</v>
      </c>
      <c r="D14" s="393">
        <v>10.438000000000001</v>
      </c>
      <c r="E14" s="82">
        <v>320.726</v>
      </c>
      <c r="F14" s="492">
        <v>27.898064763364626</v>
      </c>
      <c r="G14" s="393">
        <v>29.12</v>
      </c>
      <c r="H14" s="492">
        <v>99.16</v>
      </c>
      <c r="I14" s="124">
        <v>28875.392</v>
      </c>
    </row>
    <row r="15" spans="2:9">
      <c r="B15" s="1619">
        <v>2010</v>
      </c>
      <c r="C15" s="393">
        <v>11.952999999999999</v>
      </c>
      <c r="D15" s="393">
        <v>10.052</v>
      </c>
      <c r="E15" s="82">
        <v>320.726</v>
      </c>
      <c r="F15" s="492">
        <v>28.969359331476326</v>
      </c>
      <c r="G15" s="393">
        <v>29.12</v>
      </c>
      <c r="H15" s="492">
        <v>133.04</v>
      </c>
      <c r="I15" s="124">
        <v>38741.248</v>
      </c>
    </row>
    <row r="16" spans="2:9">
      <c r="B16" s="1619">
        <v>2011</v>
      </c>
      <c r="C16" s="393">
        <v>11.760999999999999</v>
      </c>
      <c r="D16" s="393">
        <v>10.050000000000001</v>
      </c>
      <c r="E16" s="82">
        <v>303.339</v>
      </c>
      <c r="F16" s="492">
        <v>28.926368159203978</v>
      </c>
      <c r="G16" s="393">
        <v>29.071000000000002</v>
      </c>
      <c r="H16" s="492">
        <v>116.74</v>
      </c>
      <c r="I16" s="124">
        <v>33937.485399999998</v>
      </c>
    </row>
    <row r="17" spans="2:9">
      <c r="B17" s="1619">
        <v>2012</v>
      </c>
      <c r="C17" s="393">
        <v>12.294</v>
      </c>
      <c r="D17" s="393">
        <v>10.602</v>
      </c>
      <c r="E17" s="82">
        <v>281.25400000000002</v>
      </c>
      <c r="F17" s="492">
        <v>21.962837200528202</v>
      </c>
      <c r="G17" s="393">
        <v>23.285</v>
      </c>
      <c r="H17" s="492">
        <v>135.19</v>
      </c>
      <c r="I17" s="124">
        <v>31478.991500000004</v>
      </c>
    </row>
    <row r="18" spans="2:9">
      <c r="B18" s="1619">
        <v>2013</v>
      </c>
      <c r="C18" s="393">
        <v>12.411</v>
      </c>
      <c r="D18" s="393">
        <v>10.693</v>
      </c>
      <c r="E18" s="82">
        <v>261.19499999999999</v>
      </c>
      <c r="F18" s="492">
        <v>28.461610399326666</v>
      </c>
      <c r="G18" s="393">
        <v>30.434000000000001</v>
      </c>
      <c r="H18" s="492">
        <v>107.92</v>
      </c>
      <c r="I18" s="124">
        <v>32844.372799999997</v>
      </c>
    </row>
    <row r="19" spans="2:9">
      <c r="B19" s="1619">
        <v>2014</v>
      </c>
      <c r="C19" s="1471">
        <v>12.548999999999999</v>
      </c>
      <c r="D19" s="1471">
        <v>9.9559999999999995</v>
      </c>
      <c r="E19" s="1408">
        <v>185.642</v>
      </c>
      <c r="F19" s="1516">
        <v>29.020691040578548</v>
      </c>
      <c r="G19" s="1471">
        <v>28.893000000000001</v>
      </c>
      <c r="H19" s="1516">
        <v>132.41</v>
      </c>
      <c r="I19" s="1473">
        <v>38257.221300000005</v>
      </c>
    </row>
    <row r="20" spans="2:9" ht="13.5" thickBot="1">
      <c r="B20" s="1620">
        <v>2015</v>
      </c>
      <c r="C20" s="395">
        <v>12.750999999999999</v>
      </c>
      <c r="D20" s="395">
        <v>9.9030000000000005</v>
      </c>
      <c r="E20" s="396">
        <v>188.10900000000001</v>
      </c>
      <c r="F20" s="494">
        <f>+G20/D20*10</f>
        <v>26.73836211249116</v>
      </c>
      <c r="G20" s="395">
        <v>26.478999999999999</v>
      </c>
      <c r="H20" s="1602">
        <v>118.1</v>
      </c>
      <c r="I20" s="1583">
        <v>31266</v>
      </c>
    </row>
  </sheetData>
  <mergeCells count="5">
    <mergeCell ref="B1:I1"/>
    <mergeCell ref="B3:I3"/>
    <mergeCell ref="B6:B9"/>
    <mergeCell ref="E6:E9"/>
    <mergeCell ref="B4:I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>
  <sheetPr codeName="Hoja287">
    <tabColor theme="0"/>
    <pageSetUpPr fitToPage="1"/>
  </sheetPr>
  <dimension ref="A1:S87"/>
  <sheetViews>
    <sheetView tabSelected="1" topLeftCell="C1" zoomScaleSheetLayoutView="75" workbookViewId="0">
      <selection activeCell="I37" sqref="I37"/>
    </sheetView>
  </sheetViews>
  <sheetFormatPr baseColWidth="10" defaultRowHeight="12.75"/>
  <cols>
    <col min="1" max="1" width="34.5703125" style="208" customWidth="1"/>
    <col min="2" max="13" width="15.28515625" style="208" customWidth="1"/>
    <col min="14" max="16384" width="11.42578125" style="208"/>
  </cols>
  <sheetData>
    <row r="1" spans="1:18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0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81" customFormat="1" ht="22.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8" s="681" customFormat="1" ht="22.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8" s="681" customFormat="1" ht="22.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8" s="681" customFormat="1" ht="22.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8" ht="18.75" customHeight="1">
      <c r="A10" s="72" t="s">
        <v>450</v>
      </c>
      <c r="B10" s="122">
        <v>273</v>
      </c>
      <c r="C10" s="122">
        <v>68</v>
      </c>
      <c r="D10" s="42">
        <v>341</v>
      </c>
      <c r="E10" s="122">
        <v>273</v>
      </c>
      <c r="F10" s="122">
        <v>68</v>
      </c>
      <c r="G10" s="122">
        <v>10196</v>
      </c>
      <c r="H10" s="122">
        <v>4280</v>
      </c>
      <c r="I10" s="122">
        <v>4940</v>
      </c>
      <c r="J10" s="122">
        <v>19</v>
      </c>
      <c r="K10" s="122">
        <v>1504</v>
      </c>
      <c r="L10" s="122">
        <v>194</v>
      </c>
      <c r="M10" s="131">
        <v>1698</v>
      </c>
      <c r="N10" s="215"/>
      <c r="R10" s="268"/>
    </row>
    <row r="11" spans="1:18">
      <c r="A11" s="63" t="s">
        <v>451</v>
      </c>
      <c r="B11" s="11">
        <v>64</v>
      </c>
      <c r="C11" s="11">
        <v>16</v>
      </c>
      <c r="D11" s="11">
        <v>80</v>
      </c>
      <c r="E11" s="11">
        <v>64</v>
      </c>
      <c r="F11" s="11">
        <v>16</v>
      </c>
      <c r="G11" s="11">
        <v>1128</v>
      </c>
      <c r="H11" s="11">
        <v>4280</v>
      </c>
      <c r="I11" s="11">
        <v>4940</v>
      </c>
      <c r="J11" s="11">
        <v>19</v>
      </c>
      <c r="K11" s="11">
        <v>353</v>
      </c>
      <c r="L11" s="11">
        <v>21</v>
      </c>
      <c r="M11" s="12">
        <v>374</v>
      </c>
      <c r="N11" s="215"/>
      <c r="R11" s="268"/>
    </row>
    <row r="12" spans="1:18">
      <c r="A12" s="63" t="s">
        <v>452</v>
      </c>
      <c r="B12" s="82">
        <v>106</v>
      </c>
      <c r="C12" s="82">
        <v>26</v>
      </c>
      <c r="D12" s="82">
        <v>132</v>
      </c>
      <c r="E12" s="82">
        <v>106</v>
      </c>
      <c r="F12" s="82">
        <v>26</v>
      </c>
      <c r="G12" s="11">
        <v>2913</v>
      </c>
      <c r="H12" s="82">
        <v>4750</v>
      </c>
      <c r="I12" s="82">
        <v>5040</v>
      </c>
      <c r="J12" s="11">
        <v>19</v>
      </c>
      <c r="K12" s="11">
        <v>635</v>
      </c>
      <c r="L12" s="11">
        <v>55</v>
      </c>
      <c r="M12" s="12">
        <v>690</v>
      </c>
      <c r="N12" s="215"/>
      <c r="R12" s="268"/>
    </row>
    <row r="13" spans="1:18">
      <c r="A13" s="63" t="s">
        <v>453</v>
      </c>
      <c r="B13" s="11">
        <v>52</v>
      </c>
      <c r="C13" s="11">
        <v>13</v>
      </c>
      <c r="D13" s="11">
        <v>65</v>
      </c>
      <c r="E13" s="11">
        <v>52</v>
      </c>
      <c r="F13" s="11">
        <v>13</v>
      </c>
      <c r="G13" s="11">
        <v>5362</v>
      </c>
      <c r="H13" s="11">
        <v>4750</v>
      </c>
      <c r="I13" s="11">
        <v>4940</v>
      </c>
      <c r="J13" s="11">
        <v>11</v>
      </c>
      <c r="K13" s="11">
        <v>311</v>
      </c>
      <c r="L13" s="11">
        <v>59</v>
      </c>
      <c r="M13" s="12">
        <v>370</v>
      </c>
      <c r="N13" s="215"/>
      <c r="R13" s="268"/>
    </row>
    <row r="14" spans="1:18">
      <c r="A14" s="73" t="s">
        <v>454</v>
      </c>
      <c r="B14" s="74">
        <v>495</v>
      </c>
      <c r="C14" s="74">
        <v>123</v>
      </c>
      <c r="D14" s="74">
        <v>618</v>
      </c>
      <c r="E14" s="74">
        <v>495</v>
      </c>
      <c r="F14" s="74">
        <v>123</v>
      </c>
      <c r="G14" s="74">
        <v>19599</v>
      </c>
      <c r="H14" s="78">
        <v>4430</v>
      </c>
      <c r="I14" s="78">
        <v>4961</v>
      </c>
      <c r="J14" s="78">
        <v>17</v>
      </c>
      <c r="K14" s="78">
        <v>2803</v>
      </c>
      <c r="L14" s="78">
        <v>329</v>
      </c>
      <c r="M14" s="75">
        <v>3132</v>
      </c>
      <c r="N14" s="215"/>
      <c r="R14" s="268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5"/>
      <c r="R15" s="268"/>
    </row>
    <row r="16" spans="1:18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>
        <v>15000</v>
      </c>
      <c r="H16" s="78" t="s">
        <v>391</v>
      </c>
      <c r="I16" s="78" t="s">
        <v>391</v>
      </c>
      <c r="J16" s="78">
        <v>3</v>
      </c>
      <c r="K16" s="78" t="s">
        <v>391</v>
      </c>
      <c r="L16" s="78">
        <v>45</v>
      </c>
      <c r="M16" s="75">
        <v>45</v>
      </c>
      <c r="N16" s="215"/>
      <c r="R16" s="268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5"/>
      <c r="R17" s="268"/>
    </row>
    <row r="18" spans="1:18">
      <c r="A18" s="73" t="s">
        <v>456</v>
      </c>
      <c r="B18" s="74">
        <v>3</v>
      </c>
      <c r="C18" s="74" t="s">
        <v>391</v>
      </c>
      <c r="D18" s="74">
        <v>3</v>
      </c>
      <c r="E18" s="74">
        <v>3</v>
      </c>
      <c r="F18" s="74" t="s">
        <v>391</v>
      </c>
      <c r="G18" s="74">
        <v>2500</v>
      </c>
      <c r="H18" s="78">
        <v>660</v>
      </c>
      <c r="I18" s="78" t="s">
        <v>391</v>
      </c>
      <c r="J18" s="78" t="s">
        <v>391</v>
      </c>
      <c r="K18" s="78">
        <v>2</v>
      </c>
      <c r="L18" s="78" t="s">
        <v>391</v>
      </c>
      <c r="M18" s="75">
        <v>2</v>
      </c>
      <c r="N18" s="215"/>
      <c r="R18" s="268"/>
    </row>
    <row r="19" spans="1:18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5"/>
      <c r="R19" s="268"/>
    </row>
    <row r="20" spans="1:18">
      <c r="A20" s="63" t="s">
        <v>535</v>
      </c>
      <c r="B20" s="11" t="s">
        <v>391</v>
      </c>
      <c r="C20" s="11" t="s">
        <v>391</v>
      </c>
      <c r="D20" s="11" t="s">
        <v>391</v>
      </c>
      <c r="E20" s="11" t="s">
        <v>391</v>
      </c>
      <c r="F20" s="11" t="s">
        <v>391</v>
      </c>
      <c r="G20" s="11">
        <v>2625</v>
      </c>
      <c r="H20" s="11" t="s">
        <v>391</v>
      </c>
      <c r="I20" s="11" t="s">
        <v>391</v>
      </c>
      <c r="J20" s="11">
        <v>18</v>
      </c>
      <c r="K20" s="11" t="s">
        <v>391</v>
      </c>
      <c r="L20" s="11">
        <v>47</v>
      </c>
      <c r="M20" s="12">
        <v>47</v>
      </c>
      <c r="N20" s="215"/>
      <c r="R20" s="268"/>
    </row>
    <row r="21" spans="1:18">
      <c r="A21" s="63" t="s">
        <v>458</v>
      </c>
      <c r="B21" s="11" t="s">
        <v>391</v>
      </c>
      <c r="C21" s="45" t="s">
        <v>391</v>
      </c>
      <c r="D21" s="11" t="s">
        <v>391</v>
      </c>
      <c r="E21" s="11" t="s">
        <v>391</v>
      </c>
      <c r="F21" s="45" t="s">
        <v>391</v>
      </c>
      <c r="G21" s="11">
        <v>5000</v>
      </c>
      <c r="H21" s="11" t="s">
        <v>391</v>
      </c>
      <c r="I21" s="45" t="s">
        <v>391</v>
      </c>
      <c r="J21" s="11">
        <v>12</v>
      </c>
      <c r="K21" s="11" t="s">
        <v>391</v>
      </c>
      <c r="L21" s="11">
        <v>60</v>
      </c>
      <c r="M21" s="12">
        <v>60</v>
      </c>
      <c r="N21" s="215"/>
      <c r="R21" s="268"/>
    </row>
    <row r="22" spans="1:18">
      <c r="A22" s="63" t="s">
        <v>459</v>
      </c>
      <c r="B22" s="11">
        <v>1</v>
      </c>
      <c r="C22" s="11" t="s">
        <v>391</v>
      </c>
      <c r="D22" s="11">
        <v>1</v>
      </c>
      <c r="E22" s="11">
        <v>1</v>
      </c>
      <c r="F22" s="11" t="s">
        <v>391</v>
      </c>
      <c r="G22" s="11">
        <v>9050</v>
      </c>
      <c r="H22" s="11" t="s">
        <v>391</v>
      </c>
      <c r="I22" s="11" t="s">
        <v>391</v>
      </c>
      <c r="J22" s="11">
        <v>13</v>
      </c>
      <c r="K22" s="11" t="s">
        <v>391</v>
      </c>
      <c r="L22" s="11">
        <v>118</v>
      </c>
      <c r="M22" s="12">
        <v>118</v>
      </c>
      <c r="N22" s="215"/>
      <c r="R22" s="268"/>
    </row>
    <row r="23" spans="1:18">
      <c r="A23" s="73" t="s">
        <v>460</v>
      </c>
      <c r="B23" s="74">
        <v>1</v>
      </c>
      <c r="C23" s="74" t="s">
        <v>391</v>
      </c>
      <c r="D23" s="74">
        <v>1</v>
      </c>
      <c r="E23" s="74">
        <v>1</v>
      </c>
      <c r="F23" s="74" t="s">
        <v>391</v>
      </c>
      <c r="G23" s="74">
        <v>16675</v>
      </c>
      <c r="H23" s="78" t="s">
        <v>391</v>
      </c>
      <c r="I23" s="78" t="s">
        <v>391</v>
      </c>
      <c r="J23" s="78">
        <v>13</v>
      </c>
      <c r="K23" s="78" t="s">
        <v>391</v>
      </c>
      <c r="L23" s="78">
        <v>225</v>
      </c>
      <c r="M23" s="75">
        <v>225</v>
      </c>
      <c r="N23" s="215"/>
      <c r="R23" s="268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5"/>
      <c r="R24" s="268"/>
    </row>
    <row r="25" spans="1:18">
      <c r="A25" s="73" t="s">
        <v>461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 t="s">
        <v>391</v>
      </c>
      <c r="G25" s="74">
        <v>2800</v>
      </c>
      <c r="H25" s="78" t="s">
        <v>391</v>
      </c>
      <c r="I25" s="78" t="s">
        <v>391</v>
      </c>
      <c r="J25" s="78">
        <v>14</v>
      </c>
      <c r="K25" s="78" t="s">
        <v>391</v>
      </c>
      <c r="L25" s="78">
        <v>39</v>
      </c>
      <c r="M25" s="75">
        <v>39</v>
      </c>
      <c r="N25" s="215"/>
      <c r="R25" s="268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5"/>
      <c r="R26" s="268"/>
    </row>
    <row r="27" spans="1:18">
      <c r="A27" s="73" t="s">
        <v>462</v>
      </c>
      <c r="B27" s="74">
        <v>1</v>
      </c>
      <c r="C27" s="74">
        <v>18</v>
      </c>
      <c r="D27" s="74">
        <v>19</v>
      </c>
      <c r="E27" s="74" t="s">
        <v>391</v>
      </c>
      <c r="F27" s="74">
        <v>11</v>
      </c>
      <c r="G27" s="74" t="s">
        <v>391</v>
      </c>
      <c r="H27" s="78" t="s">
        <v>391</v>
      </c>
      <c r="I27" s="78">
        <v>4600</v>
      </c>
      <c r="J27" s="78" t="s">
        <v>391</v>
      </c>
      <c r="K27" s="78">
        <v>51</v>
      </c>
      <c r="L27" s="78" t="s">
        <v>391</v>
      </c>
      <c r="M27" s="75">
        <v>51</v>
      </c>
      <c r="N27" s="215"/>
      <c r="R27" s="268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5"/>
      <c r="R28" s="268"/>
    </row>
    <row r="29" spans="1:18">
      <c r="A29" s="63" t="s">
        <v>463</v>
      </c>
      <c r="B29" s="45" t="s">
        <v>391</v>
      </c>
      <c r="C29" s="45">
        <v>31</v>
      </c>
      <c r="D29" s="11">
        <v>31</v>
      </c>
      <c r="E29" s="45" t="s">
        <v>391</v>
      </c>
      <c r="F29" s="45">
        <v>24</v>
      </c>
      <c r="G29" s="45" t="s">
        <v>391</v>
      </c>
      <c r="H29" s="45" t="s">
        <v>391</v>
      </c>
      <c r="I29" s="11">
        <v>8000</v>
      </c>
      <c r="J29" s="45" t="s">
        <v>391</v>
      </c>
      <c r="K29" s="82">
        <v>192</v>
      </c>
      <c r="L29" s="45" t="s">
        <v>391</v>
      </c>
      <c r="M29" s="46">
        <v>192</v>
      </c>
      <c r="N29" s="215"/>
      <c r="R29" s="268"/>
    </row>
    <row r="30" spans="1:18">
      <c r="A30" s="63" t="s">
        <v>464</v>
      </c>
      <c r="B30" s="45" t="s">
        <v>391</v>
      </c>
      <c r="C30" s="11">
        <v>3</v>
      </c>
      <c r="D30" s="11">
        <v>3</v>
      </c>
      <c r="E30" s="45" t="s">
        <v>391</v>
      </c>
      <c r="F30" s="11">
        <v>2</v>
      </c>
      <c r="G30" s="11" t="s">
        <v>391</v>
      </c>
      <c r="H30" s="45" t="s">
        <v>391</v>
      </c>
      <c r="I30" s="11">
        <v>6500</v>
      </c>
      <c r="J30" s="11" t="s">
        <v>391</v>
      </c>
      <c r="K30" s="11">
        <v>13</v>
      </c>
      <c r="L30" s="11" t="s">
        <v>391</v>
      </c>
      <c r="M30" s="12">
        <v>13</v>
      </c>
      <c r="N30" s="215"/>
      <c r="R30" s="268"/>
    </row>
    <row r="31" spans="1:18">
      <c r="A31" s="63" t="s">
        <v>465</v>
      </c>
      <c r="B31" s="45" t="s">
        <v>391</v>
      </c>
      <c r="C31" s="11">
        <v>13</v>
      </c>
      <c r="D31" s="11">
        <v>13</v>
      </c>
      <c r="E31" s="45" t="s">
        <v>391</v>
      </c>
      <c r="F31" s="11">
        <v>12</v>
      </c>
      <c r="G31" s="45" t="s">
        <v>391</v>
      </c>
      <c r="H31" s="82" t="s">
        <v>391</v>
      </c>
      <c r="I31" s="11">
        <v>3500</v>
      </c>
      <c r="J31" s="45" t="s">
        <v>391</v>
      </c>
      <c r="K31" s="82">
        <v>42</v>
      </c>
      <c r="L31" s="45" t="s">
        <v>391</v>
      </c>
      <c r="M31" s="12">
        <v>42</v>
      </c>
      <c r="N31" s="215"/>
      <c r="R31" s="268"/>
    </row>
    <row r="32" spans="1:18">
      <c r="A32" s="73" t="s">
        <v>466</v>
      </c>
      <c r="B32" s="74" t="s">
        <v>391</v>
      </c>
      <c r="C32" s="74">
        <v>47</v>
      </c>
      <c r="D32" s="74">
        <v>47</v>
      </c>
      <c r="E32" s="74" t="s">
        <v>391</v>
      </c>
      <c r="F32" s="74">
        <v>38</v>
      </c>
      <c r="G32" s="74" t="s">
        <v>391</v>
      </c>
      <c r="H32" s="78" t="s">
        <v>391</v>
      </c>
      <c r="I32" s="78">
        <v>6500</v>
      </c>
      <c r="J32" s="78" t="s">
        <v>391</v>
      </c>
      <c r="K32" s="78">
        <v>247</v>
      </c>
      <c r="L32" s="78" t="s">
        <v>391</v>
      </c>
      <c r="M32" s="75">
        <v>247</v>
      </c>
      <c r="N32" s="215"/>
      <c r="R32" s="268"/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5"/>
      <c r="R33" s="268"/>
    </row>
    <row r="34" spans="1:18">
      <c r="A34" s="63" t="s">
        <v>467</v>
      </c>
      <c r="B34" s="80">
        <v>7</v>
      </c>
      <c r="C34" s="80">
        <v>17</v>
      </c>
      <c r="D34" s="11">
        <v>24</v>
      </c>
      <c r="E34" s="80">
        <v>7</v>
      </c>
      <c r="F34" s="80">
        <v>16</v>
      </c>
      <c r="G34" s="11" t="s">
        <v>391</v>
      </c>
      <c r="H34" s="80">
        <v>5700</v>
      </c>
      <c r="I34" s="80">
        <v>11525</v>
      </c>
      <c r="J34" s="80" t="s">
        <v>391</v>
      </c>
      <c r="K34" s="80">
        <v>224</v>
      </c>
      <c r="L34" s="80" t="s">
        <v>391</v>
      </c>
      <c r="M34" s="81">
        <v>224</v>
      </c>
      <c r="N34" s="215"/>
      <c r="R34" s="268"/>
    </row>
    <row r="35" spans="1:18">
      <c r="A35" s="63" t="s">
        <v>468</v>
      </c>
      <c r="B35" s="80">
        <v>1</v>
      </c>
      <c r="C35" s="80">
        <v>6</v>
      </c>
      <c r="D35" s="11">
        <v>7</v>
      </c>
      <c r="E35" s="80">
        <v>1</v>
      </c>
      <c r="F35" s="80">
        <v>6</v>
      </c>
      <c r="G35" s="11" t="s">
        <v>391</v>
      </c>
      <c r="H35" s="80">
        <v>5400</v>
      </c>
      <c r="I35" s="80">
        <v>10400</v>
      </c>
      <c r="J35" s="80" t="s">
        <v>391</v>
      </c>
      <c r="K35" s="80">
        <v>68</v>
      </c>
      <c r="L35" s="80" t="s">
        <v>391</v>
      </c>
      <c r="M35" s="12">
        <v>68</v>
      </c>
      <c r="N35" s="215"/>
      <c r="R35" s="268"/>
    </row>
    <row r="36" spans="1:18">
      <c r="A36" s="63" t="s">
        <v>469</v>
      </c>
      <c r="B36" s="80">
        <v>11</v>
      </c>
      <c r="C36" s="80">
        <v>236</v>
      </c>
      <c r="D36" s="11">
        <v>247</v>
      </c>
      <c r="E36" s="80">
        <v>10</v>
      </c>
      <c r="F36" s="80">
        <v>204</v>
      </c>
      <c r="G36" s="11" t="s">
        <v>391</v>
      </c>
      <c r="H36" s="80">
        <v>6469</v>
      </c>
      <c r="I36" s="80">
        <v>12454</v>
      </c>
      <c r="J36" s="80" t="s">
        <v>391</v>
      </c>
      <c r="K36" s="80">
        <v>2605</v>
      </c>
      <c r="L36" s="80" t="s">
        <v>391</v>
      </c>
      <c r="M36" s="12">
        <v>2605</v>
      </c>
      <c r="N36" s="215"/>
      <c r="R36" s="268"/>
    </row>
    <row r="37" spans="1:18">
      <c r="A37" s="63" t="s">
        <v>470</v>
      </c>
      <c r="B37" s="80">
        <v>11</v>
      </c>
      <c r="C37" s="80">
        <v>27</v>
      </c>
      <c r="D37" s="11">
        <v>38</v>
      </c>
      <c r="E37" s="80">
        <v>11</v>
      </c>
      <c r="F37" s="80">
        <v>23</v>
      </c>
      <c r="G37" s="11" t="s">
        <v>391</v>
      </c>
      <c r="H37" s="80">
        <v>6000</v>
      </c>
      <c r="I37" s="80">
        <v>12000</v>
      </c>
      <c r="J37" s="80" t="s">
        <v>391</v>
      </c>
      <c r="K37" s="80">
        <v>342</v>
      </c>
      <c r="L37" s="80" t="s">
        <v>391</v>
      </c>
      <c r="M37" s="12">
        <v>342</v>
      </c>
      <c r="N37" s="215"/>
      <c r="R37" s="268"/>
    </row>
    <row r="38" spans="1:18">
      <c r="A38" s="73" t="s">
        <v>471</v>
      </c>
      <c r="B38" s="74">
        <v>30</v>
      </c>
      <c r="C38" s="74">
        <v>286</v>
      </c>
      <c r="D38" s="74">
        <v>316</v>
      </c>
      <c r="E38" s="74">
        <v>29</v>
      </c>
      <c r="F38" s="74">
        <v>249</v>
      </c>
      <c r="G38" s="74" t="s">
        <v>391</v>
      </c>
      <c r="H38" s="78">
        <v>6069</v>
      </c>
      <c r="I38" s="78">
        <v>12303</v>
      </c>
      <c r="J38" s="78" t="s">
        <v>391</v>
      </c>
      <c r="K38" s="78">
        <v>3239</v>
      </c>
      <c r="L38" s="78" t="s">
        <v>391</v>
      </c>
      <c r="M38" s="75">
        <v>3239</v>
      </c>
      <c r="N38" s="215"/>
      <c r="R38" s="268"/>
    </row>
    <row r="39" spans="1:18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5"/>
      <c r="R39" s="268"/>
    </row>
    <row r="40" spans="1:18">
      <c r="A40" s="73" t="s">
        <v>472</v>
      </c>
      <c r="B40" s="74">
        <v>2287</v>
      </c>
      <c r="C40" s="74" t="s">
        <v>391</v>
      </c>
      <c r="D40" s="74">
        <v>2287</v>
      </c>
      <c r="E40" s="74">
        <v>309</v>
      </c>
      <c r="F40" s="74" t="s">
        <v>391</v>
      </c>
      <c r="G40" s="74" t="s">
        <v>391</v>
      </c>
      <c r="H40" s="78">
        <v>971</v>
      </c>
      <c r="I40" s="78" t="s">
        <v>391</v>
      </c>
      <c r="J40" s="78" t="s">
        <v>391</v>
      </c>
      <c r="K40" s="78">
        <v>300</v>
      </c>
      <c r="L40" s="78" t="s">
        <v>391</v>
      </c>
      <c r="M40" s="75">
        <v>300</v>
      </c>
      <c r="N40" s="215"/>
      <c r="R40" s="268"/>
    </row>
    <row r="41" spans="1:18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5"/>
      <c r="R41" s="268"/>
    </row>
    <row r="42" spans="1:18">
      <c r="A42" s="63" t="s">
        <v>536</v>
      </c>
      <c r="B42" s="82">
        <v>159</v>
      </c>
      <c r="C42" s="11">
        <v>253</v>
      </c>
      <c r="D42" s="11">
        <v>412</v>
      </c>
      <c r="E42" s="82">
        <v>137</v>
      </c>
      <c r="F42" s="11">
        <v>173</v>
      </c>
      <c r="G42" s="11">
        <v>19787</v>
      </c>
      <c r="H42" s="82">
        <v>2750</v>
      </c>
      <c r="I42" s="11">
        <v>5875</v>
      </c>
      <c r="J42" s="11">
        <v>13</v>
      </c>
      <c r="K42" s="11">
        <v>1393</v>
      </c>
      <c r="L42" s="11">
        <v>257</v>
      </c>
      <c r="M42" s="12">
        <v>1650</v>
      </c>
      <c r="N42" s="215"/>
      <c r="R42" s="268"/>
    </row>
    <row r="43" spans="1:18">
      <c r="A43" s="63" t="s">
        <v>474</v>
      </c>
      <c r="B43" s="11" t="s">
        <v>391</v>
      </c>
      <c r="C43" s="11" t="s">
        <v>391</v>
      </c>
      <c r="D43" s="11" t="s">
        <v>391</v>
      </c>
      <c r="E43" s="11" t="s">
        <v>391</v>
      </c>
      <c r="F43" s="11" t="s">
        <v>391</v>
      </c>
      <c r="G43" s="11">
        <v>384</v>
      </c>
      <c r="H43" s="11" t="s">
        <v>391</v>
      </c>
      <c r="I43" s="11" t="s">
        <v>391</v>
      </c>
      <c r="J43" s="11">
        <v>10</v>
      </c>
      <c r="K43" s="11" t="s">
        <v>391</v>
      </c>
      <c r="L43" s="11">
        <v>4</v>
      </c>
      <c r="M43" s="12">
        <v>4</v>
      </c>
      <c r="N43" s="215"/>
      <c r="R43" s="268"/>
    </row>
    <row r="44" spans="1:18">
      <c r="A44" s="63" t="s">
        <v>475</v>
      </c>
      <c r="B44" s="11" t="s">
        <v>391</v>
      </c>
      <c r="C44" s="11" t="s">
        <v>391</v>
      </c>
      <c r="D44" s="11" t="s">
        <v>391</v>
      </c>
      <c r="E44" s="11" t="s">
        <v>391</v>
      </c>
      <c r="F44" s="11" t="s">
        <v>391</v>
      </c>
      <c r="G44" s="11">
        <v>1610</v>
      </c>
      <c r="H44" s="11" t="s">
        <v>391</v>
      </c>
      <c r="I44" s="11" t="s">
        <v>391</v>
      </c>
      <c r="J44" s="11">
        <v>5</v>
      </c>
      <c r="K44" s="11" t="s">
        <v>391</v>
      </c>
      <c r="L44" s="11">
        <v>8</v>
      </c>
      <c r="M44" s="12">
        <v>8</v>
      </c>
      <c r="N44" s="215"/>
      <c r="R44" s="268"/>
    </row>
    <row r="45" spans="1:18">
      <c r="A45" s="63" t="s">
        <v>476</v>
      </c>
      <c r="B45" s="45" t="s">
        <v>391</v>
      </c>
      <c r="C45" s="11" t="s">
        <v>391</v>
      </c>
      <c r="D45" s="11" t="s">
        <v>391</v>
      </c>
      <c r="E45" s="45" t="s">
        <v>391</v>
      </c>
      <c r="F45" s="11" t="s">
        <v>391</v>
      </c>
      <c r="G45" s="11">
        <v>1167</v>
      </c>
      <c r="H45" s="45" t="s">
        <v>391</v>
      </c>
      <c r="I45" s="11" t="s">
        <v>391</v>
      </c>
      <c r="J45" s="11">
        <v>23</v>
      </c>
      <c r="K45" s="11" t="s">
        <v>391</v>
      </c>
      <c r="L45" s="11">
        <v>27</v>
      </c>
      <c r="M45" s="12">
        <v>27</v>
      </c>
      <c r="N45" s="215"/>
      <c r="R45" s="268"/>
    </row>
    <row r="46" spans="1:18">
      <c r="A46" s="63" t="s">
        <v>477</v>
      </c>
      <c r="B46" s="11" t="s">
        <v>391</v>
      </c>
      <c r="C46" s="11" t="s">
        <v>391</v>
      </c>
      <c r="D46" s="11" t="s">
        <v>391</v>
      </c>
      <c r="E46" s="11" t="s">
        <v>391</v>
      </c>
      <c r="F46" s="11" t="s">
        <v>391</v>
      </c>
      <c r="G46" s="11">
        <v>1950</v>
      </c>
      <c r="H46" s="11" t="s">
        <v>391</v>
      </c>
      <c r="I46" s="11" t="s">
        <v>391</v>
      </c>
      <c r="J46" s="11" t="s">
        <v>391</v>
      </c>
      <c r="K46" s="11" t="s">
        <v>391</v>
      </c>
      <c r="L46" s="11" t="s">
        <v>391</v>
      </c>
      <c r="M46" s="12" t="s">
        <v>391</v>
      </c>
      <c r="N46" s="215"/>
      <c r="R46" s="268"/>
    </row>
    <row r="47" spans="1:18" s="309" customFormat="1">
      <c r="A47" s="63" t="s">
        <v>478</v>
      </c>
      <c r="B47" s="11">
        <v>7</v>
      </c>
      <c r="C47" s="11" t="s">
        <v>391</v>
      </c>
      <c r="D47" s="11">
        <v>7</v>
      </c>
      <c r="E47" s="11">
        <v>7</v>
      </c>
      <c r="F47" s="11" t="s">
        <v>391</v>
      </c>
      <c r="G47" s="11">
        <v>400</v>
      </c>
      <c r="H47" s="11">
        <v>2171</v>
      </c>
      <c r="I47" s="11" t="s">
        <v>391</v>
      </c>
      <c r="J47" s="11">
        <v>12</v>
      </c>
      <c r="K47" s="11">
        <v>15</v>
      </c>
      <c r="L47" s="11">
        <v>5</v>
      </c>
      <c r="M47" s="12">
        <v>20</v>
      </c>
      <c r="N47" s="534"/>
      <c r="R47" s="531"/>
    </row>
    <row r="48" spans="1:18">
      <c r="A48" s="63" t="s">
        <v>479</v>
      </c>
      <c r="B48" s="45" t="s">
        <v>391</v>
      </c>
      <c r="C48" s="11" t="s">
        <v>391</v>
      </c>
      <c r="D48" s="11" t="s">
        <v>391</v>
      </c>
      <c r="E48" s="45" t="s">
        <v>391</v>
      </c>
      <c r="F48" s="11" t="s">
        <v>391</v>
      </c>
      <c r="G48" s="11" t="s">
        <v>391</v>
      </c>
      <c r="H48" s="45" t="s">
        <v>391</v>
      </c>
      <c r="I48" s="11" t="s">
        <v>391</v>
      </c>
      <c r="J48" s="11" t="s">
        <v>391</v>
      </c>
      <c r="K48" s="11" t="s">
        <v>391</v>
      </c>
      <c r="L48" s="11" t="s">
        <v>391</v>
      </c>
      <c r="M48" s="12" t="s">
        <v>391</v>
      </c>
      <c r="N48" s="215"/>
      <c r="R48" s="268"/>
    </row>
    <row r="49" spans="1:19">
      <c r="A49" s="63" t="s">
        <v>480</v>
      </c>
      <c r="B49" s="82" t="s">
        <v>391</v>
      </c>
      <c r="C49" s="11" t="s">
        <v>391</v>
      </c>
      <c r="D49" s="11" t="s">
        <v>391</v>
      </c>
      <c r="E49" s="82" t="s">
        <v>391</v>
      </c>
      <c r="F49" s="11" t="s">
        <v>391</v>
      </c>
      <c r="G49" s="11">
        <v>100</v>
      </c>
      <c r="H49" s="82" t="s">
        <v>391</v>
      </c>
      <c r="I49" s="11" t="s">
        <v>391</v>
      </c>
      <c r="J49" s="11">
        <v>40</v>
      </c>
      <c r="K49" s="11" t="s">
        <v>391</v>
      </c>
      <c r="L49" s="11">
        <v>4</v>
      </c>
      <c r="M49" s="12">
        <v>4</v>
      </c>
      <c r="N49" s="215"/>
      <c r="R49" s="268"/>
    </row>
    <row r="50" spans="1:19">
      <c r="A50" s="63" t="s">
        <v>481</v>
      </c>
      <c r="B50" s="11">
        <v>2</v>
      </c>
      <c r="C50" s="11" t="s">
        <v>391</v>
      </c>
      <c r="D50" s="11">
        <v>2</v>
      </c>
      <c r="E50" s="11">
        <v>2</v>
      </c>
      <c r="F50" s="11" t="s">
        <v>391</v>
      </c>
      <c r="G50" s="11" t="s">
        <v>391</v>
      </c>
      <c r="H50" s="11">
        <v>5000</v>
      </c>
      <c r="I50" s="11" t="s">
        <v>391</v>
      </c>
      <c r="J50" s="11" t="s">
        <v>391</v>
      </c>
      <c r="K50" s="11">
        <v>10</v>
      </c>
      <c r="L50" s="11" t="s">
        <v>391</v>
      </c>
      <c r="M50" s="12">
        <v>10</v>
      </c>
      <c r="N50" s="215"/>
      <c r="R50" s="268"/>
    </row>
    <row r="51" spans="1:19" s="309" customFormat="1">
      <c r="A51" s="73" t="s">
        <v>482</v>
      </c>
      <c r="B51" s="74">
        <v>168</v>
      </c>
      <c r="C51" s="74">
        <v>253</v>
      </c>
      <c r="D51" s="74">
        <v>421</v>
      </c>
      <c r="E51" s="74">
        <v>146</v>
      </c>
      <c r="F51" s="74">
        <v>173</v>
      </c>
      <c r="G51" s="74">
        <v>25398</v>
      </c>
      <c r="H51" s="78">
        <v>2753</v>
      </c>
      <c r="I51" s="78">
        <v>5875</v>
      </c>
      <c r="J51" s="78">
        <v>12</v>
      </c>
      <c r="K51" s="78">
        <v>1418</v>
      </c>
      <c r="L51" s="78">
        <v>305</v>
      </c>
      <c r="M51" s="75">
        <v>1723</v>
      </c>
      <c r="N51" s="534"/>
      <c r="R51" s="531"/>
    </row>
    <row r="52" spans="1:19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5"/>
      <c r="R52" s="268"/>
    </row>
    <row r="53" spans="1:19">
      <c r="A53" s="73" t="s">
        <v>483</v>
      </c>
      <c r="B53" s="74">
        <v>35</v>
      </c>
      <c r="C53" s="74" t="s">
        <v>391</v>
      </c>
      <c r="D53" s="74">
        <v>35</v>
      </c>
      <c r="E53" s="74">
        <v>11</v>
      </c>
      <c r="F53" s="74" t="s">
        <v>391</v>
      </c>
      <c r="G53" s="74">
        <v>1000</v>
      </c>
      <c r="H53" s="78">
        <v>2400</v>
      </c>
      <c r="I53" s="78" t="s">
        <v>391</v>
      </c>
      <c r="J53" s="78">
        <v>10</v>
      </c>
      <c r="K53" s="78">
        <v>26</v>
      </c>
      <c r="L53" s="78">
        <v>10</v>
      </c>
      <c r="M53" s="75">
        <v>36</v>
      </c>
      <c r="N53" s="215"/>
      <c r="R53" s="268"/>
      <c r="S53" s="526"/>
    </row>
    <row r="54" spans="1:19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5"/>
      <c r="R54" s="268"/>
    </row>
    <row r="55" spans="1:19">
      <c r="A55" s="63" t="s">
        <v>484</v>
      </c>
      <c r="B55" s="45" t="s">
        <v>391</v>
      </c>
      <c r="C55" s="11" t="s">
        <v>391</v>
      </c>
      <c r="D55" s="11" t="s">
        <v>391</v>
      </c>
      <c r="E55" s="45" t="s">
        <v>391</v>
      </c>
      <c r="F55" s="11" t="s">
        <v>391</v>
      </c>
      <c r="G55" s="11" t="s">
        <v>391</v>
      </c>
      <c r="H55" s="45" t="s">
        <v>391</v>
      </c>
      <c r="I55" s="11" t="s">
        <v>391</v>
      </c>
      <c r="J55" s="11" t="s">
        <v>391</v>
      </c>
      <c r="K55" s="11" t="s">
        <v>391</v>
      </c>
      <c r="L55" s="11" t="s">
        <v>391</v>
      </c>
      <c r="M55" s="12" t="s">
        <v>391</v>
      </c>
      <c r="N55" s="215"/>
      <c r="R55" s="268"/>
    </row>
    <row r="56" spans="1:19">
      <c r="A56" s="63" t="s">
        <v>485</v>
      </c>
      <c r="B56" s="11" t="s">
        <v>391</v>
      </c>
      <c r="C56" s="11" t="s">
        <v>391</v>
      </c>
      <c r="D56" s="11" t="s">
        <v>391</v>
      </c>
      <c r="E56" s="11" t="s">
        <v>391</v>
      </c>
      <c r="F56" s="11" t="s">
        <v>391</v>
      </c>
      <c r="G56" s="11">
        <v>2407</v>
      </c>
      <c r="H56" s="11" t="s">
        <v>391</v>
      </c>
      <c r="I56" s="11" t="s">
        <v>391</v>
      </c>
      <c r="J56" s="11">
        <v>18</v>
      </c>
      <c r="K56" s="11" t="s">
        <v>391</v>
      </c>
      <c r="L56" s="11">
        <v>43</v>
      </c>
      <c r="M56" s="12">
        <v>43</v>
      </c>
      <c r="N56" s="215"/>
      <c r="R56" s="268"/>
    </row>
    <row r="57" spans="1:19">
      <c r="A57" s="63" t="s">
        <v>486</v>
      </c>
      <c r="B57" s="11" t="s">
        <v>391</v>
      </c>
      <c r="C57" s="11" t="s">
        <v>391</v>
      </c>
      <c r="D57" s="11" t="s">
        <v>391</v>
      </c>
      <c r="E57" s="11" t="s">
        <v>391</v>
      </c>
      <c r="F57" s="11" t="s">
        <v>391</v>
      </c>
      <c r="G57" s="11">
        <v>6300</v>
      </c>
      <c r="H57" s="11" t="s">
        <v>391</v>
      </c>
      <c r="I57" s="11" t="s">
        <v>391</v>
      </c>
      <c r="J57" s="11">
        <v>9</v>
      </c>
      <c r="K57" s="11" t="s">
        <v>391</v>
      </c>
      <c r="L57" s="11">
        <v>57</v>
      </c>
      <c r="M57" s="12">
        <v>57</v>
      </c>
      <c r="N57" s="215"/>
      <c r="R57" s="268"/>
    </row>
    <row r="58" spans="1:19">
      <c r="A58" s="63" t="s">
        <v>487</v>
      </c>
      <c r="B58" s="11" t="s">
        <v>391</v>
      </c>
      <c r="C58" s="11" t="s">
        <v>391</v>
      </c>
      <c r="D58" s="11" t="s">
        <v>391</v>
      </c>
      <c r="E58" s="11" t="s">
        <v>391</v>
      </c>
      <c r="F58" s="11" t="s">
        <v>391</v>
      </c>
      <c r="G58" s="11" t="s">
        <v>391</v>
      </c>
      <c r="H58" s="11" t="s">
        <v>391</v>
      </c>
      <c r="I58" s="11" t="s">
        <v>391</v>
      </c>
      <c r="J58" s="11" t="s">
        <v>391</v>
      </c>
      <c r="K58" s="11" t="s">
        <v>391</v>
      </c>
      <c r="L58" s="11" t="s">
        <v>391</v>
      </c>
      <c r="M58" s="12" t="s">
        <v>391</v>
      </c>
      <c r="N58" s="215"/>
      <c r="R58" s="268"/>
    </row>
    <row r="59" spans="1:19">
      <c r="A59" s="63" t="s">
        <v>488</v>
      </c>
      <c r="B59" s="11">
        <v>564</v>
      </c>
      <c r="C59" s="11">
        <v>47</v>
      </c>
      <c r="D59" s="11">
        <v>611</v>
      </c>
      <c r="E59" s="11">
        <v>457</v>
      </c>
      <c r="F59" s="11">
        <v>38</v>
      </c>
      <c r="G59" s="11">
        <v>11750</v>
      </c>
      <c r="H59" s="11">
        <v>3190</v>
      </c>
      <c r="I59" s="11">
        <v>8480</v>
      </c>
      <c r="J59" s="11">
        <v>40</v>
      </c>
      <c r="K59" s="11">
        <v>1780</v>
      </c>
      <c r="L59" s="11">
        <v>470</v>
      </c>
      <c r="M59" s="12">
        <v>2250</v>
      </c>
      <c r="N59" s="215"/>
      <c r="R59" s="268"/>
    </row>
    <row r="60" spans="1:19">
      <c r="A60" s="73" t="s">
        <v>562</v>
      </c>
      <c r="B60" s="74">
        <v>564</v>
      </c>
      <c r="C60" s="74">
        <v>47</v>
      </c>
      <c r="D60" s="74">
        <v>611</v>
      </c>
      <c r="E60" s="74">
        <v>457</v>
      </c>
      <c r="F60" s="74">
        <v>38</v>
      </c>
      <c r="G60" s="74">
        <v>20457</v>
      </c>
      <c r="H60" s="78">
        <v>3190</v>
      </c>
      <c r="I60" s="78">
        <v>8480</v>
      </c>
      <c r="J60" s="78">
        <v>28</v>
      </c>
      <c r="K60" s="78">
        <v>1780</v>
      </c>
      <c r="L60" s="78">
        <v>570</v>
      </c>
      <c r="M60" s="75">
        <v>2350</v>
      </c>
      <c r="N60" s="215"/>
      <c r="R60" s="268"/>
    </row>
    <row r="61" spans="1:19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5"/>
      <c r="R61" s="268"/>
    </row>
    <row r="62" spans="1:19">
      <c r="A62" s="63" t="s">
        <v>490</v>
      </c>
      <c r="B62" s="11" t="s">
        <v>391</v>
      </c>
      <c r="C62" s="11">
        <v>505</v>
      </c>
      <c r="D62" s="11">
        <v>505</v>
      </c>
      <c r="E62" s="11" t="s">
        <v>391</v>
      </c>
      <c r="F62" s="11">
        <v>471</v>
      </c>
      <c r="G62" s="11">
        <v>1850</v>
      </c>
      <c r="H62" s="11" t="s">
        <v>391</v>
      </c>
      <c r="I62" s="11">
        <v>4300</v>
      </c>
      <c r="J62" s="11">
        <v>20</v>
      </c>
      <c r="K62" s="11">
        <v>2025</v>
      </c>
      <c r="L62" s="11">
        <v>37</v>
      </c>
      <c r="M62" s="12">
        <v>2062</v>
      </c>
      <c r="N62" s="215"/>
      <c r="R62" s="268"/>
    </row>
    <row r="63" spans="1:19">
      <c r="A63" s="63" t="s">
        <v>491</v>
      </c>
      <c r="B63" s="11">
        <v>6</v>
      </c>
      <c r="C63" s="11">
        <v>2</v>
      </c>
      <c r="D63" s="11">
        <v>8</v>
      </c>
      <c r="E63" s="11">
        <v>5</v>
      </c>
      <c r="F63" s="11">
        <v>2</v>
      </c>
      <c r="G63" s="11" t="s">
        <v>391</v>
      </c>
      <c r="H63" s="11">
        <v>600</v>
      </c>
      <c r="I63" s="11">
        <v>3500</v>
      </c>
      <c r="J63" s="11" t="s">
        <v>391</v>
      </c>
      <c r="K63" s="11">
        <v>10</v>
      </c>
      <c r="L63" s="11" t="s">
        <v>391</v>
      </c>
      <c r="M63" s="12">
        <v>10</v>
      </c>
      <c r="N63" s="215"/>
      <c r="R63" s="268"/>
    </row>
    <row r="64" spans="1:19" s="309" customFormat="1">
      <c r="A64" s="63" t="s">
        <v>492</v>
      </c>
      <c r="B64" s="11">
        <v>12</v>
      </c>
      <c r="C64" s="11">
        <v>30</v>
      </c>
      <c r="D64" s="11">
        <v>42</v>
      </c>
      <c r="E64" s="11">
        <v>11</v>
      </c>
      <c r="F64" s="11">
        <v>29</v>
      </c>
      <c r="G64" s="11" t="s">
        <v>391</v>
      </c>
      <c r="H64" s="11">
        <v>2900</v>
      </c>
      <c r="I64" s="11">
        <v>15100</v>
      </c>
      <c r="J64" s="11" t="s">
        <v>391</v>
      </c>
      <c r="K64" s="11">
        <v>470</v>
      </c>
      <c r="L64" s="11" t="s">
        <v>391</v>
      </c>
      <c r="M64" s="12">
        <v>470</v>
      </c>
      <c r="N64" s="534"/>
      <c r="R64" s="531"/>
    </row>
    <row r="65" spans="1:18">
      <c r="A65" s="73" t="s">
        <v>493</v>
      </c>
      <c r="B65" s="74">
        <v>18</v>
      </c>
      <c r="C65" s="74">
        <v>537</v>
      </c>
      <c r="D65" s="74">
        <v>555</v>
      </c>
      <c r="E65" s="74">
        <v>16</v>
      </c>
      <c r="F65" s="74">
        <v>502</v>
      </c>
      <c r="G65" s="74">
        <v>1850</v>
      </c>
      <c r="H65" s="78">
        <v>2181</v>
      </c>
      <c r="I65" s="78">
        <v>4921</v>
      </c>
      <c r="J65" s="78">
        <v>20</v>
      </c>
      <c r="K65" s="78">
        <v>2505</v>
      </c>
      <c r="L65" s="78">
        <v>37</v>
      </c>
      <c r="M65" s="75">
        <v>2542</v>
      </c>
      <c r="N65" s="215"/>
      <c r="R65" s="268"/>
    </row>
    <row r="66" spans="1:18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5"/>
      <c r="R66" s="268"/>
    </row>
    <row r="67" spans="1:18">
      <c r="A67" s="73" t="s">
        <v>494</v>
      </c>
      <c r="B67" s="74">
        <v>20</v>
      </c>
      <c r="C67" s="74">
        <v>78</v>
      </c>
      <c r="D67" s="74">
        <v>98</v>
      </c>
      <c r="E67" s="74">
        <v>20</v>
      </c>
      <c r="F67" s="74">
        <v>75</v>
      </c>
      <c r="G67" s="74" t="s">
        <v>391</v>
      </c>
      <c r="H67" s="78">
        <v>1000</v>
      </c>
      <c r="I67" s="78">
        <v>5800</v>
      </c>
      <c r="J67" s="78" t="s">
        <v>391</v>
      </c>
      <c r="K67" s="78">
        <v>455</v>
      </c>
      <c r="L67" s="78" t="s">
        <v>391</v>
      </c>
      <c r="M67" s="75">
        <v>455</v>
      </c>
      <c r="N67" s="215"/>
      <c r="R67" s="268"/>
    </row>
    <row r="68" spans="1:18" s="309" customFormat="1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534"/>
      <c r="R68" s="531"/>
    </row>
    <row r="69" spans="1:18">
      <c r="A69" s="63" t="s">
        <v>495</v>
      </c>
      <c r="B69" s="82">
        <v>2871</v>
      </c>
      <c r="C69" s="11">
        <v>267</v>
      </c>
      <c r="D69" s="11">
        <v>3138</v>
      </c>
      <c r="E69" s="82">
        <v>2590</v>
      </c>
      <c r="F69" s="11">
        <v>240</v>
      </c>
      <c r="G69" s="11" t="s">
        <v>391</v>
      </c>
      <c r="H69" s="82">
        <v>1570</v>
      </c>
      <c r="I69" s="11">
        <v>3100</v>
      </c>
      <c r="J69" s="11" t="s">
        <v>391</v>
      </c>
      <c r="K69" s="11">
        <v>4810</v>
      </c>
      <c r="L69" s="11" t="s">
        <v>391</v>
      </c>
      <c r="M69" s="12">
        <v>4810</v>
      </c>
      <c r="N69" s="215"/>
      <c r="R69" s="268"/>
    </row>
    <row r="70" spans="1:18">
      <c r="A70" s="63" t="s">
        <v>496</v>
      </c>
      <c r="B70" s="82">
        <v>1804</v>
      </c>
      <c r="C70" s="11">
        <v>233</v>
      </c>
      <c r="D70" s="11">
        <v>2037</v>
      </c>
      <c r="E70" s="82">
        <v>1804</v>
      </c>
      <c r="F70" s="11">
        <v>233</v>
      </c>
      <c r="G70" s="11" t="s">
        <v>391</v>
      </c>
      <c r="H70" s="82">
        <v>1840</v>
      </c>
      <c r="I70" s="11">
        <v>4100</v>
      </c>
      <c r="J70" s="11" t="s">
        <v>391</v>
      </c>
      <c r="K70" s="11">
        <v>4275</v>
      </c>
      <c r="L70" s="11" t="s">
        <v>391</v>
      </c>
      <c r="M70" s="12">
        <v>4275</v>
      </c>
      <c r="R70" s="268"/>
    </row>
    <row r="71" spans="1:18">
      <c r="A71" s="73" t="s">
        <v>497</v>
      </c>
      <c r="B71" s="74">
        <v>4675</v>
      </c>
      <c r="C71" s="74">
        <v>500</v>
      </c>
      <c r="D71" s="74">
        <v>5175</v>
      </c>
      <c r="E71" s="74">
        <v>4394</v>
      </c>
      <c r="F71" s="74">
        <v>473</v>
      </c>
      <c r="G71" s="74" t="s">
        <v>391</v>
      </c>
      <c r="H71" s="78">
        <v>1681</v>
      </c>
      <c r="I71" s="78">
        <v>3593</v>
      </c>
      <c r="J71" s="78" t="s">
        <v>391</v>
      </c>
      <c r="K71" s="78">
        <v>9085</v>
      </c>
      <c r="L71" s="78" t="s">
        <v>391</v>
      </c>
      <c r="M71" s="75">
        <v>9085</v>
      </c>
      <c r="R71" s="268"/>
    </row>
    <row r="72" spans="1:18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R72" s="268"/>
    </row>
    <row r="73" spans="1:18">
      <c r="A73" s="63" t="s">
        <v>498</v>
      </c>
      <c r="B73" s="82">
        <v>23</v>
      </c>
      <c r="C73" s="11">
        <v>18</v>
      </c>
      <c r="D73" s="11">
        <v>41</v>
      </c>
      <c r="E73" s="82">
        <v>23</v>
      </c>
      <c r="F73" s="11">
        <v>18</v>
      </c>
      <c r="G73" s="45" t="s">
        <v>391</v>
      </c>
      <c r="H73" s="82">
        <v>522</v>
      </c>
      <c r="I73" s="11">
        <v>3667</v>
      </c>
      <c r="J73" s="45" t="s">
        <v>391</v>
      </c>
      <c r="K73" s="82">
        <v>78</v>
      </c>
      <c r="L73" s="45" t="s">
        <v>391</v>
      </c>
      <c r="M73" s="12">
        <v>78</v>
      </c>
    </row>
    <row r="74" spans="1:18">
      <c r="A74" s="63" t="s">
        <v>499</v>
      </c>
      <c r="B74" s="45" t="s">
        <v>391</v>
      </c>
      <c r="C74" s="11">
        <v>30</v>
      </c>
      <c r="D74" s="11">
        <v>30</v>
      </c>
      <c r="E74" s="45" t="s">
        <v>391</v>
      </c>
      <c r="F74" s="11">
        <v>28</v>
      </c>
      <c r="G74" s="45" t="s">
        <v>391</v>
      </c>
      <c r="H74" s="45" t="s">
        <v>391</v>
      </c>
      <c r="I74" s="11">
        <v>35</v>
      </c>
      <c r="J74" s="45" t="s">
        <v>391</v>
      </c>
      <c r="K74" s="82">
        <v>1</v>
      </c>
      <c r="L74" s="45" t="s">
        <v>391</v>
      </c>
      <c r="M74" s="12">
        <v>1</v>
      </c>
    </row>
    <row r="75" spans="1:18">
      <c r="A75" s="63" t="s">
        <v>500</v>
      </c>
      <c r="B75" s="11">
        <v>65</v>
      </c>
      <c r="C75" s="11">
        <v>10</v>
      </c>
      <c r="D75" s="11">
        <v>75</v>
      </c>
      <c r="E75" s="11">
        <v>58</v>
      </c>
      <c r="F75" s="11">
        <v>9</v>
      </c>
      <c r="G75" s="11" t="s">
        <v>391</v>
      </c>
      <c r="H75" s="11">
        <v>1000</v>
      </c>
      <c r="I75" s="11">
        <v>2500</v>
      </c>
      <c r="J75" s="11" t="s">
        <v>391</v>
      </c>
      <c r="K75" s="11">
        <v>81</v>
      </c>
      <c r="L75" s="11" t="s">
        <v>391</v>
      </c>
      <c r="M75" s="12">
        <v>81</v>
      </c>
    </row>
    <row r="76" spans="1:18">
      <c r="A76" s="63" t="s">
        <v>501</v>
      </c>
      <c r="B76" s="82">
        <v>1482</v>
      </c>
      <c r="C76" s="11">
        <v>61</v>
      </c>
      <c r="D76" s="11">
        <v>1543</v>
      </c>
      <c r="E76" s="82">
        <v>1357</v>
      </c>
      <c r="F76" s="11">
        <v>43</v>
      </c>
      <c r="G76" s="11">
        <v>10930</v>
      </c>
      <c r="H76" s="82">
        <v>861</v>
      </c>
      <c r="I76" s="11">
        <v>1465</v>
      </c>
      <c r="J76" s="45">
        <v>15</v>
      </c>
      <c r="K76" s="82">
        <v>1231</v>
      </c>
      <c r="L76" s="45">
        <v>164</v>
      </c>
      <c r="M76" s="12">
        <v>1395</v>
      </c>
    </row>
    <row r="77" spans="1:18">
      <c r="A77" s="63" t="s">
        <v>502</v>
      </c>
      <c r="B77" s="11">
        <v>240</v>
      </c>
      <c r="C77" s="11" t="s">
        <v>391</v>
      </c>
      <c r="D77" s="11">
        <v>240</v>
      </c>
      <c r="E77" s="11">
        <v>207</v>
      </c>
      <c r="F77" s="11" t="s">
        <v>391</v>
      </c>
      <c r="G77" s="11" t="s">
        <v>391</v>
      </c>
      <c r="H77" s="11">
        <v>680</v>
      </c>
      <c r="I77" s="11" t="s">
        <v>391</v>
      </c>
      <c r="J77" s="11" t="s">
        <v>391</v>
      </c>
      <c r="K77" s="11">
        <v>140</v>
      </c>
      <c r="L77" s="11" t="s">
        <v>391</v>
      </c>
      <c r="M77" s="12">
        <v>140</v>
      </c>
    </row>
    <row r="78" spans="1:18">
      <c r="A78" s="63" t="s">
        <v>503</v>
      </c>
      <c r="B78" s="11">
        <v>22</v>
      </c>
      <c r="C78" s="11">
        <v>60</v>
      </c>
      <c r="D78" s="11">
        <v>82</v>
      </c>
      <c r="E78" s="11">
        <v>18</v>
      </c>
      <c r="F78" s="11">
        <v>60</v>
      </c>
      <c r="G78" s="11" t="s">
        <v>391</v>
      </c>
      <c r="H78" s="11">
        <v>1350</v>
      </c>
      <c r="I78" s="11">
        <v>2350</v>
      </c>
      <c r="J78" s="11" t="s">
        <v>391</v>
      </c>
      <c r="K78" s="11">
        <v>165</v>
      </c>
      <c r="L78" s="11" t="s">
        <v>391</v>
      </c>
      <c r="M78" s="12">
        <v>165</v>
      </c>
    </row>
    <row r="79" spans="1:18">
      <c r="A79" s="63" t="s">
        <v>504</v>
      </c>
      <c r="B79" s="82">
        <v>180</v>
      </c>
      <c r="C79" s="11">
        <v>65</v>
      </c>
      <c r="D79" s="11">
        <v>245</v>
      </c>
      <c r="E79" s="82">
        <v>156</v>
      </c>
      <c r="F79" s="11">
        <v>61</v>
      </c>
      <c r="G79" s="45" t="s">
        <v>391</v>
      </c>
      <c r="H79" s="82">
        <v>700</v>
      </c>
      <c r="I79" s="11">
        <v>2500</v>
      </c>
      <c r="J79" s="45" t="s">
        <v>391</v>
      </c>
      <c r="K79" s="82">
        <v>262</v>
      </c>
      <c r="L79" s="45" t="s">
        <v>391</v>
      </c>
      <c r="M79" s="12">
        <v>262</v>
      </c>
    </row>
    <row r="80" spans="1:18">
      <c r="A80" s="63" t="s">
        <v>505</v>
      </c>
      <c r="B80" s="82">
        <v>16</v>
      </c>
      <c r="C80" s="11">
        <v>31</v>
      </c>
      <c r="D80" s="11">
        <v>47</v>
      </c>
      <c r="E80" s="82">
        <v>15</v>
      </c>
      <c r="F80" s="11">
        <v>25</v>
      </c>
      <c r="G80" s="45" t="s">
        <v>391</v>
      </c>
      <c r="H80" s="82">
        <v>5500</v>
      </c>
      <c r="I80" s="11">
        <v>10700</v>
      </c>
      <c r="J80" s="45" t="s">
        <v>391</v>
      </c>
      <c r="K80" s="82">
        <v>350</v>
      </c>
      <c r="L80" s="45" t="s">
        <v>391</v>
      </c>
      <c r="M80" s="12">
        <v>350</v>
      </c>
    </row>
    <row r="81" spans="1:13">
      <c r="A81" s="73" t="s">
        <v>506</v>
      </c>
      <c r="B81" s="74">
        <v>2028</v>
      </c>
      <c r="C81" s="74">
        <v>275</v>
      </c>
      <c r="D81" s="74">
        <v>2303</v>
      </c>
      <c r="E81" s="74">
        <v>1834</v>
      </c>
      <c r="F81" s="74">
        <v>244</v>
      </c>
      <c r="G81" s="74">
        <v>10930</v>
      </c>
      <c r="H81" s="78">
        <v>870</v>
      </c>
      <c r="I81" s="78">
        <v>2924</v>
      </c>
      <c r="J81" s="78">
        <v>15</v>
      </c>
      <c r="K81" s="78">
        <v>2308</v>
      </c>
      <c r="L81" s="78">
        <v>164</v>
      </c>
      <c r="M81" s="75">
        <v>2472</v>
      </c>
    </row>
    <row r="82" spans="1:13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</row>
    <row r="83" spans="1:13">
      <c r="A83" s="63" t="s">
        <v>507</v>
      </c>
      <c r="B83" s="11">
        <v>15</v>
      </c>
      <c r="C83" s="11">
        <v>10</v>
      </c>
      <c r="D83" s="11">
        <v>25</v>
      </c>
      <c r="E83" s="11">
        <v>15</v>
      </c>
      <c r="F83" s="11">
        <v>10</v>
      </c>
      <c r="G83" s="11">
        <v>33800</v>
      </c>
      <c r="H83" s="11">
        <v>249</v>
      </c>
      <c r="I83" s="11">
        <v>2235</v>
      </c>
      <c r="J83" s="11">
        <v>7</v>
      </c>
      <c r="K83" s="11">
        <v>26</v>
      </c>
      <c r="L83" s="11">
        <v>236</v>
      </c>
      <c r="M83" s="12">
        <v>262</v>
      </c>
    </row>
    <row r="84" spans="1:13">
      <c r="A84" s="63" t="s">
        <v>508</v>
      </c>
      <c r="B84" s="11">
        <v>221</v>
      </c>
      <c r="C84" s="11">
        <v>16</v>
      </c>
      <c r="D84" s="11">
        <v>237</v>
      </c>
      <c r="E84" s="11">
        <v>221</v>
      </c>
      <c r="F84" s="11">
        <v>16</v>
      </c>
      <c r="G84" s="11">
        <v>38100</v>
      </c>
      <c r="H84" s="11">
        <v>500</v>
      </c>
      <c r="I84" s="11">
        <v>3000</v>
      </c>
      <c r="J84" s="11">
        <v>3</v>
      </c>
      <c r="K84" s="11">
        <v>160</v>
      </c>
      <c r="L84" s="11">
        <v>114</v>
      </c>
      <c r="M84" s="12">
        <v>274</v>
      </c>
    </row>
    <row r="85" spans="1:13">
      <c r="A85" s="73" t="s">
        <v>509</v>
      </c>
      <c r="B85" s="74">
        <v>236</v>
      </c>
      <c r="C85" s="74">
        <v>26</v>
      </c>
      <c r="D85" s="74">
        <v>262</v>
      </c>
      <c r="E85" s="74">
        <v>236</v>
      </c>
      <c r="F85" s="74">
        <v>26</v>
      </c>
      <c r="G85" s="74">
        <v>71900</v>
      </c>
      <c r="H85" s="78">
        <v>484</v>
      </c>
      <c r="I85" s="78">
        <v>2706</v>
      </c>
      <c r="J85" s="78">
        <v>5</v>
      </c>
      <c r="K85" s="78">
        <v>185</v>
      </c>
      <c r="L85" s="78">
        <v>351</v>
      </c>
      <c r="M85" s="75">
        <v>536</v>
      </c>
    </row>
    <row r="86" spans="1:13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3" ht="13.5" thickBot="1">
      <c r="A87" s="66" t="s">
        <v>510</v>
      </c>
      <c r="B87" s="52">
        <v>10561</v>
      </c>
      <c r="C87" s="52">
        <v>2190</v>
      </c>
      <c r="D87" s="52">
        <v>12751</v>
      </c>
      <c r="E87" s="52">
        <v>7951</v>
      </c>
      <c r="F87" s="52">
        <v>1952</v>
      </c>
      <c r="G87" s="52">
        <v>188109</v>
      </c>
      <c r="H87" s="52">
        <v>1724</v>
      </c>
      <c r="I87" s="52">
        <v>5481</v>
      </c>
      <c r="J87" s="52">
        <v>11</v>
      </c>
      <c r="K87" s="52">
        <v>24404</v>
      </c>
      <c r="L87" s="52">
        <v>2075</v>
      </c>
      <c r="M87" s="53">
        <v>26479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>
  <sheetPr codeName="Hoja288">
    <tabColor theme="0"/>
    <pageSetUpPr fitToPage="1"/>
  </sheetPr>
  <dimension ref="A1:I99"/>
  <sheetViews>
    <sheetView showGridLines="0" tabSelected="1" topLeftCell="A5" zoomScale="85" zoomScaleNormal="85" zoomScaleSheetLayoutView="75" workbookViewId="0">
      <selection activeCell="I37" sqref="I37"/>
    </sheetView>
  </sheetViews>
  <sheetFormatPr baseColWidth="10" defaultRowHeight="12.75"/>
  <cols>
    <col min="1" max="1" width="22" style="143" customWidth="1"/>
    <col min="2" max="8" width="18.42578125" style="143" customWidth="1"/>
    <col min="9" max="9" width="8.7109375" style="143" customWidth="1"/>
    <col min="10" max="10" width="18.140625" style="143" customWidth="1"/>
    <col min="11" max="16384" width="11.42578125" style="143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"/>
    </row>
    <row r="3" spans="1:9" s="3" customFormat="1" ht="15">
      <c r="A3" s="1729" t="s">
        <v>1282</v>
      </c>
      <c r="B3" s="1729"/>
      <c r="C3" s="1729"/>
      <c r="D3" s="1729"/>
      <c r="E3" s="1729"/>
      <c r="F3" s="1729"/>
      <c r="G3" s="1729"/>
      <c r="H3" s="1729"/>
    </row>
    <row r="4" spans="1:9" s="3" customFormat="1" ht="15">
      <c r="A4" s="1729" t="s">
        <v>1283</v>
      </c>
      <c r="B4" s="1729"/>
      <c r="C4" s="1729"/>
      <c r="D4" s="1729"/>
      <c r="E4" s="1729"/>
      <c r="F4" s="1729"/>
      <c r="G4" s="1729"/>
      <c r="H4" s="1729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047" customFormat="1" ht="16.5" customHeight="1">
      <c r="A6" s="1809" t="s">
        <v>370</v>
      </c>
      <c r="B6" s="1046" t="s">
        <v>1103</v>
      </c>
      <c r="C6" s="734"/>
      <c r="D6" s="1791" t="s">
        <v>1117</v>
      </c>
      <c r="E6" s="1067" t="s">
        <v>378</v>
      </c>
      <c r="F6" s="1052"/>
      <c r="G6" s="761" t="s">
        <v>512</v>
      </c>
      <c r="H6" s="688"/>
    </row>
    <row r="7" spans="1:9" s="1047" customFormat="1" ht="16.5" customHeight="1">
      <c r="A7" s="1810"/>
      <c r="B7" s="1048" t="s">
        <v>1118</v>
      </c>
      <c r="C7" s="738"/>
      <c r="D7" s="1792"/>
      <c r="E7" s="1068" t="s">
        <v>1119</v>
      </c>
      <c r="F7" s="724" t="s">
        <v>372</v>
      </c>
      <c r="G7" s="724" t="s">
        <v>513</v>
      </c>
      <c r="H7" s="740" t="s">
        <v>373</v>
      </c>
    </row>
    <row r="8" spans="1:9" s="1047" customFormat="1" ht="16.5" customHeight="1">
      <c r="A8" s="1810"/>
      <c r="B8" s="227" t="s">
        <v>387</v>
      </c>
      <c r="C8" s="227" t="s">
        <v>1078</v>
      </c>
      <c r="D8" s="1792"/>
      <c r="E8" s="1068" t="s">
        <v>1120</v>
      </c>
      <c r="F8" s="1068" t="s">
        <v>524</v>
      </c>
      <c r="G8" s="724" t="s">
        <v>516</v>
      </c>
      <c r="H8" s="740" t="s">
        <v>376</v>
      </c>
    </row>
    <row r="9" spans="1:9" s="767" customFormat="1" ht="16.5" customHeight="1" thickBot="1">
      <c r="A9" s="1811"/>
      <c r="B9" s="727" t="s">
        <v>1</v>
      </c>
      <c r="C9" s="727" t="s">
        <v>1</v>
      </c>
      <c r="D9" s="1680"/>
      <c r="E9" s="229" t="s">
        <v>515</v>
      </c>
      <c r="F9" s="692"/>
      <c r="G9" s="727" t="s">
        <v>517</v>
      </c>
      <c r="H9" s="945"/>
    </row>
    <row r="10" spans="1:9">
      <c r="A10" s="1617">
        <v>2005</v>
      </c>
      <c r="B10" s="1329">
        <v>3229</v>
      </c>
      <c r="C10" s="1329">
        <v>3218</v>
      </c>
      <c r="D10" s="1222">
        <v>11.148</v>
      </c>
      <c r="E10" s="1222">
        <v>69.766935985083904</v>
      </c>
      <c r="F10" s="1329">
        <v>22451</v>
      </c>
      <c r="G10" s="1222">
        <v>110.5</v>
      </c>
      <c r="H10" s="1225">
        <v>24808.355</v>
      </c>
    </row>
    <row r="11" spans="1:9">
      <c r="A11" s="1617">
        <v>2006</v>
      </c>
      <c r="B11" s="1329">
        <v>3230</v>
      </c>
      <c r="C11" s="1329">
        <v>3219</v>
      </c>
      <c r="D11" s="1222">
        <v>8.9809999999999999</v>
      </c>
      <c r="E11" s="1222">
        <v>90.167753960857411</v>
      </c>
      <c r="F11" s="1329">
        <v>29025</v>
      </c>
      <c r="G11" s="1222">
        <v>83.57</v>
      </c>
      <c r="H11" s="1225">
        <v>24256.192500000001</v>
      </c>
    </row>
    <row r="12" spans="1:9">
      <c r="A12" s="1619">
        <v>2007</v>
      </c>
      <c r="B12" s="1329">
        <v>3281</v>
      </c>
      <c r="C12" s="1329">
        <v>3270</v>
      </c>
      <c r="D12" s="1222">
        <v>11.486000000000001</v>
      </c>
      <c r="E12" s="1222">
        <v>90.73700305810398</v>
      </c>
      <c r="F12" s="1329">
        <v>29671</v>
      </c>
      <c r="G12" s="1222">
        <v>131.34</v>
      </c>
      <c r="H12" s="1225">
        <v>38969.8914</v>
      </c>
    </row>
    <row r="13" spans="1:9">
      <c r="A13" s="1619">
        <v>2008</v>
      </c>
      <c r="B13" s="1329">
        <v>3256</v>
      </c>
      <c r="C13" s="1329">
        <v>3226</v>
      </c>
      <c r="D13" s="1222">
        <v>12.122999999999999</v>
      </c>
      <c r="E13" s="1222">
        <v>159.19404835709858</v>
      </c>
      <c r="F13" s="1329">
        <v>51356</v>
      </c>
      <c r="G13" s="1222">
        <v>126.62</v>
      </c>
      <c r="H13" s="1225">
        <v>65026.967200000006</v>
      </c>
    </row>
    <row r="14" spans="1:9">
      <c r="A14" s="1619">
        <v>2009</v>
      </c>
      <c r="B14" s="1329">
        <v>3159</v>
      </c>
      <c r="C14" s="1329">
        <v>3158</v>
      </c>
      <c r="D14" s="1222">
        <v>17.814</v>
      </c>
      <c r="E14" s="1222">
        <v>122.78340721975934</v>
      </c>
      <c r="F14" s="1329">
        <v>38775</v>
      </c>
      <c r="G14" s="1222">
        <v>125.29</v>
      </c>
      <c r="H14" s="1225">
        <v>48581.197500000002</v>
      </c>
    </row>
    <row r="15" spans="1:9">
      <c r="A15" s="1619">
        <v>2010</v>
      </c>
      <c r="B15" s="1329">
        <v>3177</v>
      </c>
      <c r="C15" s="1329">
        <v>3161</v>
      </c>
      <c r="D15" s="1222">
        <v>15.082000000000001</v>
      </c>
      <c r="E15" s="1222">
        <v>158.94020879468522</v>
      </c>
      <c r="F15" s="1329">
        <v>50241</v>
      </c>
      <c r="G15" s="1222">
        <v>120.57</v>
      </c>
      <c r="H15" s="1225">
        <v>60575.573700000001</v>
      </c>
    </row>
    <row r="16" spans="1:9">
      <c r="A16" s="1619">
        <v>2011</v>
      </c>
      <c r="B16" s="1329">
        <v>3158</v>
      </c>
      <c r="C16" s="1329">
        <v>3146</v>
      </c>
      <c r="D16" s="1222">
        <v>8.8800000000000008</v>
      </c>
      <c r="E16" s="1222">
        <v>159.40877304513668</v>
      </c>
      <c r="F16" s="1329">
        <v>50150</v>
      </c>
      <c r="G16" s="1222">
        <v>96.8</v>
      </c>
      <c r="H16" s="1225">
        <v>48545.2</v>
      </c>
    </row>
    <row r="17" spans="1:8">
      <c r="A17" s="1619">
        <v>2012</v>
      </c>
      <c r="B17" s="1329">
        <v>3160</v>
      </c>
      <c r="C17" s="1329">
        <v>3149</v>
      </c>
      <c r="D17" s="1222">
        <v>9.6449999999999996</v>
      </c>
      <c r="E17" s="1222">
        <v>159.68561448078756</v>
      </c>
      <c r="F17" s="1329">
        <v>50285</v>
      </c>
      <c r="G17" s="1222">
        <v>95.44</v>
      </c>
      <c r="H17" s="1225">
        <v>47992.003999999994</v>
      </c>
    </row>
    <row r="18" spans="1:8">
      <c r="A18" s="1619">
        <v>2013</v>
      </c>
      <c r="B18" s="1329">
        <v>3155</v>
      </c>
      <c r="C18" s="1329">
        <v>3147</v>
      </c>
      <c r="D18" s="1222">
        <v>9.1370000000000005</v>
      </c>
      <c r="E18" s="1222">
        <v>136.31394979345407</v>
      </c>
      <c r="F18" s="1329">
        <v>42898</v>
      </c>
      <c r="G18" s="1222">
        <v>88.33</v>
      </c>
      <c r="H18" s="1225">
        <v>37891.803399999997</v>
      </c>
    </row>
    <row r="19" spans="1:8">
      <c r="A19" s="1619">
        <v>2014</v>
      </c>
      <c r="B19" s="1518">
        <v>3155</v>
      </c>
      <c r="C19" s="1518">
        <v>3149</v>
      </c>
      <c r="D19" s="1379">
        <v>8.9250000000000007</v>
      </c>
      <c r="E19" s="1379">
        <v>141.72435693871071</v>
      </c>
      <c r="F19" s="1518">
        <v>44629</v>
      </c>
      <c r="G19" s="1379">
        <v>108.27</v>
      </c>
      <c r="H19" s="1519">
        <v>48319.818299999999</v>
      </c>
    </row>
    <row r="20" spans="1:8" ht="13.5" thickBot="1">
      <c r="A20" s="1620">
        <v>2015</v>
      </c>
      <c r="B20" s="1330">
        <v>3116</v>
      </c>
      <c r="C20" s="1330">
        <v>3101</v>
      </c>
      <c r="D20" s="1239">
        <v>8.9250000000000007</v>
      </c>
      <c r="E20" s="1239">
        <f>+F20/C20*10</f>
        <v>143.14414704933893</v>
      </c>
      <c r="F20" s="1330">
        <v>44389</v>
      </c>
      <c r="G20" s="1601">
        <v>110.8</v>
      </c>
      <c r="H20" s="1560">
        <v>49187</v>
      </c>
    </row>
    <row r="21" spans="1:8">
      <c r="B21" s="214"/>
      <c r="C21" s="214"/>
      <c r="D21" s="214"/>
      <c r="E21" s="524"/>
      <c r="F21" s="214"/>
    </row>
    <row r="22" spans="1:8">
      <c r="B22" s="214"/>
      <c r="C22" s="214"/>
      <c r="D22" s="214"/>
      <c r="E22" s="524"/>
      <c r="F22" s="214"/>
    </row>
    <row r="99" ht="13.5" customHeight="1"/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>
  <sheetPr codeName="Hoja289">
    <tabColor theme="0"/>
    <pageSetUpPr fitToPage="1"/>
  </sheetPr>
  <dimension ref="A1:R24"/>
  <sheetViews>
    <sheetView tabSelected="1" topLeftCell="C1" zoomScale="70" zoomScaleNormal="70" zoomScaleSheetLayoutView="75" workbookViewId="0">
      <selection activeCell="I37" sqref="I37"/>
    </sheetView>
  </sheetViews>
  <sheetFormatPr baseColWidth="10" defaultRowHeight="12.75"/>
  <cols>
    <col min="1" max="1" width="37.42578125" style="208" customWidth="1"/>
    <col min="2" max="13" width="14.28515625" style="208" customWidth="1"/>
    <col min="14" max="16384" width="11.42578125" style="208"/>
  </cols>
  <sheetData>
    <row r="1" spans="1:18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2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1448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5.75" thickBo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</row>
    <row r="6" spans="1:18" ht="19.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8" ht="19.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8" ht="19.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8" ht="19.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526"/>
      <c r="Q9" s="526"/>
    </row>
    <row r="10" spans="1:18" ht="15.75" customHeight="1">
      <c r="A10" s="1054" t="s">
        <v>472</v>
      </c>
      <c r="B10" s="1055" t="s">
        <v>391</v>
      </c>
      <c r="C10" s="1055">
        <v>2</v>
      </c>
      <c r="D10" s="1055">
        <v>2</v>
      </c>
      <c r="E10" s="1055" t="s">
        <v>391</v>
      </c>
      <c r="F10" s="1055">
        <v>2</v>
      </c>
      <c r="G10" s="1055" t="s">
        <v>391</v>
      </c>
      <c r="H10" s="1055" t="s">
        <v>391</v>
      </c>
      <c r="I10" s="1055">
        <v>14300</v>
      </c>
      <c r="J10" s="1055" t="s">
        <v>391</v>
      </c>
      <c r="K10" s="1055">
        <v>29</v>
      </c>
      <c r="L10" s="1055" t="s">
        <v>391</v>
      </c>
      <c r="M10" s="1056">
        <v>29</v>
      </c>
      <c r="N10" s="215"/>
      <c r="R10" s="268"/>
    </row>
    <row r="11" spans="1:18">
      <c r="A11" s="1031"/>
      <c r="B11" s="1033"/>
      <c r="C11" s="1033"/>
      <c r="D11" s="1032"/>
      <c r="E11" s="1033"/>
      <c r="F11" s="1033"/>
      <c r="G11" s="1033"/>
      <c r="H11" s="1033"/>
      <c r="I11" s="1032"/>
      <c r="J11" s="1033"/>
      <c r="K11" s="1033"/>
      <c r="L11" s="1033"/>
      <c r="M11" s="1035"/>
      <c r="R11" s="268"/>
    </row>
    <row r="12" spans="1:18">
      <c r="A12" s="1031" t="s">
        <v>490</v>
      </c>
      <c r="B12" s="1033" t="s">
        <v>391</v>
      </c>
      <c r="C12" s="1033">
        <v>9</v>
      </c>
      <c r="D12" s="1033">
        <v>9</v>
      </c>
      <c r="E12" s="1033" t="s">
        <v>391</v>
      </c>
      <c r="F12" s="1033">
        <v>7</v>
      </c>
      <c r="G12" s="1033">
        <v>350</v>
      </c>
      <c r="H12" s="1032" t="s">
        <v>391</v>
      </c>
      <c r="I12" s="1032">
        <v>12000</v>
      </c>
      <c r="J12" s="1032">
        <v>18</v>
      </c>
      <c r="K12" s="1032">
        <v>84</v>
      </c>
      <c r="L12" s="1032">
        <v>6</v>
      </c>
      <c r="M12" s="1035">
        <v>90</v>
      </c>
    </row>
    <row r="13" spans="1:18">
      <c r="A13" s="1039" t="s">
        <v>493</v>
      </c>
      <c r="B13" s="1040" t="s">
        <v>391</v>
      </c>
      <c r="C13" s="1040">
        <v>9</v>
      </c>
      <c r="D13" s="1040">
        <v>9</v>
      </c>
      <c r="E13" s="1040" t="s">
        <v>391</v>
      </c>
      <c r="F13" s="1040">
        <v>7</v>
      </c>
      <c r="G13" s="1040">
        <v>350</v>
      </c>
      <c r="H13" s="1041" t="s">
        <v>391</v>
      </c>
      <c r="I13" s="1041">
        <v>12000</v>
      </c>
      <c r="J13" s="1041">
        <v>18</v>
      </c>
      <c r="K13" s="1041">
        <v>84</v>
      </c>
      <c r="L13" s="1041">
        <v>6</v>
      </c>
      <c r="M13" s="1042">
        <v>90</v>
      </c>
    </row>
    <row r="14" spans="1:18">
      <c r="A14" s="1031"/>
      <c r="B14" s="1033"/>
      <c r="C14" s="1033"/>
      <c r="D14" s="1032"/>
      <c r="E14" s="1033"/>
      <c r="F14" s="1033"/>
      <c r="G14" s="1033"/>
      <c r="H14" s="1033"/>
      <c r="I14" s="1032"/>
      <c r="J14" s="1033"/>
      <c r="K14" s="1033"/>
      <c r="L14" s="1033"/>
      <c r="M14" s="1035"/>
      <c r="R14" s="268"/>
    </row>
    <row r="15" spans="1:18">
      <c r="A15" s="1031" t="s">
        <v>499</v>
      </c>
      <c r="B15" s="1033" t="s">
        <v>391</v>
      </c>
      <c r="C15" s="1033">
        <v>31</v>
      </c>
      <c r="D15" s="1033">
        <v>31</v>
      </c>
      <c r="E15" s="1033" t="s">
        <v>391</v>
      </c>
      <c r="F15" s="1033">
        <v>30</v>
      </c>
      <c r="G15" s="1033" t="s">
        <v>391</v>
      </c>
      <c r="H15" s="1032" t="s">
        <v>391</v>
      </c>
      <c r="I15" s="1032">
        <v>1400</v>
      </c>
      <c r="J15" s="1032" t="s">
        <v>391</v>
      </c>
      <c r="K15" s="1032">
        <v>42</v>
      </c>
      <c r="L15" s="1032" t="s">
        <v>391</v>
      </c>
      <c r="M15" s="1035">
        <v>42</v>
      </c>
    </row>
    <row r="16" spans="1:18">
      <c r="A16" s="1031" t="s">
        <v>501</v>
      </c>
      <c r="B16" s="1033" t="s">
        <v>391</v>
      </c>
      <c r="C16" s="1032">
        <v>2901</v>
      </c>
      <c r="D16" s="1032">
        <v>2901</v>
      </c>
      <c r="E16" s="1033" t="s">
        <v>391</v>
      </c>
      <c r="F16" s="1032">
        <v>2895</v>
      </c>
      <c r="G16" s="1033" t="s">
        <v>391</v>
      </c>
      <c r="H16" s="1033" t="s">
        <v>391</v>
      </c>
      <c r="I16" s="1032">
        <v>14435</v>
      </c>
      <c r="J16" s="1033" t="s">
        <v>391</v>
      </c>
      <c r="K16" s="1038">
        <v>41791</v>
      </c>
      <c r="L16" s="1033" t="s">
        <v>391</v>
      </c>
      <c r="M16" s="1034">
        <v>41791</v>
      </c>
    </row>
    <row r="17" spans="1:18">
      <c r="A17" s="1031" t="s">
        <v>504</v>
      </c>
      <c r="B17" s="1033">
        <v>6</v>
      </c>
      <c r="C17" s="1032">
        <v>162</v>
      </c>
      <c r="D17" s="1032">
        <v>168</v>
      </c>
      <c r="E17" s="1033">
        <v>3</v>
      </c>
      <c r="F17" s="1032">
        <v>159</v>
      </c>
      <c r="G17" s="1032" t="s">
        <v>391</v>
      </c>
      <c r="H17" s="1033">
        <v>5000</v>
      </c>
      <c r="I17" s="1032">
        <v>15000</v>
      </c>
      <c r="J17" s="1033" t="s">
        <v>391</v>
      </c>
      <c r="K17" s="1038">
        <v>2400</v>
      </c>
      <c r="L17" s="1033" t="s">
        <v>391</v>
      </c>
      <c r="M17" s="1034">
        <v>2400</v>
      </c>
    </row>
    <row r="18" spans="1:18">
      <c r="A18" s="1039" t="s">
        <v>506</v>
      </c>
      <c r="B18" s="1040">
        <v>6</v>
      </c>
      <c r="C18" s="1040">
        <v>3094</v>
      </c>
      <c r="D18" s="1040">
        <v>3100</v>
      </c>
      <c r="E18" s="1040">
        <v>3</v>
      </c>
      <c r="F18" s="1040">
        <v>3084</v>
      </c>
      <c r="G18" s="1040" t="s">
        <v>391</v>
      </c>
      <c r="H18" s="1041">
        <v>5000</v>
      </c>
      <c r="I18" s="1041">
        <v>14337</v>
      </c>
      <c r="J18" s="1041" t="s">
        <v>391</v>
      </c>
      <c r="K18" s="1041">
        <v>44233</v>
      </c>
      <c r="L18" s="1041" t="s">
        <v>391</v>
      </c>
      <c r="M18" s="1042">
        <v>44233</v>
      </c>
    </row>
    <row r="19" spans="1:18">
      <c r="A19" s="1031"/>
      <c r="B19" s="1033"/>
      <c r="C19" s="1032"/>
      <c r="D19" s="1032"/>
      <c r="E19" s="1033"/>
      <c r="F19" s="1032"/>
      <c r="G19" s="1033"/>
      <c r="H19" s="1033"/>
      <c r="I19" s="1032"/>
      <c r="J19" s="1033"/>
      <c r="K19" s="1038"/>
      <c r="L19" s="1033"/>
      <c r="M19" s="1034"/>
    </row>
    <row r="20" spans="1:18">
      <c r="A20" s="1031" t="s">
        <v>507</v>
      </c>
      <c r="B20" s="1033" t="s">
        <v>391</v>
      </c>
      <c r="C20" s="1033" t="s">
        <v>391</v>
      </c>
      <c r="D20" s="1032" t="s">
        <v>391</v>
      </c>
      <c r="E20" s="1033" t="s">
        <v>391</v>
      </c>
      <c r="F20" s="1033" t="s">
        <v>391</v>
      </c>
      <c r="G20" s="1033">
        <v>7490</v>
      </c>
      <c r="H20" s="1033" t="s">
        <v>391</v>
      </c>
      <c r="I20" s="1032" t="s">
        <v>391</v>
      </c>
      <c r="J20" s="1033">
        <v>2</v>
      </c>
      <c r="K20" s="1033" t="s">
        <v>391</v>
      </c>
      <c r="L20" s="1033">
        <v>15</v>
      </c>
      <c r="M20" s="1035">
        <v>15</v>
      </c>
      <c r="R20" s="268"/>
    </row>
    <row r="21" spans="1:18">
      <c r="A21" s="1031" t="s">
        <v>508</v>
      </c>
      <c r="B21" s="1033" t="s">
        <v>391</v>
      </c>
      <c r="C21" s="1033">
        <v>5</v>
      </c>
      <c r="D21" s="1033">
        <v>5</v>
      </c>
      <c r="E21" s="1033" t="s">
        <v>391</v>
      </c>
      <c r="F21" s="1033">
        <v>5</v>
      </c>
      <c r="G21" s="1033">
        <v>1085</v>
      </c>
      <c r="H21" s="1032" t="s">
        <v>391</v>
      </c>
      <c r="I21" s="1032">
        <v>4000</v>
      </c>
      <c r="J21" s="1032">
        <v>3</v>
      </c>
      <c r="K21" s="1032">
        <v>19</v>
      </c>
      <c r="L21" s="1032">
        <v>3</v>
      </c>
      <c r="M21" s="1035">
        <v>22</v>
      </c>
    </row>
    <row r="22" spans="1:18">
      <c r="A22" s="1039" t="s">
        <v>509</v>
      </c>
      <c r="B22" s="1040" t="s">
        <v>391</v>
      </c>
      <c r="C22" s="1040">
        <v>5</v>
      </c>
      <c r="D22" s="1040">
        <v>5</v>
      </c>
      <c r="E22" s="1040" t="s">
        <v>391</v>
      </c>
      <c r="F22" s="1040">
        <v>5</v>
      </c>
      <c r="G22" s="1040">
        <v>8575</v>
      </c>
      <c r="H22" s="1041" t="s">
        <v>391</v>
      </c>
      <c r="I22" s="1041">
        <v>4000</v>
      </c>
      <c r="J22" s="1041">
        <v>2</v>
      </c>
      <c r="K22" s="1041">
        <v>19</v>
      </c>
      <c r="L22" s="1041">
        <v>18</v>
      </c>
      <c r="M22" s="1042">
        <v>37</v>
      </c>
    </row>
    <row r="23" spans="1:18">
      <c r="A23" s="1031"/>
      <c r="B23" s="1032"/>
      <c r="C23" s="1032"/>
      <c r="D23" s="1032"/>
      <c r="E23" s="1032"/>
      <c r="F23" s="1032"/>
      <c r="G23" s="1032"/>
      <c r="H23" s="1032"/>
      <c r="I23" s="1032"/>
      <c r="J23" s="1032"/>
      <c r="K23" s="1032"/>
      <c r="L23" s="1032"/>
      <c r="M23" s="1034"/>
    </row>
    <row r="24" spans="1:18" ht="13.5" thickBot="1">
      <c r="A24" s="1043" t="s">
        <v>510</v>
      </c>
      <c r="B24" s="847">
        <v>6</v>
      </c>
      <c r="C24" s="847">
        <v>3110</v>
      </c>
      <c r="D24" s="847">
        <v>3116</v>
      </c>
      <c r="E24" s="847">
        <v>3</v>
      </c>
      <c r="F24" s="847">
        <v>3098</v>
      </c>
      <c r="G24" s="847">
        <v>8925</v>
      </c>
      <c r="H24" s="1044">
        <v>5000</v>
      </c>
      <c r="I24" s="1044">
        <v>14315</v>
      </c>
      <c r="J24" s="1044">
        <v>3</v>
      </c>
      <c r="K24" s="1044">
        <v>44365</v>
      </c>
      <c r="L24" s="1044">
        <v>24</v>
      </c>
      <c r="M24" s="848">
        <v>44389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>
  <sheetPr codeName="Hoja290">
    <tabColor theme="0"/>
    <pageSetUpPr fitToPage="1"/>
  </sheetPr>
  <dimension ref="B1:R82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143"/>
    <col min="2" max="2" width="21.42578125" style="143" customWidth="1"/>
    <col min="3" max="9" width="18.140625" style="143" customWidth="1"/>
    <col min="10" max="10" width="5.7109375" style="143" customWidth="1"/>
    <col min="11" max="11" width="22.28515625" style="143" customWidth="1"/>
    <col min="12" max="16384" width="11.42578125" style="143"/>
  </cols>
  <sheetData>
    <row r="1" spans="2:10" s="2" customFormat="1" ht="18">
      <c r="B1" s="1662" t="s">
        <v>367</v>
      </c>
      <c r="C1" s="1662"/>
      <c r="D1" s="1662"/>
      <c r="E1" s="1662"/>
      <c r="F1" s="1662"/>
      <c r="G1" s="1662"/>
      <c r="H1" s="1662"/>
      <c r="I1" s="1662"/>
    </row>
    <row r="3" spans="2:10" s="3" customFormat="1" ht="15">
      <c r="B3" s="1729" t="s">
        <v>1284</v>
      </c>
      <c r="C3" s="1729"/>
      <c r="D3" s="1729"/>
      <c r="E3" s="1729"/>
      <c r="F3" s="1729"/>
      <c r="G3" s="1729"/>
      <c r="H3" s="1729"/>
      <c r="I3" s="1729"/>
    </row>
    <row r="4" spans="2:10" s="3" customFormat="1" ht="15">
      <c r="B4" s="1729" t="s">
        <v>1285</v>
      </c>
      <c r="C4" s="1729"/>
      <c r="D4" s="1729"/>
      <c r="E4" s="1729"/>
      <c r="F4" s="1729"/>
      <c r="G4" s="1729"/>
      <c r="H4" s="1729"/>
      <c r="I4" s="1729"/>
    </row>
    <row r="5" spans="2:10" s="3" customFormat="1" ht="13.5" customHeight="1" thickBot="1">
      <c r="B5" s="5"/>
      <c r="C5" s="6"/>
      <c r="D5" s="6"/>
      <c r="E5" s="6"/>
      <c r="F5" s="6"/>
      <c r="G5" s="6"/>
      <c r="H5" s="6"/>
      <c r="I5" s="6"/>
    </row>
    <row r="6" spans="2:10" s="1047" customFormat="1" ht="18.75" customHeight="1">
      <c r="B6" s="1809" t="s">
        <v>370</v>
      </c>
      <c r="C6" s="1046" t="s">
        <v>1103</v>
      </c>
      <c r="D6" s="734"/>
      <c r="E6" s="1791" t="s">
        <v>1117</v>
      </c>
      <c r="F6" s="1067" t="s">
        <v>378</v>
      </c>
      <c r="G6" s="1052"/>
      <c r="H6" s="761" t="s">
        <v>512</v>
      </c>
      <c r="I6" s="688"/>
    </row>
    <row r="7" spans="2:10" s="1047" customFormat="1" ht="18.75" customHeight="1">
      <c r="B7" s="1810"/>
      <c r="C7" s="1048" t="s">
        <v>1118</v>
      </c>
      <c r="D7" s="738"/>
      <c r="E7" s="1792"/>
      <c r="F7" s="1068" t="s">
        <v>1119</v>
      </c>
      <c r="G7" s="724" t="s">
        <v>372</v>
      </c>
      <c r="H7" s="724" t="s">
        <v>513</v>
      </c>
      <c r="I7" s="740" t="s">
        <v>373</v>
      </c>
    </row>
    <row r="8" spans="2:10" s="1047" customFormat="1" ht="18.75" customHeight="1">
      <c r="B8" s="1810"/>
      <c r="C8" s="227" t="s">
        <v>387</v>
      </c>
      <c r="D8" s="227" t="s">
        <v>1078</v>
      </c>
      <c r="E8" s="1792"/>
      <c r="F8" s="1068" t="s">
        <v>1120</v>
      </c>
      <c r="G8" s="1068" t="s">
        <v>524</v>
      </c>
      <c r="H8" s="724" t="s">
        <v>516</v>
      </c>
      <c r="I8" s="740" t="s">
        <v>376</v>
      </c>
    </row>
    <row r="9" spans="2:10" s="1047" customFormat="1" ht="18.75" customHeight="1" thickBot="1">
      <c r="B9" s="1811"/>
      <c r="C9" s="727" t="s">
        <v>381</v>
      </c>
      <c r="D9" s="727" t="s">
        <v>1</v>
      </c>
      <c r="E9" s="1680"/>
      <c r="F9" s="229" t="s">
        <v>515</v>
      </c>
      <c r="G9" s="692"/>
      <c r="H9" s="727" t="s">
        <v>517</v>
      </c>
      <c r="I9" s="945"/>
    </row>
    <row r="10" spans="2:10">
      <c r="B10" s="1617">
        <v>2005</v>
      </c>
      <c r="C10" s="1331">
        <v>2354</v>
      </c>
      <c r="D10" s="1331">
        <v>2314</v>
      </c>
      <c r="E10" s="555">
        <v>52.511000000000003</v>
      </c>
      <c r="F10" s="556">
        <v>124.51166810717373</v>
      </c>
      <c r="G10" s="555">
        <v>28812</v>
      </c>
      <c r="H10" s="557">
        <v>51.34</v>
      </c>
      <c r="I10" s="1332">
        <v>14792.080800000002</v>
      </c>
      <c r="J10" s="159"/>
    </row>
    <row r="11" spans="2:10">
      <c r="B11" s="1617">
        <v>2006</v>
      </c>
      <c r="C11" s="1331">
        <v>2325</v>
      </c>
      <c r="D11" s="1331">
        <v>2270</v>
      </c>
      <c r="E11" s="555">
        <v>42.542999999999999</v>
      </c>
      <c r="F11" s="556">
        <v>120.65638766519824</v>
      </c>
      <c r="G11" s="555">
        <v>27389</v>
      </c>
      <c r="H11" s="557">
        <v>69.3</v>
      </c>
      <c r="I11" s="1332">
        <v>18980.577000000001</v>
      </c>
      <c r="J11" s="159"/>
    </row>
    <row r="12" spans="2:10">
      <c r="B12" s="1619">
        <v>2007</v>
      </c>
      <c r="C12" s="1331">
        <v>2321</v>
      </c>
      <c r="D12" s="1331">
        <v>2281</v>
      </c>
      <c r="E12" s="555">
        <v>36.92</v>
      </c>
      <c r="F12" s="556">
        <v>112.37176676896098</v>
      </c>
      <c r="G12" s="555">
        <v>25632</v>
      </c>
      <c r="H12" s="557">
        <v>83.01</v>
      </c>
      <c r="I12" s="1332">
        <v>21277.123200000002</v>
      </c>
      <c r="J12" s="159"/>
    </row>
    <row r="13" spans="2:10">
      <c r="B13" s="1619">
        <v>2008</v>
      </c>
      <c r="C13" s="1331">
        <v>2387</v>
      </c>
      <c r="D13" s="1331">
        <v>2302</v>
      </c>
      <c r="E13" s="555">
        <v>27.018999999999998</v>
      </c>
      <c r="F13" s="556">
        <v>100.64726324934838</v>
      </c>
      <c r="G13" s="555">
        <v>23169</v>
      </c>
      <c r="H13" s="557">
        <v>87.95</v>
      </c>
      <c r="I13" s="1332">
        <v>20377.1355</v>
      </c>
      <c r="J13" s="159"/>
    </row>
    <row r="14" spans="2:10">
      <c r="B14" s="1619">
        <v>2009</v>
      </c>
      <c r="C14" s="1331">
        <v>2285</v>
      </c>
      <c r="D14" s="1331">
        <v>2230</v>
      </c>
      <c r="E14" s="555">
        <v>19.876000000000001</v>
      </c>
      <c r="F14" s="556">
        <v>100.04932735426009</v>
      </c>
      <c r="G14" s="555">
        <v>22311</v>
      </c>
      <c r="H14" s="557">
        <v>59.59</v>
      </c>
      <c r="I14" s="1332">
        <v>13295.124900000001</v>
      </c>
      <c r="J14" s="159"/>
    </row>
    <row r="15" spans="2:10">
      <c r="B15" s="1619">
        <v>2010</v>
      </c>
      <c r="C15" s="1331">
        <v>2425</v>
      </c>
      <c r="D15" s="1331">
        <v>2198</v>
      </c>
      <c r="E15" s="555">
        <v>22.734999999999999</v>
      </c>
      <c r="F15" s="556">
        <v>120.93721565059144</v>
      </c>
      <c r="G15" s="555">
        <v>26582</v>
      </c>
      <c r="H15" s="557">
        <v>80.2</v>
      </c>
      <c r="I15" s="1332">
        <v>21318.763999999999</v>
      </c>
      <c r="J15" s="159"/>
    </row>
    <row r="16" spans="2:10">
      <c r="B16" s="1619">
        <v>2011</v>
      </c>
      <c r="C16" s="1331">
        <v>2610</v>
      </c>
      <c r="D16" s="1331">
        <v>2285</v>
      </c>
      <c r="E16" s="555">
        <v>14.771000000000001</v>
      </c>
      <c r="F16" s="556">
        <v>142.69584245076587</v>
      </c>
      <c r="G16" s="555">
        <v>32606</v>
      </c>
      <c r="H16" s="557">
        <v>64.17</v>
      </c>
      <c r="I16" s="1332">
        <v>20923.270199999999</v>
      </c>
      <c r="J16" s="159"/>
    </row>
    <row r="17" spans="2:10">
      <c r="B17" s="1619">
        <v>2012</v>
      </c>
      <c r="C17" s="1331">
        <v>2791</v>
      </c>
      <c r="D17" s="1331">
        <v>2398</v>
      </c>
      <c r="E17" s="555">
        <v>11.715999999999999</v>
      </c>
      <c r="F17" s="556">
        <v>152.18932443703085</v>
      </c>
      <c r="G17" s="555">
        <v>36495</v>
      </c>
      <c r="H17" s="557">
        <v>66.27</v>
      </c>
      <c r="I17" s="1332">
        <v>24185.236499999999</v>
      </c>
      <c r="J17" s="159"/>
    </row>
    <row r="18" spans="2:10">
      <c r="B18" s="1619">
        <v>2013</v>
      </c>
      <c r="C18" s="1331">
        <v>3167</v>
      </c>
      <c r="D18" s="1331">
        <v>2591</v>
      </c>
      <c r="E18" s="555">
        <v>12.68</v>
      </c>
      <c r="F18" s="556">
        <v>167.20957159397915</v>
      </c>
      <c r="G18" s="555">
        <v>43324</v>
      </c>
      <c r="H18" s="557">
        <v>64.95</v>
      </c>
      <c r="I18" s="1332">
        <v>28138.938000000002</v>
      </c>
    </row>
    <row r="19" spans="2:10">
      <c r="B19" s="1619">
        <v>2014</v>
      </c>
      <c r="C19" s="1520">
        <v>3830</v>
      </c>
      <c r="D19" s="1520">
        <v>2950</v>
      </c>
      <c r="E19" s="1521">
        <v>6.06</v>
      </c>
      <c r="F19" s="1388">
        <v>153.83728813559321</v>
      </c>
      <c r="G19" s="1521">
        <v>45382</v>
      </c>
      <c r="H19" s="1522">
        <v>50.75</v>
      </c>
      <c r="I19" s="1523">
        <v>23031.365000000002</v>
      </c>
    </row>
    <row r="20" spans="2:10" ht="13.5" thickBot="1">
      <c r="B20" s="1620">
        <v>2015</v>
      </c>
      <c r="C20" s="1333">
        <v>4753</v>
      </c>
      <c r="D20" s="1333">
        <v>3197</v>
      </c>
      <c r="E20" s="561">
        <v>6.3650000000000002</v>
      </c>
      <c r="F20" s="562">
        <f>+G20/D20*10</f>
        <v>175.74288395370661</v>
      </c>
      <c r="G20" s="561">
        <v>56185</v>
      </c>
      <c r="H20" s="1603">
        <v>49.09</v>
      </c>
      <c r="I20" s="1604">
        <v>27581</v>
      </c>
    </row>
    <row r="58" spans="5:6">
      <c r="E58" s="500"/>
      <c r="F58" s="500"/>
    </row>
    <row r="70" spans="17:18">
      <c r="Q70" s="499"/>
      <c r="R70" s="499"/>
    </row>
    <row r="71" spans="17:18">
      <c r="Q71" s="499"/>
      <c r="R71" s="499"/>
    </row>
    <row r="72" spans="17:18">
      <c r="Q72" s="499"/>
      <c r="R72" s="499"/>
    </row>
    <row r="73" spans="17:18">
      <c r="Q73" s="499"/>
      <c r="R73" s="499"/>
    </row>
    <row r="74" spans="17:18">
      <c r="Q74" s="499"/>
      <c r="R74" s="499"/>
    </row>
    <row r="75" spans="17:18">
      <c r="Q75" s="499"/>
      <c r="R75" s="499"/>
    </row>
    <row r="76" spans="17:18">
      <c r="Q76" s="499"/>
      <c r="R76" s="499"/>
    </row>
    <row r="77" spans="17:18">
      <c r="Q77" s="499"/>
      <c r="R77" s="499"/>
    </row>
    <row r="78" spans="17:18">
      <c r="Q78" s="499"/>
      <c r="R78" s="499"/>
    </row>
    <row r="82" spans="17:18">
      <c r="Q82" s="499"/>
      <c r="R82" s="499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>
  <sheetPr codeName="Hoja291">
    <tabColor theme="0"/>
    <pageSetUpPr fitToPage="1"/>
  </sheetPr>
  <dimension ref="A1:S54"/>
  <sheetViews>
    <sheetView tabSelected="1" view="pageBreakPreview" topLeftCell="B1" zoomScale="70" zoomScaleNormal="85" zoomScaleSheetLayoutView="70" workbookViewId="0">
      <selection activeCell="I37" sqref="I37"/>
    </sheetView>
  </sheetViews>
  <sheetFormatPr baseColWidth="10" defaultRowHeight="12.75"/>
  <cols>
    <col min="1" max="1" width="36" style="208" customWidth="1"/>
    <col min="2" max="6" width="11.5703125" style="208" bestFit="1" customWidth="1"/>
    <col min="7" max="7" width="14.42578125" style="208" customWidth="1"/>
    <col min="8" max="9" width="14.85546875" style="208" customWidth="1"/>
    <col min="10" max="13" width="13.28515625" style="208" customWidth="1"/>
    <col min="14" max="16384" width="11.42578125" style="208"/>
  </cols>
  <sheetData>
    <row r="1" spans="1:19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2" spans="1:19" ht="12.75" customHeight="1"/>
    <row r="3" spans="1:19" s="88" customFormat="1" ht="15">
      <c r="A3" s="1684" t="s">
        <v>3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9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9" s="88" customFormat="1" ht="13.5" customHeight="1" thickBo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</row>
    <row r="6" spans="1:19" s="681" customFormat="1" ht="22.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9" s="681" customFormat="1" ht="22.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9" s="681" customFormat="1" ht="22.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9" s="681" customFormat="1" ht="22.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9" ht="24" customHeight="1">
      <c r="A10" s="72" t="s">
        <v>463</v>
      </c>
      <c r="B10" s="194" t="s">
        <v>391</v>
      </c>
      <c r="C10" s="194">
        <v>15</v>
      </c>
      <c r="D10" s="122">
        <v>15</v>
      </c>
      <c r="E10" s="194" t="s">
        <v>391</v>
      </c>
      <c r="F10" s="194">
        <v>2</v>
      </c>
      <c r="G10" s="122" t="s">
        <v>391</v>
      </c>
      <c r="H10" s="194" t="s">
        <v>391</v>
      </c>
      <c r="I10" s="194">
        <v>7500</v>
      </c>
      <c r="J10" s="194" t="s">
        <v>391</v>
      </c>
      <c r="K10" s="194">
        <v>15</v>
      </c>
      <c r="L10" s="194" t="s">
        <v>391</v>
      </c>
      <c r="M10" s="131">
        <v>15</v>
      </c>
      <c r="N10" s="215"/>
      <c r="R10" s="268"/>
      <c r="S10" s="526"/>
    </row>
    <row r="11" spans="1:19">
      <c r="A11" s="63" t="s">
        <v>465</v>
      </c>
      <c r="B11" s="11" t="s">
        <v>391</v>
      </c>
      <c r="C11" s="11">
        <v>1</v>
      </c>
      <c r="D11" s="11">
        <v>1</v>
      </c>
      <c r="E11" s="11" t="s">
        <v>391</v>
      </c>
      <c r="F11" s="11">
        <v>1</v>
      </c>
      <c r="G11" s="11" t="s">
        <v>391</v>
      </c>
      <c r="H11" s="11" t="s">
        <v>391</v>
      </c>
      <c r="I11" s="11" t="s">
        <v>391</v>
      </c>
      <c r="J11" s="11" t="s">
        <v>391</v>
      </c>
      <c r="K11" s="11" t="s">
        <v>391</v>
      </c>
      <c r="L11" s="11" t="s">
        <v>391</v>
      </c>
      <c r="M11" s="12" t="s">
        <v>391</v>
      </c>
      <c r="N11" s="215"/>
      <c r="R11" s="268"/>
    </row>
    <row r="12" spans="1:19" s="309" customFormat="1">
      <c r="A12" s="73" t="s">
        <v>466</v>
      </c>
      <c r="B12" s="74" t="s">
        <v>391</v>
      </c>
      <c r="C12" s="74">
        <v>16</v>
      </c>
      <c r="D12" s="74">
        <v>16</v>
      </c>
      <c r="E12" s="74" t="s">
        <v>391</v>
      </c>
      <c r="F12" s="74">
        <v>3</v>
      </c>
      <c r="G12" s="74" t="s">
        <v>391</v>
      </c>
      <c r="H12" s="78" t="s">
        <v>391</v>
      </c>
      <c r="I12" s="78">
        <v>5000</v>
      </c>
      <c r="J12" s="78" t="s">
        <v>391</v>
      </c>
      <c r="K12" s="78">
        <v>15</v>
      </c>
      <c r="L12" s="78" t="s">
        <v>391</v>
      </c>
      <c r="M12" s="75">
        <v>15</v>
      </c>
      <c r="N12" s="534"/>
      <c r="R12" s="531"/>
    </row>
    <row r="13" spans="1:19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  <c r="N13" s="215"/>
      <c r="R13" s="268"/>
    </row>
    <row r="14" spans="1:19">
      <c r="A14" s="63" t="s">
        <v>469</v>
      </c>
      <c r="B14" s="45">
        <v>5</v>
      </c>
      <c r="C14" s="45">
        <v>48</v>
      </c>
      <c r="D14" s="45">
        <v>53</v>
      </c>
      <c r="E14" s="45">
        <v>5</v>
      </c>
      <c r="F14" s="45">
        <v>41</v>
      </c>
      <c r="G14" s="45" t="s">
        <v>391</v>
      </c>
      <c r="H14" s="11">
        <v>11560</v>
      </c>
      <c r="I14" s="11">
        <v>22079</v>
      </c>
      <c r="J14" s="11" t="s">
        <v>391</v>
      </c>
      <c r="K14" s="11">
        <v>963</v>
      </c>
      <c r="L14" s="11" t="s">
        <v>391</v>
      </c>
      <c r="M14" s="46">
        <v>963</v>
      </c>
      <c r="N14" s="215"/>
      <c r="R14" s="268"/>
    </row>
    <row r="15" spans="1:19">
      <c r="A15" s="63" t="s">
        <v>470</v>
      </c>
      <c r="B15" s="45">
        <v>4</v>
      </c>
      <c r="C15" s="11">
        <v>35</v>
      </c>
      <c r="D15" s="11">
        <v>39</v>
      </c>
      <c r="E15" s="45">
        <v>3</v>
      </c>
      <c r="F15" s="11">
        <v>11</v>
      </c>
      <c r="G15" s="11" t="s">
        <v>391</v>
      </c>
      <c r="H15" s="45">
        <v>5000</v>
      </c>
      <c r="I15" s="11">
        <v>10000</v>
      </c>
      <c r="J15" s="11" t="s">
        <v>391</v>
      </c>
      <c r="K15" s="11">
        <v>125</v>
      </c>
      <c r="L15" s="11" t="s">
        <v>391</v>
      </c>
      <c r="M15" s="12">
        <v>125</v>
      </c>
      <c r="N15" s="215"/>
      <c r="R15" s="268"/>
    </row>
    <row r="16" spans="1:19">
      <c r="A16" s="73" t="s">
        <v>471</v>
      </c>
      <c r="B16" s="74">
        <v>9</v>
      </c>
      <c r="C16" s="74">
        <v>83</v>
      </c>
      <c r="D16" s="74">
        <v>92</v>
      </c>
      <c r="E16" s="74">
        <v>8</v>
      </c>
      <c r="F16" s="74">
        <v>52</v>
      </c>
      <c r="G16" s="74" t="s">
        <v>391</v>
      </c>
      <c r="H16" s="78">
        <v>9100</v>
      </c>
      <c r="I16" s="78">
        <v>19524</v>
      </c>
      <c r="J16" s="78" t="s">
        <v>391</v>
      </c>
      <c r="K16" s="78">
        <v>1088</v>
      </c>
      <c r="L16" s="78" t="s">
        <v>391</v>
      </c>
      <c r="M16" s="75">
        <v>1088</v>
      </c>
      <c r="N16" s="215"/>
      <c r="R16" s="268"/>
    </row>
    <row r="17" spans="1:18">
      <c r="A17" s="63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2"/>
      <c r="N17" s="215"/>
      <c r="R17" s="268"/>
    </row>
    <row r="18" spans="1:18">
      <c r="A18" s="73" t="s">
        <v>472</v>
      </c>
      <c r="B18" s="74" t="s">
        <v>391</v>
      </c>
      <c r="C18" s="74">
        <v>6</v>
      </c>
      <c r="D18" s="74">
        <v>6</v>
      </c>
      <c r="E18" s="74" t="s">
        <v>391</v>
      </c>
      <c r="F18" s="74">
        <v>6</v>
      </c>
      <c r="G18" s="74" t="s">
        <v>391</v>
      </c>
      <c r="H18" s="78" t="s">
        <v>391</v>
      </c>
      <c r="I18" s="78">
        <v>9167</v>
      </c>
      <c r="J18" s="78" t="s">
        <v>391</v>
      </c>
      <c r="K18" s="78">
        <v>55</v>
      </c>
      <c r="L18" s="78" t="s">
        <v>391</v>
      </c>
      <c r="M18" s="75">
        <v>55</v>
      </c>
      <c r="N18" s="215"/>
      <c r="R18" s="268"/>
    </row>
    <row r="19" spans="1:18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5"/>
      <c r="R19" s="268"/>
    </row>
    <row r="20" spans="1:18">
      <c r="A20" s="63" t="s">
        <v>536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45" t="s">
        <v>391</v>
      </c>
      <c r="G20" s="45">
        <v>64</v>
      </c>
      <c r="H20" s="11" t="s">
        <v>391</v>
      </c>
      <c r="I20" s="11" t="s">
        <v>391</v>
      </c>
      <c r="J20" s="11">
        <v>15</v>
      </c>
      <c r="K20" s="11" t="s">
        <v>391</v>
      </c>
      <c r="L20" s="11">
        <v>1</v>
      </c>
      <c r="M20" s="46">
        <v>1</v>
      </c>
      <c r="N20" s="215"/>
      <c r="R20" s="268"/>
    </row>
    <row r="21" spans="1:18">
      <c r="A21" s="63" t="s">
        <v>476</v>
      </c>
      <c r="B21" s="11" t="s">
        <v>391</v>
      </c>
      <c r="C21" s="11" t="s">
        <v>391</v>
      </c>
      <c r="D21" s="11" t="s">
        <v>391</v>
      </c>
      <c r="E21" s="11" t="s">
        <v>391</v>
      </c>
      <c r="F21" s="11" t="s">
        <v>391</v>
      </c>
      <c r="G21" s="11">
        <v>5</v>
      </c>
      <c r="H21" s="11" t="s">
        <v>391</v>
      </c>
      <c r="I21" s="11" t="s">
        <v>391</v>
      </c>
      <c r="J21" s="11" t="s">
        <v>391</v>
      </c>
      <c r="K21" s="11" t="s">
        <v>391</v>
      </c>
      <c r="L21" s="11" t="s">
        <v>391</v>
      </c>
      <c r="M21" s="12" t="s">
        <v>391</v>
      </c>
      <c r="N21" s="215"/>
      <c r="R21" s="268"/>
    </row>
    <row r="22" spans="1:18">
      <c r="A22" s="73" t="s">
        <v>482</v>
      </c>
      <c r="B22" s="74" t="s">
        <v>391</v>
      </c>
      <c r="C22" s="74" t="s">
        <v>391</v>
      </c>
      <c r="D22" s="74" t="s">
        <v>391</v>
      </c>
      <c r="E22" s="74" t="s">
        <v>391</v>
      </c>
      <c r="F22" s="74" t="s">
        <v>391</v>
      </c>
      <c r="G22" s="74">
        <v>69</v>
      </c>
      <c r="H22" s="78" t="s">
        <v>391</v>
      </c>
      <c r="I22" s="78" t="s">
        <v>391</v>
      </c>
      <c r="J22" s="78">
        <v>14</v>
      </c>
      <c r="K22" s="78" t="s">
        <v>391</v>
      </c>
      <c r="L22" s="78">
        <v>1</v>
      </c>
      <c r="M22" s="75">
        <v>1</v>
      </c>
      <c r="R22" s="268"/>
    </row>
    <row r="23" spans="1:18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</row>
    <row r="24" spans="1:18">
      <c r="A24" s="73" t="s">
        <v>483</v>
      </c>
      <c r="B24" s="74" t="s">
        <v>391</v>
      </c>
      <c r="C24" s="74" t="s">
        <v>391</v>
      </c>
      <c r="D24" s="74" t="s">
        <v>391</v>
      </c>
      <c r="E24" s="74" t="s">
        <v>391</v>
      </c>
      <c r="F24" s="74" t="s">
        <v>391</v>
      </c>
      <c r="G24" s="74">
        <v>146</v>
      </c>
      <c r="H24" s="78" t="s">
        <v>391</v>
      </c>
      <c r="I24" s="78" t="s">
        <v>391</v>
      </c>
      <c r="J24" s="78">
        <v>12</v>
      </c>
      <c r="K24" s="78" t="s">
        <v>391</v>
      </c>
      <c r="L24" s="78">
        <v>2</v>
      </c>
      <c r="M24" s="75">
        <v>2</v>
      </c>
    </row>
    <row r="25" spans="1:18">
      <c r="A25" s="63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2"/>
    </row>
    <row r="26" spans="1:18">
      <c r="A26" s="63" t="s">
        <v>485</v>
      </c>
      <c r="B26" s="11" t="s">
        <v>391</v>
      </c>
      <c r="C26" s="11" t="s">
        <v>391</v>
      </c>
      <c r="D26" s="11" t="s">
        <v>391</v>
      </c>
      <c r="E26" s="11" t="s">
        <v>391</v>
      </c>
      <c r="F26" s="11" t="s">
        <v>391</v>
      </c>
      <c r="G26" s="11">
        <v>175</v>
      </c>
      <c r="H26" s="11" t="s">
        <v>391</v>
      </c>
      <c r="I26" s="11" t="s">
        <v>391</v>
      </c>
      <c r="J26" s="11">
        <v>15</v>
      </c>
      <c r="K26" s="11" t="s">
        <v>391</v>
      </c>
      <c r="L26" s="11">
        <v>3</v>
      </c>
      <c r="M26" s="12">
        <v>3</v>
      </c>
    </row>
    <row r="27" spans="1:18">
      <c r="A27" s="73" t="s">
        <v>562</v>
      </c>
      <c r="B27" s="74" t="s">
        <v>391</v>
      </c>
      <c r="C27" s="74" t="s">
        <v>391</v>
      </c>
      <c r="D27" s="74" t="s">
        <v>391</v>
      </c>
      <c r="E27" s="74" t="s">
        <v>391</v>
      </c>
      <c r="F27" s="74" t="s">
        <v>391</v>
      </c>
      <c r="G27" s="74">
        <v>175</v>
      </c>
      <c r="H27" s="78" t="s">
        <v>391</v>
      </c>
      <c r="I27" s="78" t="s">
        <v>391</v>
      </c>
      <c r="J27" s="78">
        <v>15</v>
      </c>
      <c r="K27" s="78" t="s">
        <v>391</v>
      </c>
      <c r="L27" s="78">
        <v>3</v>
      </c>
      <c r="M27" s="75">
        <v>3</v>
      </c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>
      <c r="A29" s="63" t="s">
        <v>490</v>
      </c>
      <c r="B29" s="45" t="s">
        <v>391</v>
      </c>
      <c r="C29" s="45">
        <v>3064</v>
      </c>
      <c r="D29" s="45">
        <v>3064</v>
      </c>
      <c r="E29" s="45" t="s">
        <v>391</v>
      </c>
      <c r="F29" s="45">
        <v>2377</v>
      </c>
      <c r="G29" s="45">
        <v>1900</v>
      </c>
      <c r="H29" s="11" t="s">
        <v>391</v>
      </c>
      <c r="I29" s="11">
        <v>19200</v>
      </c>
      <c r="J29" s="11">
        <v>20</v>
      </c>
      <c r="K29" s="11">
        <v>45638</v>
      </c>
      <c r="L29" s="11">
        <v>38</v>
      </c>
      <c r="M29" s="46">
        <v>45676</v>
      </c>
    </row>
    <row r="30" spans="1:18">
      <c r="A30" s="63" t="s">
        <v>491</v>
      </c>
      <c r="B30" s="45" t="s">
        <v>391</v>
      </c>
      <c r="C30" s="45">
        <v>30</v>
      </c>
      <c r="D30" s="45">
        <v>30</v>
      </c>
      <c r="E30" s="45" t="s">
        <v>391</v>
      </c>
      <c r="F30" s="45">
        <v>17</v>
      </c>
      <c r="G30" s="45" t="s">
        <v>391</v>
      </c>
      <c r="H30" s="11" t="s">
        <v>391</v>
      </c>
      <c r="I30" s="11">
        <v>4000</v>
      </c>
      <c r="J30" s="11" t="s">
        <v>391</v>
      </c>
      <c r="K30" s="11">
        <v>68</v>
      </c>
      <c r="L30" s="11" t="s">
        <v>391</v>
      </c>
      <c r="M30" s="46">
        <v>68</v>
      </c>
    </row>
    <row r="31" spans="1:18">
      <c r="A31" s="63" t="s">
        <v>492</v>
      </c>
      <c r="B31" s="45">
        <v>8</v>
      </c>
      <c r="C31" s="45">
        <v>711</v>
      </c>
      <c r="D31" s="45">
        <v>719</v>
      </c>
      <c r="E31" s="45">
        <v>7</v>
      </c>
      <c r="F31" s="45">
        <v>214</v>
      </c>
      <c r="G31" s="45" t="s">
        <v>391</v>
      </c>
      <c r="H31" s="11">
        <v>4800</v>
      </c>
      <c r="I31" s="11">
        <v>19000</v>
      </c>
      <c r="J31" s="11" t="s">
        <v>391</v>
      </c>
      <c r="K31" s="11">
        <v>4100</v>
      </c>
      <c r="L31" s="11" t="s">
        <v>391</v>
      </c>
      <c r="M31" s="46">
        <v>4100</v>
      </c>
    </row>
    <row r="32" spans="1:18">
      <c r="A32" s="73" t="s">
        <v>493</v>
      </c>
      <c r="B32" s="74">
        <v>8</v>
      </c>
      <c r="C32" s="74">
        <v>3805</v>
      </c>
      <c r="D32" s="74">
        <v>3813</v>
      </c>
      <c r="E32" s="74">
        <v>7</v>
      </c>
      <c r="F32" s="74">
        <v>2608</v>
      </c>
      <c r="G32" s="74">
        <v>1900</v>
      </c>
      <c r="H32" s="78">
        <v>4800</v>
      </c>
      <c r="I32" s="78">
        <v>19085</v>
      </c>
      <c r="J32" s="78">
        <v>20</v>
      </c>
      <c r="K32" s="78">
        <v>49806</v>
      </c>
      <c r="L32" s="78">
        <v>38</v>
      </c>
      <c r="M32" s="75">
        <v>49844</v>
      </c>
    </row>
    <row r="33" spans="1:18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R33" s="268"/>
    </row>
    <row r="34" spans="1:18">
      <c r="A34" s="73" t="s">
        <v>494</v>
      </c>
      <c r="B34" s="74" t="s">
        <v>391</v>
      </c>
      <c r="C34" s="74">
        <v>233</v>
      </c>
      <c r="D34" s="74">
        <v>233</v>
      </c>
      <c r="E34" s="74" t="s">
        <v>391</v>
      </c>
      <c r="F34" s="74">
        <v>187</v>
      </c>
      <c r="G34" s="74" t="s">
        <v>391</v>
      </c>
      <c r="H34" s="78" t="s">
        <v>391</v>
      </c>
      <c r="I34" s="78">
        <v>12000</v>
      </c>
      <c r="J34" s="78" t="s">
        <v>391</v>
      </c>
      <c r="K34" s="78">
        <v>2244</v>
      </c>
      <c r="L34" s="78" t="s">
        <v>391</v>
      </c>
      <c r="M34" s="75">
        <v>2244</v>
      </c>
    </row>
    <row r="35" spans="1:18">
      <c r="A35" s="63"/>
      <c r="B35" s="45"/>
      <c r="C35" s="11"/>
      <c r="D35" s="11"/>
      <c r="E35" s="45"/>
      <c r="F35" s="11"/>
      <c r="G35" s="45"/>
      <c r="H35" s="45"/>
      <c r="I35" s="11"/>
      <c r="J35" s="45"/>
      <c r="K35" s="82"/>
      <c r="L35" s="45"/>
      <c r="M35" s="12"/>
    </row>
    <row r="36" spans="1:18">
      <c r="A36" s="63" t="s">
        <v>495</v>
      </c>
      <c r="B36" s="11" t="s">
        <v>391</v>
      </c>
      <c r="C36" s="11">
        <v>53</v>
      </c>
      <c r="D36" s="11">
        <v>53</v>
      </c>
      <c r="E36" s="11" t="s">
        <v>391</v>
      </c>
      <c r="F36" s="11">
        <v>27</v>
      </c>
      <c r="G36" s="11" t="s">
        <v>391</v>
      </c>
      <c r="H36" s="11" t="s">
        <v>391</v>
      </c>
      <c r="I36" s="11">
        <v>15000</v>
      </c>
      <c r="J36" s="11" t="s">
        <v>391</v>
      </c>
      <c r="K36" s="11">
        <v>405</v>
      </c>
      <c r="L36" s="11" t="s">
        <v>391</v>
      </c>
      <c r="M36" s="12">
        <v>405</v>
      </c>
    </row>
    <row r="37" spans="1:18">
      <c r="A37" s="63" t="s">
        <v>496</v>
      </c>
      <c r="B37" s="82" t="s">
        <v>391</v>
      </c>
      <c r="C37" s="11">
        <v>24</v>
      </c>
      <c r="D37" s="11">
        <v>24</v>
      </c>
      <c r="E37" s="82" t="s">
        <v>391</v>
      </c>
      <c r="F37" s="11" t="s">
        <v>391</v>
      </c>
      <c r="G37" s="11" t="s">
        <v>391</v>
      </c>
      <c r="H37" s="82" t="s">
        <v>391</v>
      </c>
      <c r="I37" s="11" t="s">
        <v>391</v>
      </c>
      <c r="J37" s="82" t="s">
        <v>391</v>
      </c>
      <c r="K37" s="82" t="s">
        <v>391</v>
      </c>
      <c r="L37" s="82" t="s">
        <v>391</v>
      </c>
      <c r="M37" s="12" t="s">
        <v>391</v>
      </c>
    </row>
    <row r="38" spans="1:18">
      <c r="A38" s="73" t="s">
        <v>497</v>
      </c>
      <c r="B38" s="74" t="s">
        <v>391</v>
      </c>
      <c r="C38" s="74">
        <v>77</v>
      </c>
      <c r="D38" s="74">
        <v>77</v>
      </c>
      <c r="E38" s="74" t="s">
        <v>391</v>
      </c>
      <c r="F38" s="74">
        <v>27</v>
      </c>
      <c r="G38" s="74" t="s">
        <v>391</v>
      </c>
      <c r="H38" s="78" t="s">
        <v>391</v>
      </c>
      <c r="I38" s="78">
        <v>15000</v>
      </c>
      <c r="J38" s="78" t="s">
        <v>391</v>
      </c>
      <c r="K38" s="78">
        <v>405</v>
      </c>
      <c r="L38" s="78" t="s">
        <v>391</v>
      </c>
      <c r="M38" s="75">
        <v>405</v>
      </c>
    </row>
    <row r="39" spans="1:18">
      <c r="A39" s="6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2"/>
    </row>
    <row r="40" spans="1:18">
      <c r="A40" s="63" t="s">
        <v>498</v>
      </c>
      <c r="B40" s="82" t="s">
        <v>391</v>
      </c>
      <c r="C40" s="11">
        <v>45</v>
      </c>
      <c r="D40" s="11">
        <v>45</v>
      </c>
      <c r="E40" s="82" t="s">
        <v>391</v>
      </c>
      <c r="F40" s="11">
        <v>26</v>
      </c>
      <c r="G40" s="45" t="s">
        <v>391</v>
      </c>
      <c r="H40" s="82" t="s">
        <v>391</v>
      </c>
      <c r="I40" s="11">
        <v>24538</v>
      </c>
      <c r="J40" s="45" t="s">
        <v>391</v>
      </c>
      <c r="K40" s="82">
        <v>638</v>
      </c>
      <c r="L40" s="45" t="s">
        <v>391</v>
      </c>
      <c r="M40" s="12">
        <v>638</v>
      </c>
    </row>
    <row r="41" spans="1:18">
      <c r="A41" s="63" t="s">
        <v>499</v>
      </c>
      <c r="B41" s="82" t="s">
        <v>391</v>
      </c>
      <c r="C41" s="11">
        <v>27</v>
      </c>
      <c r="D41" s="11">
        <v>27</v>
      </c>
      <c r="E41" s="82" t="s">
        <v>391</v>
      </c>
      <c r="F41" s="11">
        <v>26</v>
      </c>
      <c r="G41" s="45" t="s">
        <v>391</v>
      </c>
      <c r="H41" s="82" t="s">
        <v>391</v>
      </c>
      <c r="I41" s="11">
        <v>1000</v>
      </c>
      <c r="J41" s="45" t="s">
        <v>391</v>
      </c>
      <c r="K41" s="82">
        <v>26</v>
      </c>
      <c r="L41" s="45" t="s">
        <v>391</v>
      </c>
      <c r="M41" s="12">
        <v>26</v>
      </c>
    </row>
    <row r="42" spans="1:18">
      <c r="A42" s="63" t="s">
        <v>500</v>
      </c>
      <c r="B42" s="45">
        <v>38</v>
      </c>
      <c r="C42" s="45">
        <v>31</v>
      </c>
      <c r="D42" s="45">
        <v>69</v>
      </c>
      <c r="E42" s="45">
        <v>27</v>
      </c>
      <c r="F42" s="45">
        <v>21</v>
      </c>
      <c r="G42" s="45" t="s">
        <v>391</v>
      </c>
      <c r="H42" s="11">
        <v>1500</v>
      </c>
      <c r="I42" s="11">
        <v>5500</v>
      </c>
      <c r="J42" s="11" t="s">
        <v>391</v>
      </c>
      <c r="K42" s="11">
        <v>156</v>
      </c>
      <c r="L42" s="11" t="s">
        <v>391</v>
      </c>
      <c r="M42" s="46">
        <v>156</v>
      </c>
    </row>
    <row r="43" spans="1:18">
      <c r="A43" s="63" t="s">
        <v>501</v>
      </c>
      <c r="B43" s="82">
        <v>13</v>
      </c>
      <c r="C43" s="11">
        <v>16</v>
      </c>
      <c r="D43" s="11">
        <v>29</v>
      </c>
      <c r="E43" s="82">
        <v>9</v>
      </c>
      <c r="F43" s="11">
        <v>16</v>
      </c>
      <c r="G43" s="45">
        <v>1510</v>
      </c>
      <c r="H43" s="82">
        <v>4500</v>
      </c>
      <c r="I43" s="11">
        <v>11536</v>
      </c>
      <c r="J43" s="45">
        <v>21</v>
      </c>
      <c r="K43" s="82">
        <v>225</v>
      </c>
      <c r="L43" s="45">
        <v>32</v>
      </c>
      <c r="M43" s="12">
        <v>257</v>
      </c>
      <c r="R43" s="268"/>
    </row>
    <row r="44" spans="1:18">
      <c r="A44" s="63" t="s">
        <v>502</v>
      </c>
      <c r="B44" s="11">
        <v>4</v>
      </c>
      <c r="C44" s="11">
        <v>157</v>
      </c>
      <c r="D44" s="11">
        <v>161</v>
      </c>
      <c r="E44" s="11">
        <v>4</v>
      </c>
      <c r="F44" s="11">
        <v>25</v>
      </c>
      <c r="G44" s="11" t="s">
        <v>391</v>
      </c>
      <c r="H44" s="11">
        <v>2000</v>
      </c>
      <c r="I44" s="11">
        <v>27665</v>
      </c>
      <c r="J44" s="11" t="s">
        <v>391</v>
      </c>
      <c r="K44" s="11">
        <v>700</v>
      </c>
      <c r="L44" s="11" t="s">
        <v>391</v>
      </c>
      <c r="M44" s="12">
        <v>700</v>
      </c>
    </row>
    <row r="45" spans="1:18">
      <c r="A45" s="63" t="s">
        <v>503</v>
      </c>
      <c r="B45" s="11">
        <v>5</v>
      </c>
      <c r="C45" s="11">
        <v>3</v>
      </c>
      <c r="D45" s="11">
        <v>8</v>
      </c>
      <c r="E45" s="11">
        <v>2</v>
      </c>
      <c r="F45" s="11">
        <v>3</v>
      </c>
      <c r="G45" s="11" t="s">
        <v>391</v>
      </c>
      <c r="H45" s="11">
        <v>1100</v>
      </c>
      <c r="I45" s="11">
        <v>3300</v>
      </c>
      <c r="J45" s="11" t="s">
        <v>391</v>
      </c>
      <c r="K45" s="11">
        <v>12</v>
      </c>
      <c r="L45" s="11" t="s">
        <v>391</v>
      </c>
      <c r="M45" s="12">
        <v>12</v>
      </c>
    </row>
    <row r="46" spans="1:18">
      <c r="A46" s="63" t="s">
        <v>504</v>
      </c>
      <c r="B46" s="45">
        <v>40</v>
      </c>
      <c r="C46" s="45">
        <v>60</v>
      </c>
      <c r="D46" s="45">
        <v>100</v>
      </c>
      <c r="E46" s="45">
        <v>20</v>
      </c>
      <c r="F46" s="45">
        <v>58</v>
      </c>
      <c r="G46" s="45" t="s">
        <v>391</v>
      </c>
      <c r="H46" s="11">
        <v>2000</v>
      </c>
      <c r="I46" s="11">
        <v>7000</v>
      </c>
      <c r="J46" s="11" t="s">
        <v>391</v>
      </c>
      <c r="K46" s="11">
        <v>446</v>
      </c>
      <c r="L46" s="11" t="s">
        <v>391</v>
      </c>
      <c r="M46" s="46">
        <v>446</v>
      </c>
    </row>
    <row r="47" spans="1:18">
      <c r="A47" s="63" t="s">
        <v>505</v>
      </c>
      <c r="B47" s="82">
        <v>8</v>
      </c>
      <c r="C47" s="11">
        <v>42</v>
      </c>
      <c r="D47" s="11">
        <v>50</v>
      </c>
      <c r="E47" s="82">
        <v>7</v>
      </c>
      <c r="F47" s="11">
        <v>28</v>
      </c>
      <c r="G47" s="45" t="s">
        <v>391</v>
      </c>
      <c r="H47" s="82">
        <v>2050</v>
      </c>
      <c r="I47" s="11">
        <v>9935</v>
      </c>
      <c r="J47" s="45" t="s">
        <v>391</v>
      </c>
      <c r="K47" s="82">
        <v>293</v>
      </c>
      <c r="L47" s="45" t="s">
        <v>391</v>
      </c>
      <c r="M47" s="12">
        <v>293</v>
      </c>
      <c r="R47" s="268"/>
    </row>
    <row r="48" spans="1:18">
      <c r="A48" s="73" t="s">
        <v>506</v>
      </c>
      <c r="B48" s="74">
        <v>108</v>
      </c>
      <c r="C48" s="74">
        <v>381</v>
      </c>
      <c r="D48" s="74">
        <v>489</v>
      </c>
      <c r="E48" s="74">
        <v>69</v>
      </c>
      <c r="F48" s="74">
        <v>203</v>
      </c>
      <c r="G48" s="74">
        <v>1510</v>
      </c>
      <c r="H48" s="78">
        <v>2109</v>
      </c>
      <c r="I48" s="78">
        <v>11575</v>
      </c>
      <c r="J48" s="78">
        <v>21</v>
      </c>
      <c r="K48" s="78">
        <v>2496</v>
      </c>
      <c r="L48" s="78">
        <v>32</v>
      </c>
      <c r="M48" s="75">
        <v>2528</v>
      </c>
    </row>
    <row r="49" spans="1:13">
      <c r="A49" s="63"/>
      <c r="B49" s="82"/>
      <c r="C49" s="11"/>
      <c r="D49" s="11"/>
      <c r="E49" s="82"/>
      <c r="F49" s="11"/>
      <c r="G49" s="45"/>
      <c r="H49" s="82"/>
      <c r="I49" s="11"/>
      <c r="J49" s="45"/>
      <c r="K49" s="82"/>
      <c r="L49" s="45"/>
      <c r="M49" s="12"/>
    </row>
    <row r="50" spans="1:13">
      <c r="A50" s="63" t="s">
        <v>507</v>
      </c>
      <c r="B50" s="82" t="s">
        <v>391</v>
      </c>
      <c r="C50" s="11" t="s">
        <v>391</v>
      </c>
      <c r="D50" s="11" t="s">
        <v>391</v>
      </c>
      <c r="E50" s="82" t="s">
        <v>391</v>
      </c>
      <c r="F50" s="11" t="s">
        <v>391</v>
      </c>
      <c r="G50" s="45">
        <v>1820</v>
      </c>
      <c r="H50" s="82" t="s">
        <v>391</v>
      </c>
      <c r="I50" s="11" t="s">
        <v>391</v>
      </c>
      <c r="J50" s="45">
        <v>2</v>
      </c>
      <c r="K50" s="82" t="s">
        <v>391</v>
      </c>
      <c r="L50" s="45">
        <v>4</v>
      </c>
      <c r="M50" s="12">
        <v>4</v>
      </c>
    </row>
    <row r="51" spans="1:13">
      <c r="A51" s="63" t="s">
        <v>508</v>
      </c>
      <c r="B51" s="82" t="s">
        <v>391</v>
      </c>
      <c r="C51" s="11">
        <v>27</v>
      </c>
      <c r="D51" s="11">
        <v>27</v>
      </c>
      <c r="E51" s="82" t="s">
        <v>391</v>
      </c>
      <c r="F51" s="11">
        <v>27</v>
      </c>
      <c r="G51" s="45">
        <v>745</v>
      </c>
      <c r="H51" s="82" t="s">
        <v>391</v>
      </c>
      <c r="I51" s="11">
        <v>2750</v>
      </c>
      <c r="J51" s="45">
        <v>2</v>
      </c>
      <c r="K51" s="82">
        <v>76</v>
      </c>
      <c r="L51" s="45">
        <v>1</v>
      </c>
      <c r="M51" s="12">
        <v>77</v>
      </c>
    </row>
    <row r="52" spans="1:13">
      <c r="A52" s="73" t="s">
        <v>509</v>
      </c>
      <c r="B52" s="74" t="s">
        <v>391</v>
      </c>
      <c r="C52" s="74">
        <v>27</v>
      </c>
      <c r="D52" s="74">
        <v>27</v>
      </c>
      <c r="E52" s="74" t="s">
        <v>391</v>
      </c>
      <c r="F52" s="74">
        <v>27</v>
      </c>
      <c r="G52" s="74">
        <v>2565</v>
      </c>
      <c r="H52" s="78" t="s">
        <v>391</v>
      </c>
      <c r="I52" s="78">
        <v>2750</v>
      </c>
      <c r="J52" s="78">
        <v>2</v>
      </c>
      <c r="K52" s="78">
        <v>76</v>
      </c>
      <c r="L52" s="78">
        <v>5</v>
      </c>
      <c r="M52" s="75">
        <v>81</v>
      </c>
    </row>
    <row r="53" spans="1:13">
      <c r="A53" s="63"/>
      <c r="B53" s="82"/>
      <c r="C53" s="11"/>
      <c r="D53" s="11"/>
      <c r="E53" s="82"/>
      <c r="F53" s="11"/>
      <c r="G53" s="45"/>
      <c r="H53" s="82"/>
      <c r="I53" s="11"/>
      <c r="J53" s="45"/>
      <c r="K53" s="82"/>
      <c r="L53" s="45"/>
      <c r="M53" s="12"/>
    </row>
    <row r="54" spans="1:13" ht="13.5" thickBot="1">
      <c r="A54" s="1043" t="s">
        <v>510</v>
      </c>
      <c r="B54" s="847">
        <v>125</v>
      </c>
      <c r="C54" s="847">
        <v>4628</v>
      </c>
      <c r="D54" s="847">
        <v>4753</v>
      </c>
      <c r="E54" s="847">
        <v>84</v>
      </c>
      <c r="F54" s="847">
        <v>3113</v>
      </c>
      <c r="G54" s="847">
        <v>6365</v>
      </c>
      <c r="H54" s="1044">
        <v>2999</v>
      </c>
      <c r="I54" s="1044">
        <v>17967</v>
      </c>
      <c r="J54" s="1044">
        <v>13</v>
      </c>
      <c r="K54" s="1044">
        <v>56185</v>
      </c>
      <c r="L54" s="1044">
        <v>81</v>
      </c>
      <c r="M54" s="848">
        <v>56266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>
  <sheetPr codeName="Hoja292">
    <tabColor theme="0"/>
    <pageSetUpPr fitToPage="1"/>
  </sheetPr>
  <dimension ref="B1:K21"/>
  <sheetViews>
    <sheetView showGridLines="0" tabSelected="1" topLeftCell="B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143"/>
    <col min="2" max="2" width="19.85546875" style="143" customWidth="1"/>
    <col min="3" max="9" width="16.7109375" style="143" customWidth="1"/>
    <col min="10" max="10" width="10.85546875" style="143" customWidth="1"/>
    <col min="11" max="11" width="22.28515625" style="143" customWidth="1"/>
    <col min="12" max="16384" width="11.42578125" style="143"/>
  </cols>
  <sheetData>
    <row r="1" spans="2:11" s="2" customFormat="1" ht="18">
      <c r="B1" s="1662" t="s">
        <v>367</v>
      </c>
      <c r="C1" s="1662"/>
      <c r="D1" s="1662"/>
      <c r="E1" s="1662"/>
      <c r="F1" s="1662"/>
      <c r="G1" s="1662"/>
      <c r="H1" s="1662"/>
      <c r="I1" s="1662"/>
    </row>
    <row r="3" spans="2:11" s="3" customFormat="1" ht="15">
      <c r="B3" s="1729" t="s">
        <v>1286</v>
      </c>
      <c r="C3" s="1729"/>
      <c r="D3" s="1729"/>
      <c r="E3" s="1729"/>
      <c r="F3" s="1729"/>
      <c r="G3" s="1729"/>
      <c r="H3" s="1729"/>
      <c r="I3" s="1729"/>
    </row>
    <row r="4" spans="2:11" s="3" customFormat="1" ht="15">
      <c r="B4" s="1729" t="s">
        <v>1274</v>
      </c>
      <c r="C4" s="1729"/>
      <c r="D4" s="1729"/>
      <c r="E4" s="1729"/>
      <c r="F4" s="1729"/>
      <c r="G4" s="1729"/>
      <c r="H4" s="1729"/>
      <c r="I4" s="1729"/>
    </row>
    <row r="5" spans="2:11" ht="13.5" customHeight="1" thickBot="1">
      <c r="B5" s="261"/>
      <c r="C5" s="261"/>
      <c r="D5" s="261"/>
      <c r="E5" s="261"/>
      <c r="F5" s="261"/>
      <c r="G5" s="261"/>
      <c r="H5" s="261"/>
      <c r="I5" s="261"/>
    </row>
    <row r="6" spans="2:11" s="1047" customFormat="1" ht="21.75" customHeight="1">
      <c r="B6" s="1809" t="s">
        <v>370</v>
      </c>
      <c r="C6" s="1046" t="s">
        <v>1103</v>
      </c>
      <c r="D6" s="734"/>
      <c r="E6" s="1791" t="s">
        <v>1117</v>
      </c>
      <c r="F6" s="1067" t="s">
        <v>378</v>
      </c>
      <c r="G6" s="1052"/>
      <c r="H6" s="761" t="s">
        <v>512</v>
      </c>
      <c r="I6" s="688"/>
    </row>
    <row r="7" spans="2:11" s="1047" customFormat="1" ht="21.75" customHeight="1">
      <c r="B7" s="1810"/>
      <c r="C7" s="1048" t="s">
        <v>1118</v>
      </c>
      <c r="D7" s="738"/>
      <c r="E7" s="1792"/>
      <c r="F7" s="1068" t="s">
        <v>1119</v>
      </c>
      <c r="G7" s="724" t="s">
        <v>372</v>
      </c>
      <c r="H7" s="724" t="s">
        <v>513</v>
      </c>
      <c r="I7" s="740" t="s">
        <v>373</v>
      </c>
    </row>
    <row r="8" spans="2:11" s="1047" customFormat="1" ht="21.75" customHeight="1">
      <c r="B8" s="1810"/>
      <c r="C8" s="227" t="s">
        <v>387</v>
      </c>
      <c r="D8" s="227" t="s">
        <v>1078</v>
      </c>
      <c r="E8" s="1792"/>
      <c r="F8" s="1068" t="s">
        <v>1120</v>
      </c>
      <c r="G8" s="1068" t="s">
        <v>524</v>
      </c>
      <c r="H8" s="724" t="s">
        <v>516</v>
      </c>
      <c r="I8" s="740" t="s">
        <v>376</v>
      </c>
    </row>
    <row r="9" spans="2:11" s="1078" customFormat="1" ht="21.75" customHeight="1" thickBot="1">
      <c r="B9" s="1811"/>
      <c r="C9" s="727" t="s">
        <v>1</v>
      </c>
      <c r="D9" s="727" t="s">
        <v>1</v>
      </c>
      <c r="E9" s="1680"/>
      <c r="F9" s="229" t="s">
        <v>515</v>
      </c>
      <c r="G9" s="692"/>
      <c r="H9" s="727" t="s">
        <v>517</v>
      </c>
      <c r="I9" s="945"/>
    </row>
    <row r="10" spans="2:11">
      <c r="B10" s="1617">
        <v>2005</v>
      </c>
      <c r="C10" s="554">
        <v>9907</v>
      </c>
      <c r="D10" s="554">
        <v>9288</v>
      </c>
      <c r="E10" s="555">
        <v>52.728999999999999</v>
      </c>
      <c r="F10" s="556">
        <v>80.742894056847547</v>
      </c>
      <c r="G10" s="555">
        <v>74994</v>
      </c>
      <c r="H10" s="557">
        <v>106.93</v>
      </c>
      <c r="I10" s="1287">
        <v>80191.084200000012</v>
      </c>
      <c r="J10" s="159"/>
      <c r="K10" s="553"/>
    </row>
    <row r="11" spans="2:11">
      <c r="B11" s="1617">
        <v>2006</v>
      </c>
      <c r="C11" s="554">
        <v>9801</v>
      </c>
      <c r="D11" s="554">
        <v>9141</v>
      </c>
      <c r="E11" s="555">
        <v>50.152999999999999</v>
      </c>
      <c r="F11" s="556">
        <v>87.325237938956363</v>
      </c>
      <c r="G11" s="555">
        <v>79824</v>
      </c>
      <c r="H11" s="557">
        <v>114.75</v>
      </c>
      <c r="I11" s="1287">
        <v>91598.04</v>
      </c>
      <c r="J11" s="159"/>
      <c r="K11" s="553"/>
    </row>
    <row r="12" spans="2:11">
      <c r="B12" s="1619">
        <v>2007</v>
      </c>
      <c r="C12" s="554">
        <v>9981</v>
      </c>
      <c r="D12" s="554">
        <v>9439</v>
      </c>
      <c r="E12" s="555">
        <v>50.142000000000003</v>
      </c>
      <c r="F12" s="556">
        <v>86.996503866935058</v>
      </c>
      <c r="G12" s="555">
        <v>82116</v>
      </c>
      <c r="H12" s="557">
        <v>113.83</v>
      </c>
      <c r="I12" s="1287">
        <v>93472.642799999987</v>
      </c>
      <c r="J12" s="159"/>
      <c r="K12" s="553"/>
    </row>
    <row r="13" spans="2:11">
      <c r="B13" s="1619">
        <v>2008</v>
      </c>
      <c r="C13" s="554">
        <v>10023</v>
      </c>
      <c r="D13" s="554">
        <v>9540</v>
      </c>
      <c r="E13" s="555">
        <v>49.843000000000004</v>
      </c>
      <c r="F13" s="556">
        <v>77.133123689727469</v>
      </c>
      <c r="G13" s="555">
        <v>73585</v>
      </c>
      <c r="H13" s="557">
        <v>121.48</v>
      </c>
      <c r="I13" s="1287">
        <v>89391.058000000005</v>
      </c>
      <c r="J13" s="159"/>
      <c r="K13" s="553"/>
    </row>
    <row r="14" spans="2:11">
      <c r="B14" s="1619">
        <v>2009</v>
      </c>
      <c r="C14" s="554">
        <v>10016</v>
      </c>
      <c r="D14" s="554">
        <v>9687</v>
      </c>
      <c r="E14" s="555">
        <v>50.984999999999999</v>
      </c>
      <c r="F14" s="556">
        <v>74.25518736450914</v>
      </c>
      <c r="G14" s="555">
        <v>71931</v>
      </c>
      <c r="H14" s="557">
        <v>120.8</v>
      </c>
      <c r="I14" s="1287">
        <v>86892.647999999986</v>
      </c>
      <c r="J14" s="159"/>
      <c r="K14" s="553"/>
    </row>
    <row r="15" spans="2:11">
      <c r="B15" s="1619">
        <v>2010</v>
      </c>
      <c r="C15" s="554">
        <v>10470</v>
      </c>
      <c r="D15" s="554">
        <v>9919</v>
      </c>
      <c r="E15" s="555">
        <v>50.965000000000003</v>
      </c>
      <c r="F15" s="556">
        <v>76.272809759048286</v>
      </c>
      <c r="G15" s="555">
        <v>75655</v>
      </c>
      <c r="H15" s="557">
        <v>131.55000000000001</v>
      </c>
      <c r="I15" s="1287">
        <v>99524.152499999997</v>
      </c>
      <c r="J15" s="159"/>
      <c r="K15" s="553"/>
    </row>
    <row r="16" spans="2:11">
      <c r="B16" s="1619">
        <v>2011</v>
      </c>
      <c r="C16" s="554">
        <v>10558</v>
      </c>
      <c r="D16" s="554">
        <v>10225</v>
      </c>
      <c r="E16" s="555">
        <v>50.965000000000003</v>
      </c>
      <c r="F16" s="556">
        <v>96.366748166259157</v>
      </c>
      <c r="G16" s="555">
        <v>98535</v>
      </c>
      <c r="H16" s="557">
        <v>131.22</v>
      </c>
      <c r="I16" s="1287">
        <v>129297.62699999999</v>
      </c>
      <c r="J16" s="159"/>
      <c r="K16" s="553"/>
    </row>
    <row r="17" spans="2:11">
      <c r="B17" s="1619">
        <v>2012</v>
      </c>
      <c r="C17" s="554">
        <v>10645</v>
      </c>
      <c r="D17" s="554">
        <v>10215</v>
      </c>
      <c r="E17" s="555">
        <v>44.247</v>
      </c>
      <c r="F17" s="556">
        <v>74.730298580518848</v>
      </c>
      <c r="G17" s="555">
        <v>76337</v>
      </c>
      <c r="H17" s="557">
        <v>125.76</v>
      </c>
      <c r="I17" s="1287">
        <v>96001.411200000017</v>
      </c>
      <c r="J17" s="159"/>
      <c r="K17" s="553"/>
    </row>
    <row r="18" spans="2:11">
      <c r="B18" s="1619">
        <v>2013</v>
      </c>
      <c r="C18" s="554">
        <v>10845</v>
      </c>
      <c r="D18" s="554">
        <v>10326</v>
      </c>
      <c r="E18" s="555">
        <v>45.281999999999996</v>
      </c>
      <c r="F18" s="556">
        <v>67.235134611659888</v>
      </c>
      <c r="G18" s="555">
        <v>69427</v>
      </c>
      <c r="H18" s="557">
        <v>143.47999999999999</v>
      </c>
      <c r="I18" s="1287">
        <v>99613.859599999996</v>
      </c>
      <c r="K18" s="553"/>
    </row>
    <row r="19" spans="2:11">
      <c r="B19" s="1619">
        <v>2014</v>
      </c>
      <c r="C19" s="1524">
        <v>10943</v>
      </c>
      <c r="D19" s="1524">
        <v>10482</v>
      </c>
      <c r="E19" s="1521">
        <v>44.045000000000002</v>
      </c>
      <c r="F19" s="1388">
        <v>76.212554855943523</v>
      </c>
      <c r="G19" s="1521">
        <v>79886</v>
      </c>
      <c r="H19" s="1522">
        <v>146.94</v>
      </c>
      <c r="I19" s="1479">
        <v>117384.4884</v>
      </c>
      <c r="K19" s="553"/>
    </row>
    <row r="20" spans="2:11" ht="13.5" thickBot="1">
      <c r="B20" s="1620">
        <v>2015</v>
      </c>
      <c r="C20" s="560">
        <v>11329</v>
      </c>
      <c r="D20" s="560">
        <v>10490</v>
      </c>
      <c r="E20" s="561">
        <v>44.043999999999997</v>
      </c>
      <c r="F20" s="562">
        <f>G20/D20*10</f>
        <v>82.589132507149671</v>
      </c>
      <c r="G20" s="561">
        <v>86636</v>
      </c>
      <c r="H20" s="1603">
        <v>157.9</v>
      </c>
      <c r="I20" s="1585">
        <v>136798</v>
      </c>
      <c r="K20" s="553"/>
    </row>
    <row r="21" spans="2:11">
      <c r="I21" s="551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>
  <sheetPr codeName="Hoja293">
    <tabColor theme="0"/>
    <pageSetUpPr fitToPage="1"/>
  </sheetPr>
  <dimension ref="A1:Q33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" style="208" customWidth="1"/>
    <col min="2" max="13" width="14.5703125" style="208" customWidth="1"/>
    <col min="14" max="16384" width="11.42578125" style="208"/>
  </cols>
  <sheetData>
    <row r="1" spans="1:17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4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7" s="88" customFormat="1" ht="13.5" customHeight="1" thickBo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</row>
    <row r="6" spans="1:17" s="681" customFormat="1" ht="24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7" s="681" customFormat="1" ht="24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7" s="681" customFormat="1" ht="24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7" s="681" customFormat="1" ht="24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7">
      <c r="A10" s="72" t="s">
        <v>470</v>
      </c>
      <c r="B10" s="122" t="s">
        <v>391</v>
      </c>
      <c r="C10" s="122">
        <v>2</v>
      </c>
      <c r="D10" s="122">
        <v>2</v>
      </c>
      <c r="E10" s="122" t="s">
        <v>391</v>
      </c>
      <c r="F10" s="122" t="s">
        <v>391</v>
      </c>
      <c r="G10" s="122" t="s">
        <v>391</v>
      </c>
      <c r="H10" s="122" t="s">
        <v>391</v>
      </c>
      <c r="I10" s="122" t="s">
        <v>391</v>
      </c>
      <c r="J10" s="122" t="s">
        <v>391</v>
      </c>
      <c r="K10" s="122" t="s">
        <v>391</v>
      </c>
      <c r="L10" s="122" t="s">
        <v>391</v>
      </c>
      <c r="M10" s="131" t="s">
        <v>391</v>
      </c>
    </row>
    <row r="11" spans="1:17">
      <c r="A11" s="73" t="s">
        <v>471</v>
      </c>
      <c r="B11" s="74" t="s">
        <v>391</v>
      </c>
      <c r="C11" s="74">
        <v>2</v>
      </c>
      <c r="D11" s="74">
        <v>2</v>
      </c>
      <c r="E11" s="74" t="s">
        <v>391</v>
      </c>
      <c r="F11" s="74" t="s">
        <v>391</v>
      </c>
      <c r="G11" s="74" t="s">
        <v>391</v>
      </c>
      <c r="H11" s="78" t="s">
        <v>391</v>
      </c>
      <c r="I11" s="78" t="s">
        <v>391</v>
      </c>
      <c r="J11" s="78" t="s">
        <v>391</v>
      </c>
      <c r="K11" s="78" t="s">
        <v>391</v>
      </c>
      <c r="L11" s="78" t="s">
        <v>391</v>
      </c>
      <c r="M11" s="75" t="s">
        <v>391</v>
      </c>
    </row>
    <row r="12" spans="1:17">
      <c r="A12" s="63"/>
      <c r="B12" s="45"/>
      <c r="C12" s="11"/>
      <c r="D12" s="11"/>
      <c r="E12" s="45"/>
      <c r="F12" s="11"/>
      <c r="G12" s="11"/>
      <c r="H12" s="45"/>
      <c r="I12" s="11"/>
      <c r="J12" s="11"/>
      <c r="K12" s="11"/>
      <c r="L12" s="11"/>
      <c r="M12" s="12"/>
    </row>
    <row r="13" spans="1:17">
      <c r="A13" s="73" t="s">
        <v>472</v>
      </c>
      <c r="B13" s="74" t="s">
        <v>391</v>
      </c>
      <c r="C13" s="74">
        <v>8</v>
      </c>
      <c r="D13" s="74">
        <v>8</v>
      </c>
      <c r="E13" s="74" t="s">
        <v>391</v>
      </c>
      <c r="F13" s="74">
        <v>8</v>
      </c>
      <c r="G13" s="74" t="s">
        <v>391</v>
      </c>
      <c r="H13" s="78" t="s">
        <v>391</v>
      </c>
      <c r="I13" s="78">
        <v>13338</v>
      </c>
      <c r="J13" s="78" t="s">
        <v>391</v>
      </c>
      <c r="K13" s="78">
        <v>107</v>
      </c>
      <c r="L13" s="78" t="s">
        <v>391</v>
      </c>
      <c r="M13" s="75">
        <v>107</v>
      </c>
    </row>
    <row r="14" spans="1:17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</row>
    <row r="15" spans="1:17">
      <c r="A15" s="63" t="s">
        <v>490</v>
      </c>
      <c r="B15" s="11" t="s">
        <v>391</v>
      </c>
      <c r="C15" s="11">
        <v>158</v>
      </c>
      <c r="D15" s="11">
        <v>158</v>
      </c>
      <c r="E15" s="11" t="s">
        <v>391</v>
      </c>
      <c r="F15" s="11">
        <v>123</v>
      </c>
      <c r="G15" s="11">
        <v>400</v>
      </c>
      <c r="H15" s="11" t="s">
        <v>391</v>
      </c>
      <c r="I15" s="11">
        <v>9000</v>
      </c>
      <c r="J15" s="11">
        <v>22</v>
      </c>
      <c r="K15" s="11">
        <v>1107</v>
      </c>
      <c r="L15" s="11">
        <v>9</v>
      </c>
      <c r="M15" s="12">
        <v>1116</v>
      </c>
    </row>
    <row r="16" spans="1:17">
      <c r="A16" s="63" t="s">
        <v>491</v>
      </c>
      <c r="B16" s="11" t="s">
        <v>391</v>
      </c>
      <c r="C16" s="11">
        <v>8</v>
      </c>
      <c r="D16" s="11">
        <v>8</v>
      </c>
      <c r="E16" s="11" t="s">
        <v>391</v>
      </c>
      <c r="F16" s="11">
        <v>2</v>
      </c>
      <c r="G16" s="11" t="s">
        <v>391</v>
      </c>
      <c r="H16" s="11" t="s">
        <v>391</v>
      </c>
      <c r="I16" s="11">
        <v>15000</v>
      </c>
      <c r="J16" s="11" t="s">
        <v>391</v>
      </c>
      <c r="K16" s="11">
        <v>30</v>
      </c>
      <c r="L16" s="11" t="s">
        <v>391</v>
      </c>
      <c r="M16" s="12">
        <v>30</v>
      </c>
    </row>
    <row r="17" spans="1:13">
      <c r="A17" s="63" t="s">
        <v>492</v>
      </c>
      <c r="B17" s="11" t="s">
        <v>391</v>
      </c>
      <c r="C17" s="11">
        <v>83</v>
      </c>
      <c r="D17" s="11">
        <v>83</v>
      </c>
      <c r="E17" s="11" t="s">
        <v>391</v>
      </c>
      <c r="F17" s="11">
        <v>62</v>
      </c>
      <c r="G17" s="11" t="s">
        <v>391</v>
      </c>
      <c r="H17" s="11" t="s">
        <v>391</v>
      </c>
      <c r="I17" s="11">
        <v>4600</v>
      </c>
      <c r="J17" s="11" t="s">
        <v>391</v>
      </c>
      <c r="K17" s="11">
        <v>285</v>
      </c>
      <c r="L17" s="11" t="s">
        <v>391</v>
      </c>
      <c r="M17" s="12">
        <v>285</v>
      </c>
    </row>
    <row r="18" spans="1:13">
      <c r="A18" s="73" t="s">
        <v>493</v>
      </c>
      <c r="B18" s="74" t="s">
        <v>391</v>
      </c>
      <c r="C18" s="74">
        <v>249</v>
      </c>
      <c r="D18" s="74">
        <v>249</v>
      </c>
      <c r="E18" s="74" t="s">
        <v>391</v>
      </c>
      <c r="F18" s="74">
        <v>187</v>
      </c>
      <c r="G18" s="74">
        <v>400</v>
      </c>
      <c r="H18" s="78" t="s">
        <v>391</v>
      </c>
      <c r="I18" s="78">
        <v>7605</v>
      </c>
      <c r="J18" s="78">
        <v>22</v>
      </c>
      <c r="K18" s="78">
        <v>1422</v>
      </c>
      <c r="L18" s="78">
        <v>9</v>
      </c>
      <c r="M18" s="75">
        <v>1431</v>
      </c>
    </row>
    <row r="19" spans="1:13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>
      <c r="A20" s="63" t="s">
        <v>498</v>
      </c>
      <c r="B20" s="45" t="s">
        <v>391</v>
      </c>
      <c r="C20" s="11">
        <v>4</v>
      </c>
      <c r="D20" s="11">
        <v>4</v>
      </c>
      <c r="E20" s="45" t="s">
        <v>391</v>
      </c>
      <c r="F20" s="11">
        <v>3</v>
      </c>
      <c r="G20" s="45" t="s">
        <v>391</v>
      </c>
      <c r="H20" s="45" t="s">
        <v>391</v>
      </c>
      <c r="I20" s="11">
        <v>6667</v>
      </c>
      <c r="J20" s="45" t="s">
        <v>391</v>
      </c>
      <c r="K20" s="82">
        <v>20</v>
      </c>
      <c r="L20" s="45" t="s">
        <v>391</v>
      </c>
      <c r="M20" s="12">
        <v>20</v>
      </c>
    </row>
    <row r="21" spans="1:13">
      <c r="A21" s="63" t="s">
        <v>499</v>
      </c>
      <c r="B21" s="45" t="s">
        <v>391</v>
      </c>
      <c r="C21" s="11">
        <v>349</v>
      </c>
      <c r="D21" s="11">
        <v>349</v>
      </c>
      <c r="E21" s="45" t="s">
        <v>391</v>
      </c>
      <c r="F21" s="11">
        <v>309</v>
      </c>
      <c r="G21" s="45" t="s">
        <v>391</v>
      </c>
      <c r="H21" s="45" t="s">
        <v>391</v>
      </c>
      <c r="I21" s="11">
        <v>14000</v>
      </c>
      <c r="J21" s="45" t="s">
        <v>391</v>
      </c>
      <c r="K21" s="82">
        <v>4326</v>
      </c>
      <c r="L21" s="45" t="s">
        <v>391</v>
      </c>
      <c r="M21" s="12">
        <v>4326</v>
      </c>
    </row>
    <row r="22" spans="1:13">
      <c r="A22" s="63" t="s">
        <v>501</v>
      </c>
      <c r="B22" s="45" t="s">
        <v>391</v>
      </c>
      <c r="C22" s="11">
        <v>2614</v>
      </c>
      <c r="D22" s="11">
        <v>2614</v>
      </c>
      <c r="E22" s="45" t="s">
        <v>391</v>
      </c>
      <c r="F22" s="11">
        <v>2605</v>
      </c>
      <c r="G22" s="11">
        <v>60</v>
      </c>
      <c r="H22" s="45" t="s">
        <v>391</v>
      </c>
      <c r="I22" s="11">
        <v>9298</v>
      </c>
      <c r="J22" s="82">
        <v>30</v>
      </c>
      <c r="K22" s="82">
        <v>24220</v>
      </c>
      <c r="L22" s="82">
        <v>2</v>
      </c>
      <c r="M22" s="12">
        <v>24222</v>
      </c>
    </row>
    <row r="23" spans="1:13">
      <c r="A23" s="63" t="s">
        <v>502</v>
      </c>
      <c r="B23" s="11" t="s">
        <v>391</v>
      </c>
      <c r="C23" s="11">
        <v>25</v>
      </c>
      <c r="D23" s="11">
        <v>25</v>
      </c>
      <c r="E23" s="11" t="s">
        <v>391</v>
      </c>
      <c r="F23" s="11">
        <v>22</v>
      </c>
      <c r="G23" s="11" t="s">
        <v>391</v>
      </c>
      <c r="H23" s="11" t="s">
        <v>391</v>
      </c>
      <c r="I23" s="11">
        <v>12500</v>
      </c>
      <c r="J23" s="11" t="s">
        <v>391</v>
      </c>
      <c r="K23" s="11">
        <v>278</v>
      </c>
      <c r="L23" s="11" t="s">
        <v>391</v>
      </c>
      <c r="M23" s="12">
        <v>278</v>
      </c>
    </row>
    <row r="24" spans="1:13">
      <c r="A24" s="63" t="s">
        <v>504</v>
      </c>
      <c r="B24" s="11">
        <v>13</v>
      </c>
      <c r="C24" s="11">
        <v>6754</v>
      </c>
      <c r="D24" s="11">
        <v>6767</v>
      </c>
      <c r="E24" s="11">
        <v>7</v>
      </c>
      <c r="F24" s="11">
        <v>6188</v>
      </c>
      <c r="G24" s="11" t="s">
        <v>391</v>
      </c>
      <c r="H24" s="11">
        <v>3500</v>
      </c>
      <c r="I24" s="11">
        <v>7400</v>
      </c>
      <c r="J24" s="11" t="s">
        <v>391</v>
      </c>
      <c r="K24" s="11">
        <v>45816</v>
      </c>
      <c r="L24" s="11" t="s">
        <v>391</v>
      </c>
      <c r="M24" s="12">
        <v>45816</v>
      </c>
    </row>
    <row r="25" spans="1:13">
      <c r="A25" s="63" t="s">
        <v>505</v>
      </c>
      <c r="B25" s="82">
        <v>1</v>
      </c>
      <c r="C25" s="11">
        <v>11</v>
      </c>
      <c r="D25" s="11">
        <v>12</v>
      </c>
      <c r="E25" s="82" t="s">
        <v>391</v>
      </c>
      <c r="F25" s="11">
        <v>4</v>
      </c>
      <c r="G25" s="45" t="s">
        <v>391</v>
      </c>
      <c r="H25" s="82" t="s">
        <v>391</v>
      </c>
      <c r="I25" s="11">
        <v>5000</v>
      </c>
      <c r="J25" s="45" t="s">
        <v>391</v>
      </c>
      <c r="K25" s="82">
        <v>20</v>
      </c>
      <c r="L25" s="45" t="s">
        <v>391</v>
      </c>
      <c r="M25" s="12">
        <v>20</v>
      </c>
    </row>
    <row r="26" spans="1:13">
      <c r="A26" s="73" t="s">
        <v>506</v>
      </c>
      <c r="B26" s="74">
        <v>14</v>
      </c>
      <c r="C26" s="74">
        <v>9757</v>
      </c>
      <c r="D26" s="74">
        <v>9771</v>
      </c>
      <c r="E26" s="74">
        <v>7</v>
      </c>
      <c r="F26" s="74">
        <v>9131</v>
      </c>
      <c r="G26" s="74">
        <v>60</v>
      </c>
      <c r="H26" s="78">
        <v>3500</v>
      </c>
      <c r="I26" s="78">
        <v>8176</v>
      </c>
      <c r="J26" s="78">
        <v>30</v>
      </c>
      <c r="K26" s="78">
        <v>74680</v>
      </c>
      <c r="L26" s="73">
        <v>2</v>
      </c>
      <c r="M26" s="74">
        <v>74682</v>
      </c>
    </row>
    <row r="27" spans="1:13">
      <c r="A27" s="63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2"/>
    </row>
    <row r="28" spans="1:13">
      <c r="A28" s="63" t="s">
        <v>507</v>
      </c>
      <c r="B28" s="45" t="s">
        <v>391</v>
      </c>
      <c r="C28" s="45">
        <v>194</v>
      </c>
      <c r="D28" s="45">
        <v>194</v>
      </c>
      <c r="E28" s="45" t="s">
        <v>391</v>
      </c>
      <c r="F28" s="45">
        <v>190</v>
      </c>
      <c r="G28" s="45">
        <v>24945</v>
      </c>
      <c r="H28" s="11" t="s">
        <v>391</v>
      </c>
      <c r="I28" s="11">
        <v>6997</v>
      </c>
      <c r="J28" s="11">
        <v>20</v>
      </c>
      <c r="K28" s="11">
        <v>1333</v>
      </c>
      <c r="L28" s="11">
        <v>499</v>
      </c>
      <c r="M28" s="46">
        <v>1832</v>
      </c>
    </row>
    <row r="29" spans="1:13">
      <c r="A29" s="63" t="s">
        <v>508</v>
      </c>
      <c r="B29" s="11" t="s">
        <v>391</v>
      </c>
      <c r="C29" s="11">
        <v>1105</v>
      </c>
      <c r="D29" s="11">
        <v>1105</v>
      </c>
      <c r="E29" s="11" t="s">
        <v>391</v>
      </c>
      <c r="F29" s="11">
        <v>967</v>
      </c>
      <c r="G29" s="11">
        <v>18639</v>
      </c>
      <c r="H29" s="11" t="s">
        <v>391</v>
      </c>
      <c r="I29" s="11">
        <v>8700</v>
      </c>
      <c r="J29" s="11">
        <v>9</v>
      </c>
      <c r="K29" s="11">
        <v>8416</v>
      </c>
      <c r="L29" s="11">
        <v>168</v>
      </c>
      <c r="M29" s="12">
        <v>8584</v>
      </c>
    </row>
    <row r="30" spans="1:13">
      <c r="A30" s="73" t="s">
        <v>509</v>
      </c>
      <c r="B30" s="74" t="s">
        <v>391</v>
      </c>
      <c r="C30" s="74">
        <v>1299</v>
      </c>
      <c r="D30" s="74">
        <v>1299</v>
      </c>
      <c r="E30" s="74" t="s">
        <v>391</v>
      </c>
      <c r="F30" s="74">
        <v>1157</v>
      </c>
      <c r="G30" s="74">
        <v>43584</v>
      </c>
      <c r="H30" s="78" t="s">
        <v>391</v>
      </c>
      <c r="I30" s="78">
        <v>8420</v>
      </c>
      <c r="J30" s="78">
        <v>15</v>
      </c>
      <c r="K30" s="78">
        <v>9749</v>
      </c>
      <c r="L30" s="73">
        <v>667</v>
      </c>
      <c r="M30" s="74">
        <v>10416</v>
      </c>
    </row>
    <row r="31" spans="1:13">
      <c r="A31" s="63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2"/>
    </row>
    <row r="32" spans="1:13" ht="13.5" thickBot="1">
      <c r="A32" s="66" t="s">
        <v>510</v>
      </c>
      <c r="B32" s="52">
        <v>14</v>
      </c>
      <c r="C32" s="52">
        <v>11315</v>
      </c>
      <c r="D32" s="52">
        <v>11329</v>
      </c>
      <c r="E32" s="52">
        <v>7</v>
      </c>
      <c r="F32" s="52">
        <v>10483</v>
      </c>
      <c r="G32" s="52">
        <v>44044</v>
      </c>
      <c r="H32" s="175">
        <v>3500</v>
      </c>
      <c r="I32" s="175">
        <v>8197</v>
      </c>
      <c r="J32" s="175">
        <v>15</v>
      </c>
      <c r="K32" s="175">
        <v>85958</v>
      </c>
      <c r="L32" s="175">
        <v>678</v>
      </c>
      <c r="M32" s="53">
        <v>86636</v>
      </c>
    </row>
    <row r="33" spans="5:7">
      <c r="E33" s="34"/>
      <c r="F33" s="34"/>
      <c r="G33" s="34"/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12">
    <tabColor theme="0"/>
    <pageSetUpPr fitToPage="1"/>
  </sheetPr>
  <dimension ref="A1:J38"/>
  <sheetViews>
    <sheetView tabSelected="1" view="pageBreakPreview" zoomScaleNormal="85" zoomScaleSheetLayoutView="100" workbookViewId="0">
      <selection activeCell="I37" sqref="I37"/>
    </sheetView>
  </sheetViews>
  <sheetFormatPr baseColWidth="10" defaultRowHeight="12.75"/>
  <cols>
    <col min="1" max="1" width="30.140625" style="34" customWidth="1"/>
    <col min="2" max="8" width="13.285156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4.25"/>
    <row r="3" spans="1:10" s="25" customFormat="1" ht="29.25" customHeight="1">
      <c r="A3" s="1667" t="s">
        <v>1340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5.75" thickBot="1">
      <c r="A4" s="188"/>
      <c r="B4" s="189"/>
      <c r="C4" s="189"/>
      <c r="D4" s="189"/>
      <c r="E4" s="189"/>
      <c r="F4" s="189"/>
      <c r="G4" s="189"/>
      <c r="H4" s="189"/>
    </row>
    <row r="5" spans="1:10" ht="21.75" customHeight="1">
      <c r="A5" s="126" t="s">
        <v>526</v>
      </c>
      <c r="B5" s="1722" t="s">
        <v>371</v>
      </c>
      <c r="C5" s="1673"/>
      <c r="D5" s="1674"/>
      <c r="E5" s="1722" t="s">
        <v>378</v>
      </c>
      <c r="F5" s="1674"/>
      <c r="G5" s="674" t="s">
        <v>372</v>
      </c>
      <c r="H5" s="674" t="s">
        <v>384</v>
      </c>
    </row>
    <row r="6" spans="1:10" ht="21" customHeight="1">
      <c r="A6" s="671" t="s">
        <v>528</v>
      </c>
      <c r="B6" s="1710" t="s">
        <v>381</v>
      </c>
      <c r="C6" s="1711"/>
      <c r="D6" s="1712"/>
      <c r="E6" s="1710" t="s">
        <v>382</v>
      </c>
      <c r="F6" s="1712"/>
      <c r="G6" s="756" t="s">
        <v>523</v>
      </c>
      <c r="H6" s="756" t="s">
        <v>388</v>
      </c>
    </row>
    <row r="7" spans="1:10" ht="26.25" customHeight="1" thickBot="1">
      <c r="A7" s="753" t="s">
        <v>529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69" t="s">
        <v>524</v>
      </c>
      <c r="H7" s="69" t="s">
        <v>524</v>
      </c>
    </row>
    <row r="8" spans="1:10" ht="24.75" customHeight="1">
      <c r="A8" s="72" t="s">
        <v>463</v>
      </c>
      <c r="B8" s="1186" t="s">
        <v>391</v>
      </c>
      <c r="C8" s="194">
        <v>3</v>
      </c>
      <c r="D8" s="42">
        <v>3</v>
      </c>
      <c r="E8" s="194" t="s">
        <v>391</v>
      </c>
      <c r="F8" s="194">
        <v>3300</v>
      </c>
      <c r="G8" s="122">
        <v>9</v>
      </c>
      <c r="H8" s="1406">
        <v>6</v>
      </c>
      <c r="I8" s="123"/>
      <c r="J8" s="123"/>
    </row>
    <row r="9" spans="1:10">
      <c r="A9" s="63" t="s">
        <v>464</v>
      </c>
      <c r="B9" s="1407">
        <v>30</v>
      </c>
      <c r="C9" s="1407" t="s">
        <v>391</v>
      </c>
      <c r="D9" s="1369">
        <v>30</v>
      </c>
      <c r="E9" s="1407">
        <v>2033</v>
      </c>
      <c r="F9" s="1407" t="s">
        <v>391</v>
      </c>
      <c r="G9" s="1370">
        <v>61</v>
      </c>
      <c r="H9" s="1406">
        <v>5</v>
      </c>
      <c r="I9" s="123"/>
      <c r="J9" s="123"/>
    </row>
    <row r="10" spans="1:10">
      <c r="A10" s="63" t="s">
        <v>465</v>
      </c>
      <c r="B10" s="1407">
        <v>4</v>
      </c>
      <c r="C10" s="1407" t="s">
        <v>391</v>
      </c>
      <c r="D10" s="1369">
        <v>4</v>
      </c>
      <c r="E10" s="1407">
        <v>1500</v>
      </c>
      <c r="F10" s="1407" t="s">
        <v>391</v>
      </c>
      <c r="G10" s="1370">
        <v>6</v>
      </c>
      <c r="H10" s="1406">
        <v>1</v>
      </c>
      <c r="I10" s="123"/>
      <c r="J10" s="123"/>
    </row>
    <row r="11" spans="1:10">
      <c r="A11" s="785" t="s">
        <v>466</v>
      </c>
      <c r="B11" s="1399">
        <v>34</v>
      </c>
      <c r="C11" s="1399">
        <v>3</v>
      </c>
      <c r="D11" s="1399">
        <v>37</v>
      </c>
      <c r="E11" s="1399">
        <v>1970</v>
      </c>
      <c r="F11" s="1399">
        <v>3300</v>
      </c>
      <c r="G11" s="1399">
        <v>76</v>
      </c>
      <c r="H11" s="1192">
        <v>12</v>
      </c>
      <c r="I11" s="123"/>
      <c r="J11" s="123"/>
    </row>
    <row r="12" spans="1:10">
      <c r="A12" s="63"/>
      <c r="B12" s="1407"/>
      <c r="C12" s="1407"/>
      <c r="D12" s="1369"/>
      <c r="E12" s="1407"/>
      <c r="F12" s="1407"/>
      <c r="G12" s="1370"/>
      <c r="H12" s="1406"/>
    </row>
    <row r="13" spans="1:10">
      <c r="A13" s="63" t="s">
        <v>467</v>
      </c>
      <c r="B13" s="1407">
        <v>13</v>
      </c>
      <c r="C13" s="1407">
        <v>1</v>
      </c>
      <c r="D13" s="1369">
        <v>14</v>
      </c>
      <c r="E13" s="1407">
        <v>1600</v>
      </c>
      <c r="F13" s="1407">
        <v>2600</v>
      </c>
      <c r="G13" s="1370">
        <v>23</v>
      </c>
      <c r="H13" s="1406">
        <v>6</v>
      </c>
    </row>
    <row r="14" spans="1:10">
      <c r="A14" s="785" t="s">
        <v>471</v>
      </c>
      <c r="B14" s="1399">
        <v>13</v>
      </c>
      <c r="C14" s="1399">
        <v>1</v>
      </c>
      <c r="D14" s="1399">
        <v>14</v>
      </c>
      <c r="E14" s="1399">
        <v>1600</v>
      </c>
      <c r="F14" s="1399">
        <v>2600</v>
      </c>
      <c r="G14" s="1399">
        <v>23</v>
      </c>
      <c r="H14" s="1192">
        <v>6</v>
      </c>
      <c r="I14" s="123"/>
      <c r="J14" s="123"/>
    </row>
    <row r="15" spans="1:10">
      <c r="A15" s="63"/>
      <c r="B15" s="1369"/>
      <c r="C15" s="1369"/>
      <c r="D15" s="1369"/>
      <c r="E15" s="1370"/>
      <c r="F15" s="1370"/>
      <c r="G15" s="1369"/>
      <c r="H15" s="178"/>
      <c r="I15" s="123"/>
      <c r="J15" s="123"/>
    </row>
    <row r="16" spans="1:10">
      <c r="A16" s="63" t="s">
        <v>475</v>
      </c>
      <c r="B16" s="1369">
        <v>15</v>
      </c>
      <c r="C16" s="1369" t="s">
        <v>391</v>
      </c>
      <c r="D16" s="1369">
        <v>15</v>
      </c>
      <c r="E16" s="1370">
        <v>2600</v>
      </c>
      <c r="F16" s="1370">
        <v>3400</v>
      </c>
      <c r="G16" s="1369">
        <v>39</v>
      </c>
      <c r="H16" s="178">
        <v>12</v>
      </c>
      <c r="I16" s="123"/>
      <c r="J16" s="123"/>
    </row>
    <row r="17" spans="1:8">
      <c r="A17" s="785" t="s">
        <v>482</v>
      </c>
      <c r="B17" s="1399">
        <v>15</v>
      </c>
      <c r="C17" s="1399" t="s">
        <v>391</v>
      </c>
      <c r="D17" s="1399">
        <v>15</v>
      </c>
      <c r="E17" s="1399">
        <v>2600</v>
      </c>
      <c r="F17" s="1399" t="s">
        <v>391</v>
      </c>
      <c r="G17" s="1399">
        <v>39</v>
      </c>
      <c r="H17" s="1192">
        <v>12</v>
      </c>
    </row>
    <row r="18" spans="1:8">
      <c r="A18" s="63"/>
      <c r="B18" s="1369"/>
      <c r="C18" s="1369"/>
      <c r="D18" s="1369"/>
      <c r="E18" s="1370"/>
      <c r="F18" s="1370"/>
      <c r="G18" s="1369"/>
      <c r="H18" s="178"/>
    </row>
    <row r="19" spans="1:8">
      <c r="A19" s="63" t="s">
        <v>484</v>
      </c>
      <c r="B19" s="1369">
        <v>720</v>
      </c>
      <c r="C19" s="1369">
        <v>6</v>
      </c>
      <c r="D19" s="1369">
        <v>726</v>
      </c>
      <c r="E19" s="1370">
        <v>1000</v>
      </c>
      <c r="F19" s="1370">
        <v>4500</v>
      </c>
      <c r="G19" s="1369">
        <v>747</v>
      </c>
      <c r="H19" s="178" t="s">
        <v>391</v>
      </c>
    </row>
    <row r="20" spans="1:8">
      <c r="A20" s="63" t="s">
        <v>485</v>
      </c>
      <c r="B20" s="1369">
        <v>7552</v>
      </c>
      <c r="C20" s="1369">
        <v>210</v>
      </c>
      <c r="D20" s="1369">
        <v>7762</v>
      </c>
      <c r="E20" s="1370">
        <v>1614</v>
      </c>
      <c r="F20" s="1370">
        <v>2600</v>
      </c>
      <c r="G20" s="1369">
        <v>12735</v>
      </c>
      <c r="H20" s="178">
        <v>8392</v>
      </c>
    </row>
    <row r="21" spans="1:8">
      <c r="A21" s="63" t="s">
        <v>486</v>
      </c>
      <c r="B21" s="1369" t="s">
        <v>391</v>
      </c>
      <c r="C21" s="1369">
        <v>11</v>
      </c>
      <c r="D21" s="1369">
        <v>11</v>
      </c>
      <c r="E21" s="1370" t="s">
        <v>391</v>
      </c>
      <c r="F21" s="1370">
        <v>4500</v>
      </c>
      <c r="G21" s="1369">
        <v>50</v>
      </c>
      <c r="H21" s="178" t="s">
        <v>391</v>
      </c>
    </row>
    <row r="22" spans="1:8">
      <c r="A22" s="63" t="s">
        <v>487</v>
      </c>
      <c r="B22" s="1370">
        <v>223</v>
      </c>
      <c r="C22" s="1370">
        <v>8</v>
      </c>
      <c r="D22" s="1369">
        <v>231</v>
      </c>
      <c r="E22" s="1370">
        <v>1000</v>
      </c>
      <c r="F22" s="1370">
        <v>1500</v>
      </c>
      <c r="G22" s="1370">
        <v>235</v>
      </c>
      <c r="H22" s="179">
        <v>141</v>
      </c>
    </row>
    <row r="23" spans="1:8">
      <c r="A23" s="63" t="s">
        <v>488</v>
      </c>
      <c r="B23" s="1369">
        <v>1913</v>
      </c>
      <c r="C23" s="1369">
        <v>35</v>
      </c>
      <c r="D23" s="1369">
        <v>1948</v>
      </c>
      <c r="E23" s="1370">
        <v>600</v>
      </c>
      <c r="F23" s="1370">
        <v>3200</v>
      </c>
      <c r="G23" s="1369">
        <v>1261</v>
      </c>
      <c r="H23" s="178">
        <v>693</v>
      </c>
    </row>
    <row r="24" spans="1:8">
      <c r="A24" s="785" t="s">
        <v>537</v>
      </c>
      <c r="B24" s="1399">
        <v>10408</v>
      </c>
      <c r="C24" s="1399">
        <v>270</v>
      </c>
      <c r="D24" s="1399">
        <v>10678</v>
      </c>
      <c r="E24" s="1399">
        <v>1372</v>
      </c>
      <c r="F24" s="1399">
        <v>2765</v>
      </c>
      <c r="G24" s="1399">
        <v>15028</v>
      </c>
      <c r="H24" s="1192">
        <v>9226</v>
      </c>
    </row>
    <row r="25" spans="1:8">
      <c r="A25" s="63"/>
      <c r="B25" s="1370"/>
      <c r="C25" s="1370"/>
      <c r="D25" s="1369"/>
      <c r="E25" s="1370"/>
      <c r="F25" s="1370"/>
      <c r="G25" s="1370"/>
      <c r="H25" s="179"/>
    </row>
    <row r="26" spans="1:8">
      <c r="A26" s="63" t="s">
        <v>499</v>
      </c>
      <c r="B26" s="1369">
        <v>1022</v>
      </c>
      <c r="C26" s="1369">
        <v>55</v>
      </c>
      <c r="D26" s="1369">
        <v>1077</v>
      </c>
      <c r="E26" s="1370">
        <v>1900</v>
      </c>
      <c r="F26" s="1369">
        <v>2800</v>
      </c>
      <c r="G26" s="1369">
        <v>2096</v>
      </c>
      <c r="H26" s="178">
        <v>1922</v>
      </c>
    </row>
    <row r="27" spans="1:8">
      <c r="A27" s="63" t="s">
        <v>500</v>
      </c>
      <c r="B27" s="1369">
        <v>20062</v>
      </c>
      <c r="C27" s="1369">
        <v>430</v>
      </c>
      <c r="D27" s="1369">
        <v>20492</v>
      </c>
      <c r="E27" s="1370">
        <v>1600</v>
      </c>
      <c r="F27" s="1370">
        <v>2500</v>
      </c>
      <c r="G27" s="1369">
        <v>33174</v>
      </c>
      <c r="H27" s="178">
        <v>19467</v>
      </c>
    </row>
    <row r="28" spans="1:8">
      <c r="A28" s="63" t="s">
        <v>501</v>
      </c>
      <c r="B28" s="1369">
        <v>21</v>
      </c>
      <c r="C28" s="1369" t="s">
        <v>391</v>
      </c>
      <c r="D28" s="1369">
        <v>21</v>
      </c>
      <c r="E28" s="1370">
        <v>1071</v>
      </c>
      <c r="F28" s="1369" t="s">
        <v>391</v>
      </c>
      <c r="G28" s="1369">
        <v>23</v>
      </c>
      <c r="H28" s="178">
        <v>21</v>
      </c>
    </row>
    <row r="29" spans="1:8">
      <c r="A29" s="63" t="s">
        <v>503</v>
      </c>
      <c r="B29" s="1369">
        <v>1</v>
      </c>
      <c r="C29" s="1369" t="s">
        <v>391</v>
      </c>
      <c r="D29" s="1369">
        <v>1</v>
      </c>
      <c r="E29" s="1370">
        <v>1200</v>
      </c>
      <c r="F29" s="1369" t="s">
        <v>391</v>
      </c>
      <c r="G29" s="1369">
        <v>1</v>
      </c>
      <c r="H29" s="178" t="s">
        <v>391</v>
      </c>
    </row>
    <row r="30" spans="1:8">
      <c r="A30" s="63" t="s">
        <v>504</v>
      </c>
      <c r="B30" s="1369">
        <v>18</v>
      </c>
      <c r="C30" s="1369">
        <v>7</v>
      </c>
      <c r="D30" s="1369">
        <v>25</v>
      </c>
      <c r="E30" s="1370">
        <v>875</v>
      </c>
      <c r="F30" s="1369">
        <v>1280</v>
      </c>
      <c r="G30" s="1369">
        <v>25</v>
      </c>
      <c r="H30" s="178" t="s">
        <v>391</v>
      </c>
    </row>
    <row r="31" spans="1:8">
      <c r="A31" s="63" t="s">
        <v>505</v>
      </c>
      <c r="B31" s="1369">
        <v>37</v>
      </c>
      <c r="C31" s="1369" t="s">
        <v>391</v>
      </c>
      <c r="D31" s="1369">
        <v>37</v>
      </c>
      <c r="E31" s="1370">
        <v>1568</v>
      </c>
      <c r="F31" s="1369" t="s">
        <v>391</v>
      </c>
      <c r="G31" s="1369">
        <v>58</v>
      </c>
      <c r="H31" s="178">
        <v>21</v>
      </c>
    </row>
    <row r="32" spans="1:8">
      <c r="A32" s="73" t="s">
        <v>506</v>
      </c>
      <c r="B32" s="1354">
        <v>21161</v>
      </c>
      <c r="C32" s="1354">
        <v>492</v>
      </c>
      <c r="D32" s="1354">
        <v>21653</v>
      </c>
      <c r="E32" s="1354">
        <v>1613</v>
      </c>
      <c r="F32" s="1354">
        <v>2516</v>
      </c>
      <c r="G32" s="1354">
        <v>35377</v>
      </c>
      <c r="H32" s="1405">
        <v>21431</v>
      </c>
    </row>
    <row r="33" spans="1:8">
      <c r="A33" s="63"/>
      <c r="B33" s="1404"/>
      <c r="C33" s="1404"/>
      <c r="D33" s="1404"/>
      <c r="E33" s="1404"/>
      <c r="F33" s="1404"/>
      <c r="G33" s="1404"/>
    </row>
    <row r="34" spans="1:8">
      <c r="A34" s="63" t="s">
        <v>507</v>
      </c>
      <c r="B34" s="1404">
        <v>12</v>
      </c>
      <c r="C34" s="1404">
        <v>12</v>
      </c>
      <c r="D34" s="1404">
        <v>24</v>
      </c>
      <c r="E34" s="1404">
        <v>700</v>
      </c>
      <c r="F34" s="1404">
        <v>1000</v>
      </c>
      <c r="G34" s="1404">
        <v>20</v>
      </c>
      <c r="H34" s="1528" t="s">
        <v>391</v>
      </c>
    </row>
    <row r="35" spans="1:8">
      <c r="A35" s="63" t="s">
        <v>508</v>
      </c>
      <c r="B35" s="1404">
        <v>1</v>
      </c>
      <c r="C35" s="1407" t="s">
        <v>391</v>
      </c>
      <c r="D35" s="1404">
        <v>1</v>
      </c>
      <c r="E35" s="1404">
        <v>850</v>
      </c>
      <c r="F35" s="1407" t="s">
        <v>391</v>
      </c>
      <c r="G35" s="1404">
        <v>1</v>
      </c>
      <c r="H35" s="1528" t="s">
        <v>391</v>
      </c>
    </row>
    <row r="36" spans="1:8">
      <c r="A36" s="73" t="s">
        <v>509</v>
      </c>
      <c r="B36" s="1354">
        <v>13</v>
      </c>
      <c r="C36" s="1354">
        <v>12</v>
      </c>
      <c r="D36" s="1354">
        <v>25</v>
      </c>
      <c r="E36" s="1354">
        <v>712</v>
      </c>
      <c r="F36" s="1354">
        <v>1000</v>
      </c>
      <c r="G36" s="1354">
        <v>21</v>
      </c>
      <c r="H36" s="1405" t="s">
        <v>391</v>
      </c>
    </row>
    <row r="37" spans="1:8">
      <c r="A37" s="63"/>
      <c r="B37" s="1404"/>
      <c r="C37" s="1404"/>
      <c r="D37" s="1404"/>
      <c r="E37" s="1404"/>
      <c r="F37" s="1404"/>
      <c r="G37" s="1404"/>
    </row>
    <row r="38" spans="1:8" ht="13.5" thickBot="1">
      <c r="A38" s="66" t="s">
        <v>510</v>
      </c>
      <c r="B38" s="52">
        <v>31644</v>
      </c>
      <c r="C38" s="52">
        <v>778</v>
      </c>
      <c r="D38" s="52">
        <v>32422</v>
      </c>
      <c r="E38" s="52">
        <v>1534</v>
      </c>
      <c r="F38" s="52">
        <v>2582</v>
      </c>
      <c r="G38" s="52">
        <v>50564</v>
      </c>
      <c r="H38" s="578">
        <v>30687</v>
      </c>
    </row>
  </sheetData>
  <mergeCells count="6">
    <mergeCell ref="A1:H1"/>
    <mergeCell ref="A3:H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>
  <sheetPr codeName="Hoja294">
    <tabColor theme="0"/>
    <pageSetUpPr fitToPage="1"/>
  </sheetPr>
  <dimension ref="B1:O83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1.42578125" style="143"/>
    <col min="2" max="2" width="18.42578125" style="143" customWidth="1"/>
    <col min="3" max="6" width="18.5703125" style="143" customWidth="1"/>
    <col min="7" max="7" width="20.85546875" style="143" customWidth="1"/>
    <col min="8" max="9" width="18.5703125" style="143" customWidth="1"/>
    <col min="10" max="10" width="11.42578125" style="143"/>
    <col min="11" max="11" width="22.28515625" style="143" customWidth="1"/>
    <col min="12" max="22" width="11.42578125" style="143"/>
    <col min="23" max="23" width="32.5703125" style="143" customWidth="1"/>
    <col min="24" max="29" width="16.85546875" style="143" customWidth="1"/>
    <col min="30" max="16384" width="11.42578125" style="143"/>
  </cols>
  <sheetData>
    <row r="1" spans="2:9" s="2" customFormat="1" ht="18">
      <c r="B1" s="1662" t="s">
        <v>367</v>
      </c>
      <c r="C1" s="1662"/>
      <c r="D1" s="1662"/>
      <c r="E1" s="1662"/>
      <c r="F1" s="1662"/>
      <c r="G1" s="1662"/>
      <c r="H1" s="1662"/>
      <c r="I1" s="1662"/>
    </row>
    <row r="3" spans="2:9" s="3" customFormat="1" ht="15">
      <c r="B3" s="1729" t="s">
        <v>1287</v>
      </c>
      <c r="C3" s="1729"/>
      <c r="D3" s="1729"/>
      <c r="E3" s="1729"/>
      <c r="F3" s="1729"/>
      <c r="G3" s="1729"/>
      <c r="H3" s="1729"/>
      <c r="I3" s="1729"/>
    </row>
    <row r="4" spans="2:9" s="3" customFormat="1" ht="15">
      <c r="B4" s="1729" t="s">
        <v>1288</v>
      </c>
      <c r="C4" s="1729"/>
      <c r="D4" s="1729"/>
      <c r="E4" s="1729"/>
      <c r="F4" s="1729"/>
      <c r="G4" s="1729"/>
      <c r="H4" s="1729"/>
      <c r="I4" s="1729"/>
    </row>
    <row r="5" spans="2:9" s="3" customFormat="1" ht="15.75" thickBot="1">
      <c r="B5" s="5"/>
      <c r="C5" s="6"/>
      <c r="D5" s="6"/>
      <c r="E5" s="6"/>
      <c r="F5" s="6"/>
      <c r="G5" s="6"/>
      <c r="H5" s="6"/>
      <c r="I5" s="6"/>
    </row>
    <row r="6" spans="2:9" s="1047" customFormat="1" ht="17.25" customHeight="1">
      <c r="B6" s="1809" t="s">
        <v>370</v>
      </c>
      <c r="C6" s="1046" t="s">
        <v>1103</v>
      </c>
      <c r="D6" s="734"/>
      <c r="E6" s="1791" t="s">
        <v>1117</v>
      </c>
      <c r="F6" s="1067" t="s">
        <v>378</v>
      </c>
      <c r="G6" s="1052"/>
      <c r="H6" s="761" t="s">
        <v>512</v>
      </c>
      <c r="I6" s="688"/>
    </row>
    <row r="7" spans="2:9" s="1047" customFormat="1" ht="17.25" customHeight="1">
      <c r="B7" s="1810"/>
      <c r="C7" s="1048" t="s">
        <v>1118</v>
      </c>
      <c r="D7" s="738"/>
      <c r="E7" s="1792"/>
      <c r="F7" s="1068" t="s">
        <v>1119</v>
      </c>
      <c r="G7" s="724" t="s">
        <v>372</v>
      </c>
      <c r="H7" s="724" t="s">
        <v>513</v>
      </c>
      <c r="I7" s="740" t="s">
        <v>373</v>
      </c>
    </row>
    <row r="8" spans="2:9" s="1047" customFormat="1" ht="17.25" customHeight="1">
      <c r="B8" s="1810"/>
      <c r="C8" s="227" t="s">
        <v>387</v>
      </c>
      <c r="D8" s="227" t="s">
        <v>1078</v>
      </c>
      <c r="E8" s="1792"/>
      <c r="F8" s="1068" t="s">
        <v>1120</v>
      </c>
      <c r="G8" s="1068" t="s">
        <v>5</v>
      </c>
      <c r="H8" s="724" t="s">
        <v>516</v>
      </c>
      <c r="I8" s="740" t="s">
        <v>376</v>
      </c>
    </row>
    <row r="9" spans="2:9" s="1047" customFormat="1" ht="17.25" customHeight="1" thickBot="1">
      <c r="B9" s="1811"/>
      <c r="C9" s="727" t="s">
        <v>374</v>
      </c>
      <c r="D9" s="727" t="s">
        <v>374</v>
      </c>
      <c r="E9" s="1680"/>
      <c r="F9" s="229" t="s">
        <v>515</v>
      </c>
      <c r="G9" s="692"/>
      <c r="H9" s="727" t="s">
        <v>517</v>
      </c>
      <c r="I9" s="945"/>
    </row>
    <row r="10" spans="2:9">
      <c r="B10" s="1617">
        <v>2005</v>
      </c>
      <c r="C10" s="556">
        <v>9.5530000000000008</v>
      </c>
      <c r="D10" s="556">
        <v>9.5510000000000002</v>
      </c>
      <c r="E10" s="555">
        <v>5.25</v>
      </c>
      <c r="F10" s="556">
        <v>361.38205423515865</v>
      </c>
      <c r="G10" s="556">
        <v>345.15600000000001</v>
      </c>
      <c r="H10" s="557">
        <v>49.25</v>
      </c>
      <c r="I10" s="1332">
        <v>169989.33</v>
      </c>
    </row>
    <row r="11" spans="2:9">
      <c r="B11" s="1617">
        <v>2006</v>
      </c>
      <c r="C11" s="556">
        <v>9.5850000000000009</v>
      </c>
      <c r="D11" s="556">
        <v>9.5690000000000008</v>
      </c>
      <c r="E11" s="555">
        <v>5.25</v>
      </c>
      <c r="F11" s="556">
        <v>364.05894032814297</v>
      </c>
      <c r="G11" s="556">
        <v>348.36799999999999</v>
      </c>
      <c r="H11" s="557">
        <v>43.75</v>
      </c>
      <c r="I11" s="1332">
        <v>152411</v>
      </c>
    </row>
    <row r="12" spans="2:9">
      <c r="B12" s="1619">
        <v>2007</v>
      </c>
      <c r="C12" s="556">
        <v>9.5679999999999996</v>
      </c>
      <c r="D12" s="556">
        <v>9.5660000000000007</v>
      </c>
      <c r="E12" s="555">
        <v>5.25</v>
      </c>
      <c r="F12" s="556">
        <v>374.36441563872046</v>
      </c>
      <c r="G12" s="556">
        <v>358.11700000000002</v>
      </c>
      <c r="H12" s="557">
        <v>44.8</v>
      </c>
      <c r="I12" s="1332">
        <v>160436.416</v>
      </c>
    </row>
    <row r="13" spans="2:9">
      <c r="B13" s="1619">
        <v>2008</v>
      </c>
      <c r="C13" s="556">
        <v>9.1189999999999998</v>
      </c>
      <c r="D13" s="556">
        <v>9.0969999999999995</v>
      </c>
      <c r="E13" s="555">
        <v>5.25</v>
      </c>
      <c r="F13" s="556">
        <v>408.07738814993957</v>
      </c>
      <c r="G13" s="556">
        <v>371.22800000000001</v>
      </c>
      <c r="H13" s="557">
        <v>46.84</v>
      </c>
      <c r="I13" s="1332">
        <v>173883.19520000002</v>
      </c>
    </row>
    <row r="14" spans="2:9">
      <c r="B14" s="1619">
        <v>2009</v>
      </c>
      <c r="C14" s="556">
        <v>9.1129999999999995</v>
      </c>
      <c r="D14" s="556">
        <v>9.1069999999999993</v>
      </c>
      <c r="E14" s="555">
        <v>6.2149999999999999</v>
      </c>
      <c r="F14" s="556">
        <v>387.08905237729221</v>
      </c>
      <c r="G14" s="556">
        <v>352.52199999999999</v>
      </c>
      <c r="H14" s="557">
        <v>47.04</v>
      </c>
      <c r="I14" s="1332">
        <v>165826.34879999998</v>
      </c>
    </row>
    <row r="15" spans="2:9">
      <c r="B15" s="1619">
        <v>2010</v>
      </c>
      <c r="C15" s="556">
        <v>9.1170000000000009</v>
      </c>
      <c r="D15" s="556">
        <v>9.1029999999999998</v>
      </c>
      <c r="E15" s="555">
        <v>1.5149999999999999</v>
      </c>
      <c r="F15" s="556">
        <v>435.66846094694057</v>
      </c>
      <c r="G15" s="556">
        <v>396.589</v>
      </c>
      <c r="H15" s="557">
        <v>32.86</v>
      </c>
      <c r="I15" s="1332">
        <v>130319.14539999999</v>
      </c>
    </row>
    <row r="16" spans="2:9">
      <c r="B16" s="1619">
        <v>2011</v>
      </c>
      <c r="C16" s="556">
        <v>9.1440000000000001</v>
      </c>
      <c r="D16" s="556">
        <v>9.1270000000000007</v>
      </c>
      <c r="E16" s="555">
        <v>0.26500000000000001</v>
      </c>
      <c r="F16" s="556">
        <v>379.65267886490631</v>
      </c>
      <c r="G16" s="556">
        <v>346.50900000000001</v>
      </c>
      <c r="H16" s="557">
        <v>58.3</v>
      </c>
      <c r="I16" s="1332">
        <v>202014.74699999997</v>
      </c>
    </row>
    <row r="17" spans="2:9">
      <c r="B17" s="1619">
        <v>2012</v>
      </c>
      <c r="C17" s="556">
        <v>9.1440000000000001</v>
      </c>
      <c r="D17" s="556">
        <v>9.1270000000000007</v>
      </c>
      <c r="E17" s="555">
        <v>0.26500000000000001</v>
      </c>
      <c r="F17" s="556">
        <v>379.65267886490631</v>
      </c>
      <c r="G17" s="556">
        <v>346.50900000000001</v>
      </c>
      <c r="H17" s="557">
        <v>40.35</v>
      </c>
      <c r="I17" s="1332">
        <v>139816.38150000002</v>
      </c>
    </row>
    <row r="18" spans="2:9">
      <c r="B18" s="1619">
        <v>2013</v>
      </c>
      <c r="C18" s="556">
        <v>9.1310000000000002</v>
      </c>
      <c r="D18" s="556">
        <v>9.0860000000000003</v>
      </c>
      <c r="E18" s="555">
        <v>0.26500000000000001</v>
      </c>
      <c r="F18" s="556">
        <v>397.30024213075063</v>
      </c>
      <c r="G18" s="556">
        <v>360.98700000000002</v>
      </c>
      <c r="H18" s="557">
        <v>47.97</v>
      </c>
      <c r="I18" s="1332">
        <v>173165.4639</v>
      </c>
    </row>
    <row r="19" spans="2:9">
      <c r="B19" s="1619">
        <v>2014</v>
      </c>
      <c r="C19" s="1388">
        <v>9.1300000000000008</v>
      </c>
      <c r="D19" s="1388">
        <v>9.08</v>
      </c>
      <c r="E19" s="1521">
        <v>0.26500000000000001</v>
      </c>
      <c r="F19" s="1388">
        <v>400.38766519823787</v>
      </c>
      <c r="G19" s="1388">
        <v>363.55200000000002</v>
      </c>
      <c r="H19" s="1522">
        <v>50.19</v>
      </c>
      <c r="I19" s="1523">
        <v>182466.7488</v>
      </c>
    </row>
    <row r="20" spans="2:9" ht="13.5" thickBot="1">
      <c r="B20" s="1620">
        <v>2015</v>
      </c>
      <c r="C20" s="1334">
        <v>8.9749999999999996</v>
      </c>
      <c r="D20" s="562">
        <v>8.7070000000000007</v>
      </c>
      <c r="E20" s="561">
        <v>0</v>
      </c>
      <c r="F20" s="562">
        <f>+G20/D20*10</f>
        <v>438.70793614333297</v>
      </c>
      <c r="G20" s="562">
        <v>381.983</v>
      </c>
      <c r="H20" s="1603">
        <v>43.56</v>
      </c>
      <c r="I20" s="1604">
        <v>166392</v>
      </c>
    </row>
    <row r="83" spans="14:15">
      <c r="N83" s="500"/>
      <c r="O83" s="500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>
  <sheetPr codeName="Hoja295">
    <tabColor theme="0"/>
    <pageSetUpPr fitToPage="1"/>
  </sheetPr>
  <dimension ref="A1:Q1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.42578125" style="208" customWidth="1"/>
    <col min="2" max="13" width="14.28515625" style="208" customWidth="1"/>
    <col min="14" max="16384" width="11.42578125" style="208"/>
  </cols>
  <sheetData>
    <row r="1" spans="1:17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6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7" s="88" customFormat="1" ht="13.5" customHeight="1" thickBo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</row>
    <row r="6" spans="1:17" s="681" customFormat="1" ht="21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7" s="681" customFormat="1" ht="21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7" s="681" customFormat="1" ht="21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7" s="681" customFormat="1" ht="21" customHeight="1" thickBot="1">
      <c r="A9" s="1066"/>
      <c r="B9" s="1361" t="s">
        <v>385</v>
      </c>
      <c r="C9" s="1361" t="s">
        <v>386</v>
      </c>
      <c r="D9" s="1361" t="s">
        <v>387</v>
      </c>
      <c r="E9" s="1361" t="s">
        <v>385</v>
      </c>
      <c r="F9" s="1361" t="s">
        <v>386</v>
      </c>
      <c r="G9" s="1910"/>
      <c r="H9" s="1361" t="s">
        <v>385</v>
      </c>
      <c r="I9" s="1361" t="s">
        <v>386</v>
      </c>
      <c r="J9" s="1361" t="s">
        <v>1112</v>
      </c>
      <c r="K9" s="1910"/>
      <c r="L9" s="1910"/>
      <c r="M9" s="1911"/>
      <c r="P9" s="1053"/>
      <c r="Q9" s="1053"/>
    </row>
    <row r="10" spans="1:17">
      <c r="A10" s="63" t="s">
        <v>501</v>
      </c>
      <c r="B10" s="42" t="s">
        <v>391</v>
      </c>
      <c r="C10" s="42">
        <v>2</v>
      </c>
      <c r="D10" s="42">
        <v>2</v>
      </c>
      <c r="E10" s="42" t="s">
        <v>391</v>
      </c>
      <c r="F10" s="42">
        <v>2</v>
      </c>
      <c r="G10" s="42" t="s">
        <v>391</v>
      </c>
      <c r="H10" s="122" t="s">
        <v>391</v>
      </c>
      <c r="I10" s="122">
        <v>7500</v>
      </c>
      <c r="J10" s="122" t="s">
        <v>391</v>
      </c>
      <c r="K10" s="122">
        <v>15</v>
      </c>
      <c r="L10" s="122" t="s">
        <v>391</v>
      </c>
      <c r="M10" s="43">
        <v>15</v>
      </c>
    </row>
    <row r="11" spans="1:17">
      <c r="A11" s="73" t="s">
        <v>506</v>
      </c>
      <c r="B11" s="78" t="s">
        <v>391</v>
      </c>
      <c r="C11" s="78">
        <v>2</v>
      </c>
      <c r="D11" s="78">
        <v>2</v>
      </c>
      <c r="E11" s="78" t="s">
        <v>391</v>
      </c>
      <c r="F11" s="78">
        <v>2</v>
      </c>
      <c r="G11" s="78" t="s">
        <v>391</v>
      </c>
      <c r="H11" s="78" t="s">
        <v>391</v>
      </c>
      <c r="I11" s="78">
        <v>7500</v>
      </c>
      <c r="J11" s="78" t="s">
        <v>391</v>
      </c>
      <c r="K11" s="78">
        <v>15</v>
      </c>
      <c r="L11" s="78" t="s">
        <v>391</v>
      </c>
      <c r="M11" s="79">
        <v>15</v>
      </c>
    </row>
    <row r="12" spans="1:17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>
      <c r="A13" s="63" t="s">
        <v>507</v>
      </c>
      <c r="B13" s="45" t="s">
        <v>391</v>
      </c>
      <c r="C13" s="45">
        <v>1710</v>
      </c>
      <c r="D13" s="45">
        <v>1710</v>
      </c>
      <c r="E13" s="45" t="s">
        <v>391</v>
      </c>
      <c r="F13" s="45">
        <v>1710</v>
      </c>
      <c r="G13" s="45" t="s">
        <v>391</v>
      </c>
      <c r="H13" s="11" t="s">
        <v>391</v>
      </c>
      <c r="I13" s="11">
        <v>45010</v>
      </c>
      <c r="J13" s="11" t="s">
        <v>391</v>
      </c>
      <c r="K13" s="11">
        <v>76959</v>
      </c>
      <c r="L13" s="11" t="s">
        <v>391</v>
      </c>
      <c r="M13" s="46">
        <v>76959</v>
      </c>
    </row>
    <row r="14" spans="1:17">
      <c r="A14" s="63" t="s">
        <v>508</v>
      </c>
      <c r="B14" s="45" t="s">
        <v>391</v>
      </c>
      <c r="C14" s="45">
        <v>7263</v>
      </c>
      <c r="D14" s="45">
        <v>7263</v>
      </c>
      <c r="E14" s="45" t="s">
        <v>391</v>
      </c>
      <c r="F14" s="45">
        <v>6995</v>
      </c>
      <c r="G14" s="45" t="s">
        <v>391</v>
      </c>
      <c r="H14" s="11" t="s">
        <v>391</v>
      </c>
      <c r="I14" s="11">
        <v>43604</v>
      </c>
      <c r="J14" s="11" t="s">
        <v>391</v>
      </c>
      <c r="K14" s="11">
        <v>305009</v>
      </c>
      <c r="L14" s="11" t="s">
        <v>391</v>
      </c>
      <c r="M14" s="46">
        <v>305009</v>
      </c>
    </row>
    <row r="15" spans="1:17">
      <c r="A15" s="73" t="s">
        <v>509</v>
      </c>
      <c r="B15" s="78" t="s">
        <v>391</v>
      </c>
      <c r="C15" s="78">
        <v>8973</v>
      </c>
      <c r="D15" s="78">
        <v>8973</v>
      </c>
      <c r="E15" s="78" t="s">
        <v>391</v>
      </c>
      <c r="F15" s="78">
        <v>8705</v>
      </c>
      <c r="G15" s="78" t="s">
        <v>391</v>
      </c>
      <c r="H15" s="78" t="s">
        <v>391</v>
      </c>
      <c r="I15" s="78">
        <v>43880</v>
      </c>
      <c r="J15" s="78" t="s">
        <v>391</v>
      </c>
      <c r="K15" s="78">
        <v>381968</v>
      </c>
      <c r="L15" s="78" t="s">
        <v>391</v>
      </c>
      <c r="M15" s="79">
        <v>381968</v>
      </c>
    </row>
    <row r="16" spans="1:17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ht="13.5" thickBot="1">
      <c r="A17" s="66" t="s">
        <v>510</v>
      </c>
      <c r="B17" s="175" t="s">
        <v>391</v>
      </c>
      <c r="C17" s="175">
        <v>8975</v>
      </c>
      <c r="D17" s="175">
        <v>8975</v>
      </c>
      <c r="E17" s="175" t="s">
        <v>391</v>
      </c>
      <c r="F17" s="175">
        <v>8707</v>
      </c>
      <c r="G17" s="175" t="s">
        <v>391</v>
      </c>
      <c r="H17" s="175" t="s">
        <v>391</v>
      </c>
      <c r="I17" s="175">
        <v>43872</v>
      </c>
      <c r="J17" s="175" t="s">
        <v>391</v>
      </c>
      <c r="K17" s="175">
        <v>381983</v>
      </c>
      <c r="L17" s="175" t="s">
        <v>391</v>
      </c>
      <c r="M17" s="185">
        <v>381983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>
  <sheetPr codeName="Hoja296">
    <tabColor theme="0"/>
    <pageSetUpPr fitToPage="1"/>
  </sheetPr>
  <dimension ref="A1:J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8.5703125" style="143" customWidth="1"/>
    <col min="2" max="3" width="16.42578125" style="143" customWidth="1"/>
    <col min="4" max="4" width="18.140625" style="143" customWidth="1"/>
    <col min="5" max="8" width="16.4257812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"/>
      <c r="J1" s="1"/>
    </row>
    <row r="3" spans="1:10" s="132" customFormat="1" ht="15">
      <c r="A3" s="1729" t="s">
        <v>1289</v>
      </c>
      <c r="B3" s="1729"/>
      <c r="C3" s="1729"/>
      <c r="D3" s="1729"/>
      <c r="E3" s="1729"/>
      <c r="F3" s="1729"/>
      <c r="G3" s="1729"/>
      <c r="H3" s="1729"/>
    </row>
    <row r="4" spans="1:10" s="132" customFormat="1" ht="15">
      <c r="A4" s="1729" t="s">
        <v>1290</v>
      </c>
      <c r="B4" s="1729"/>
      <c r="C4" s="1729"/>
      <c r="D4" s="1729"/>
      <c r="E4" s="1729"/>
      <c r="F4" s="1729"/>
      <c r="G4" s="1729"/>
      <c r="H4" s="1729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047" customFormat="1" ht="21.75" customHeight="1">
      <c r="A6" s="1809" t="s">
        <v>370</v>
      </c>
      <c r="B6" s="1046" t="s">
        <v>1103</v>
      </c>
      <c r="C6" s="734"/>
      <c r="D6" s="1791" t="s">
        <v>1117</v>
      </c>
      <c r="E6" s="1067" t="s">
        <v>378</v>
      </c>
      <c r="F6" s="1052"/>
      <c r="G6" s="761" t="s">
        <v>512</v>
      </c>
      <c r="H6" s="688"/>
    </row>
    <row r="7" spans="1:10" s="1047" customFormat="1" ht="21.75" customHeight="1">
      <c r="A7" s="1810"/>
      <c r="B7" s="1048" t="s">
        <v>1118</v>
      </c>
      <c r="C7" s="738"/>
      <c r="D7" s="1792"/>
      <c r="E7" s="1068" t="s">
        <v>1119</v>
      </c>
      <c r="F7" s="724" t="s">
        <v>372</v>
      </c>
      <c r="G7" s="724" t="s">
        <v>513</v>
      </c>
      <c r="H7" s="740" t="s">
        <v>373</v>
      </c>
    </row>
    <row r="8" spans="1:10" s="1047" customFormat="1" ht="21.75" customHeight="1">
      <c r="A8" s="1810"/>
      <c r="B8" s="227" t="s">
        <v>387</v>
      </c>
      <c r="C8" s="227" t="s">
        <v>1078</v>
      </c>
      <c r="D8" s="1792"/>
      <c r="E8" s="1068" t="s">
        <v>1120</v>
      </c>
      <c r="F8" s="1068" t="s">
        <v>524</v>
      </c>
      <c r="G8" s="724" t="s">
        <v>516</v>
      </c>
      <c r="H8" s="740" t="s">
        <v>376</v>
      </c>
    </row>
    <row r="9" spans="1:10" s="1047" customFormat="1" ht="21.75" customHeight="1" thickBot="1">
      <c r="A9" s="1811"/>
      <c r="B9" s="727" t="s">
        <v>1</v>
      </c>
      <c r="C9" s="727" t="s">
        <v>1</v>
      </c>
      <c r="D9" s="1680"/>
      <c r="E9" s="229" t="s">
        <v>515</v>
      </c>
      <c r="F9" s="692"/>
      <c r="G9" s="727" t="s">
        <v>517</v>
      </c>
      <c r="H9" s="945"/>
    </row>
    <row r="10" spans="1:10">
      <c r="A10" s="1621">
        <v>2005</v>
      </c>
      <c r="B10" s="554">
        <v>1174</v>
      </c>
      <c r="C10" s="554">
        <v>1164</v>
      </c>
      <c r="D10" s="555">
        <v>107.03</v>
      </c>
      <c r="E10" s="556">
        <v>99.269759450171819</v>
      </c>
      <c r="F10" s="555">
        <v>11555</v>
      </c>
      <c r="G10" s="557">
        <v>77.78</v>
      </c>
      <c r="H10" s="558">
        <v>8987.4789999999994</v>
      </c>
    </row>
    <row r="11" spans="1:10">
      <c r="A11" s="1621">
        <v>2006</v>
      </c>
      <c r="B11" s="554">
        <v>1186</v>
      </c>
      <c r="C11" s="554">
        <v>1167</v>
      </c>
      <c r="D11" s="555">
        <v>105.294</v>
      </c>
      <c r="E11" s="556">
        <v>158.20908311910881</v>
      </c>
      <c r="F11" s="555">
        <v>18463</v>
      </c>
      <c r="G11" s="557">
        <v>79.23</v>
      </c>
      <c r="H11" s="558">
        <v>14628.234899999999</v>
      </c>
    </row>
    <row r="12" spans="1:10">
      <c r="A12" s="1621">
        <v>2007</v>
      </c>
      <c r="B12" s="554">
        <v>1158</v>
      </c>
      <c r="C12" s="554">
        <v>1120</v>
      </c>
      <c r="D12" s="555">
        <v>108.598</v>
      </c>
      <c r="E12" s="556">
        <v>125.32142857142857</v>
      </c>
      <c r="F12" s="555">
        <v>14036</v>
      </c>
      <c r="G12" s="557">
        <v>66.44</v>
      </c>
      <c r="H12" s="558">
        <v>9325.518399999999</v>
      </c>
    </row>
    <row r="13" spans="1:10">
      <c r="A13" s="1621">
        <v>2008</v>
      </c>
      <c r="B13" s="554">
        <v>1187</v>
      </c>
      <c r="C13" s="554">
        <v>1147</v>
      </c>
      <c r="D13" s="555">
        <v>103.303</v>
      </c>
      <c r="E13" s="556">
        <v>155.17872711421097</v>
      </c>
      <c r="F13" s="555">
        <v>17799</v>
      </c>
      <c r="G13" s="557">
        <v>73.069999999999993</v>
      </c>
      <c r="H13" s="558">
        <v>13005.729299999999</v>
      </c>
    </row>
    <row r="14" spans="1:10" s="347" customFormat="1">
      <c r="A14" s="1621">
        <v>2009</v>
      </c>
      <c r="B14" s="554">
        <v>1183</v>
      </c>
      <c r="C14" s="554">
        <v>1132</v>
      </c>
      <c r="D14" s="555">
        <v>100.366</v>
      </c>
      <c r="E14" s="556">
        <v>223.36572438162545</v>
      </c>
      <c r="F14" s="555">
        <v>25285</v>
      </c>
      <c r="G14" s="557">
        <v>67.989999999999995</v>
      </c>
      <c r="H14" s="558">
        <v>17191.271499999999</v>
      </c>
      <c r="J14" s="143"/>
    </row>
    <row r="15" spans="1:10" s="347" customFormat="1">
      <c r="A15" s="1621">
        <v>2010</v>
      </c>
      <c r="B15" s="554">
        <v>1196</v>
      </c>
      <c r="C15" s="554">
        <v>1150</v>
      </c>
      <c r="D15" s="555">
        <v>100.60599999999999</v>
      </c>
      <c r="E15" s="556">
        <v>223.26956521739132</v>
      </c>
      <c r="F15" s="555">
        <v>25676</v>
      </c>
      <c r="G15" s="557">
        <v>71.88</v>
      </c>
      <c r="H15" s="558">
        <v>18455.908799999997</v>
      </c>
      <c r="J15" s="143"/>
    </row>
    <row r="16" spans="1:10" s="347" customFormat="1">
      <c r="A16" s="1621">
        <v>2011</v>
      </c>
      <c r="B16" s="554">
        <v>1213</v>
      </c>
      <c r="C16" s="554">
        <v>1182</v>
      </c>
      <c r="D16" s="555">
        <v>100.60599999999999</v>
      </c>
      <c r="E16" s="556">
        <v>198.18104906937393</v>
      </c>
      <c r="F16" s="555">
        <v>23425</v>
      </c>
      <c r="G16" s="557">
        <v>70.599999999999994</v>
      </c>
      <c r="H16" s="558">
        <v>16538.05</v>
      </c>
      <c r="J16" s="143"/>
    </row>
    <row r="17" spans="1:10" s="347" customFormat="1">
      <c r="A17" s="1621">
        <v>2012</v>
      </c>
      <c r="B17" s="554">
        <v>1413</v>
      </c>
      <c r="C17" s="554">
        <v>1322</v>
      </c>
      <c r="D17" s="555">
        <v>102.536</v>
      </c>
      <c r="E17" s="556">
        <v>142.23903177004539</v>
      </c>
      <c r="F17" s="555">
        <v>18804</v>
      </c>
      <c r="G17" s="557">
        <v>70.83</v>
      </c>
      <c r="H17" s="558">
        <v>13318.8732</v>
      </c>
      <c r="J17" s="143"/>
    </row>
    <row r="18" spans="1:10">
      <c r="A18" s="1622">
        <v>2013</v>
      </c>
      <c r="B18" s="554">
        <v>1423</v>
      </c>
      <c r="C18" s="554">
        <v>1344</v>
      </c>
      <c r="D18" s="555">
        <v>100.536</v>
      </c>
      <c r="E18" s="556">
        <v>147.57440476190476</v>
      </c>
      <c r="F18" s="555">
        <v>19834</v>
      </c>
      <c r="G18" s="559">
        <v>81.13</v>
      </c>
      <c r="H18" s="558">
        <v>16091.324199999999</v>
      </c>
    </row>
    <row r="19" spans="1:10">
      <c r="A19" s="1622">
        <v>2014</v>
      </c>
      <c r="B19" s="1524">
        <v>4653</v>
      </c>
      <c r="C19" s="1524">
        <v>1384</v>
      </c>
      <c r="D19" s="1521">
        <v>100.536</v>
      </c>
      <c r="E19" s="1388">
        <v>150.89595375722544</v>
      </c>
      <c r="F19" s="1521">
        <v>20884</v>
      </c>
      <c r="G19" s="1525">
        <v>83.050300784034221</v>
      </c>
      <c r="H19" s="1526">
        <v>17344.224815737707</v>
      </c>
    </row>
    <row r="20" spans="1:10" ht="13.5" thickBot="1">
      <c r="A20" s="1623">
        <v>2015</v>
      </c>
      <c r="B20" s="560">
        <v>1502</v>
      </c>
      <c r="C20" s="560">
        <v>1415</v>
      </c>
      <c r="D20" s="561">
        <v>104.68600000000001</v>
      </c>
      <c r="E20" s="562">
        <f>+F20/C20*10</f>
        <v>149.36395759717314</v>
      </c>
      <c r="F20" s="561">
        <v>21135</v>
      </c>
      <c r="G20" s="1603">
        <v>78.89</v>
      </c>
      <c r="H20" s="1604">
        <v>16673</v>
      </c>
    </row>
    <row r="21" spans="1:10">
      <c r="H21" s="15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>
  <sheetPr codeName="Hoja297">
    <tabColor theme="0"/>
    <pageSetUpPr fitToPage="1"/>
  </sheetPr>
  <dimension ref="A1:R53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28515625" style="208" customWidth="1"/>
    <col min="2" max="6" width="11.85546875" style="208" bestFit="1" customWidth="1"/>
    <col min="7" max="7" width="16.5703125" style="208" customWidth="1"/>
    <col min="8" max="9" width="14.85546875" style="208" customWidth="1"/>
    <col min="10" max="13" width="15.85546875" style="208" customWidth="1"/>
    <col min="14" max="16384" width="11.42578125" style="208"/>
  </cols>
  <sheetData>
    <row r="1" spans="1:18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7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81" customFormat="1" ht="18.7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8" s="681" customFormat="1" ht="18.7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8" s="681" customFormat="1" ht="24.7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8" s="681" customFormat="1" ht="18.7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8" ht="24.75" customHeight="1">
      <c r="A10" s="72" t="s">
        <v>450</v>
      </c>
      <c r="B10" s="122">
        <v>219</v>
      </c>
      <c r="C10" s="122">
        <v>55</v>
      </c>
      <c r="D10" s="42">
        <v>274</v>
      </c>
      <c r="E10" s="122">
        <v>219</v>
      </c>
      <c r="F10" s="122">
        <v>55</v>
      </c>
      <c r="G10" s="122">
        <v>70987</v>
      </c>
      <c r="H10" s="122">
        <v>9500</v>
      </c>
      <c r="I10" s="122">
        <v>14580</v>
      </c>
      <c r="J10" s="122">
        <v>21</v>
      </c>
      <c r="K10" s="122">
        <v>2882</v>
      </c>
      <c r="L10" s="122">
        <v>1491</v>
      </c>
      <c r="M10" s="131">
        <v>4373</v>
      </c>
      <c r="N10" s="215"/>
      <c r="R10" s="268"/>
    </row>
    <row r="11" spans="1:18">
      <c r="A11" s="63" t="s">
        <v>451</v>
      </c>
      <c r="B11" s="11">
        <v>19</v>
      </c>
      <c r="C11" s="11">
        <v>5</v>
      </c>
      <c r="D11" s="11">
        <v>24</v>
      </c>
      <c r="E11" s="11">
        <v>19</v>
      </c>
      <c r="F11" s="11">
        <v>5</v>
      </c>
      <c r="G11" s="11">
        <v>2231</v>
      </c>
      <c r="H11" s="11">
        <v>7600</v>
      </c>
      <c r="I11" s="11">
        <v>19260</v>
      </c>
      <c r="J11" s="11">
        <v>17</v>
      </c>
      <c r="K11" s="11">
        <v>241</v>
      </c>
      <c r="L11" s="11">
        <v>38</v>
      </c>
      <c r="M11" s="12">
        <v>279</v>
      </c>
      <c r="N11" s="215"/>
      <c r="R11" s="268"/>
    </row>
    <row r="12" spans="1:18">
      <c r="A12" s="63" t="s">
        <v>452</v>
      </c>
      <c r="B12" s="82">
        <v>14</v>
      </c>
      <c r="C12" s="82">
        <v>4</v>
      </c>
      <c r="D12" s="82">
        <v>18</v>
      </c>
      <c r="E12" s="82">
        <v>14</v>
      </c>
      <c r="F12" s="82">
        <v>4</v>
      </c>
      <c r="G12" s="11">
        <v>2661</v>
      </c>
      <c r="H12" s="82">
        <v>9500</v>
      </c>
      <c r="I12" s="82">
        <v>19260</v>
      </c>
      <c r="J12" s="11">
        <v>24</v>
      </c>
      <c r="K12" s="11">
        <v>210</v>
      </c>
      <c r="L12" s="11">
        <v>64</v>
      </c>
      <c r="M12" s="12">
        <v>274</v>
      </c>
      <c r="N12" s="215"/>
      <c r="R12" s="268"/>
    </row>
    <row r="13" spans="1:18">
      <c r="A13" s="63" t="s">
        <v>453</v>
      </c>
      <c r="B13" s="11">
        <v>427</v>
      </c>
      <c r="C13" s="11">
        <v>107</v>
      </c>
      <c r="D13" s="11">
        <v>534</v>
      </c>
      <c r="E13" s="11">
        <v>427</v>
      </c>
      <c r="F13" s="11">
        <v>107</v>
      </c>
      <c r="G13" s="11">
        <v>10942</v>
      </c>
      <c r="H13" s="11">
        <v>9500</v>
      </c>
      <c r="I13" s="11">
        <v>16590</v>
      </c>
      <c r="J13" s="11">
        <v>17</v>
      </c>
      <c r="K13" s="11">
        <v>5832</v>
      </c>
      <c r="L13" s="11">
        <v>186</v>
      </c>
      <c r="M13" s="12">
        <v>6018</v>
      </c>
      <c r="N13" s="215"/>
      <c r="R13" s="268"/>
    </row>
    <row r="14" spans="1:18">
      <c r="A14" s="73" t="s">
        <v>454</v>
      </c>
      <c r="B14" s="74">
        <v>679</v>
      </c>
      <c r="C14" s="74">
        <v>171</v>
      </c>
      <c r="D14" s="74">
        <v>850</v>
      </c>
      <c r="E14" s="74">
        <v>679</v>
      </c>
      <c r="F14" s="74">
        <v>171</v>
      </c>
      <c r="G14" s="74">
        <v>86821</v>
      </c>
      <c r="H14" s="78">
        <v>9447</v>
      </c>
      <c r="I14" s="78">
        <v>16084</v>
      </c>
      <c r="J14" s="78">
        <v>20</v>
      </c>
      <c r="K14" s="78">
        <v>9165</v>
      </c>
      <c r="L14" s="78">
        <v>1779</v>
      </c>
      <c r="M14" s="75">
        <v>10944</v>
      </c>
      <c r="N14" s="215"/>
      <c r="R14" s="268"/>
    </row>
    <row r="15" spans="1:18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5"/>
      <c r="R15" s="268"/>
    </row>
    <row r="16" spans="1:18">
      <c r="A16" s="73" t="s">
        <v>455</v>
      </c>
      <c r="B16" s="74" t="s">
        <v>391</v>
      </c>
      <c r="C16" s="74">
        <v>168</v>
      </c>
      <c r="D16" s="74">
        <v>168</v>
      </c>
      <c r="E16" s="74" t="s">
        <v>391</v>
      </c>
      <c r="F16" s="74">
        <v>149</v>
      </c>
      <c r="G16" s="74">
        <v>10000</v>
      </c>
      <c r="H16" s="78" t="s">
        <v>391</v>
      </c>
      <c r="I16" s="78">
        <v>15000</v>
      </c>
      <c r="J16" s="78" t="s">
        <v>391</v>
      </c>
      <c r="K16" s="78">
        <v>2250</v>
      </c>
      <c r="L16" s="78" t="s">
        <v>391</v>
      </c>
      <c r="M16" s="75">
        <v>2250</v>
      </c>
      <c r="N16" s="215"/>
      <c r="R16" s="268"/>
    </row>
    <row r="17" spans="1:18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5"/>
      <c r="R17" s="268"/>
    </row>
    <row r="18" spans="1:18">
      <c r="A18" s="73" t="s">
        <v>456</v>
      </c>
      <c r="B18" s="74">
        <v>4</v>
      </c>
      <c r="C18" s="74" t="s">
        <v>391</v>
      </c>
      <c r="D18" s="74">
        <v>4</v>
      </c>
      <c r="E18" s="74">
        <v>1</v>
      </c>
      <c r="F18" s="74" t="s">
        <v>391</v>
      </c>
      <c r="G18" s="74" t="s">
        <v>391</v>
      </c>
      <c r="H18" s="78">
        <v>1500</v>
      </c>
      <c r="I18" s="78" t="s">
        <v>391</v>
      </c>
      <c r="J18" s="78" t="s">
        <v>391</v>
      </c>
      <c r="K18" s="78">
        <v>2</v>
      </c>
      <c r="L18" s="78" t="s">
        <v>391</v>
      </c>
      <c r="M18" s="75">
        <v>2</v>
      </c>
      <c r="N18" s="215"/>
      <c r="R18" s="268"/>
    </row>
    <row r="19" spans="1:18">
      <c r="A19" s="65"/>
      <c r="B19" s="70"/>
      <c r="C19" s="70"/>
      <c r="D19" s="70"/>
      <c r="E19" s="70"/>
      <c r="F19" s="70"/>
      <c r="G19" s="70"/>
      <c r="H19" s="76"/>
      <c r="I19" s="76"/>
      <c r="J19" s="76"/>
      <c r="K19" s="76"/>
      <c r="L19" s="76"/>
      <c r="M19" s="71"/>
      <c r="N19" s="215"/>
      <c r="R19" s="268"/>
    </row>
    <row r="20" spans="1:18">
      <c r="A20" s="63" t="s">
        <v>535</v>
      </c>
      <c r="B20" s="11" t="s">
        <v>391</v>
      </c>
      <c r="C20" s="11">
        <v>4</v>
      </c>
      <c r="D20" s="11">
        <v>4</v>
      </c>
      <c r="E20" s="11" t="s">
        <v>391</v>
      </c>
      <c r="F20" s="11">
        <v>4</v>
      </c>
      <c r="G20" s="11" t="s">
        <v>391</v>
      </c>
      <c r="H20" s="11" t="s">
        <v>391</v>
      </c>
      <c r="I20" s="11">
        <v>13950</v>
      </c>
      <c r="J20" s="11" t="s">
        <v>391</v>
      </c>
      <c r="K20" s="11">
        <v>56</v>
      </c>
      <c r="L20" s="11" t="s">
        <v>391</v>
      </c>
      <c r="M20" s="12">
        <v>56</v>
      </c>
      <c r="N20" s="215"/>
      <c r="R20" s="268"/>
    </row>
    <row r="21" spans="1:18">
      <c r="A21" s="63" t="s">
        <v>458</v>
      </c>
      <c r="B21" s="11" t="s">
        <v>391</v>
      </c>
      <c r="C21" s="82">
        <v>48</v>
      </c>
      <c r="D21" s="11">
        <v>48</v>
      </c>
      <c r="E21" s="11" t="s">
        <v>391</v>
      </c>
      <c r="F21" s="82">
        <v>40</v>
      </c>
      <c r="G21" s="11">
        <v>1500</v>
      </c>
      <c r="H21" s="11" t="s">
        <v>391</v>
      </c>
      <c r="I21" s="82">
        <v>13000</v>
      </c>
      <c r="J21" s="11">
        <v>16</v>
      </c>
      <c r="K21" s="11">
        <v>520</v>
      </c>
      <c r="L21" s="11">
        <v>24</v>
      </c>
      <c r="M21" s="12">
        <v>544</v>
      </c>
      <c r="N21" s="215"/>
      <c r="R21" s="268"/>
    </row>
    <row r="22" spans="1:18">
      <c r="A22" s="63" t="s">
        <v>459</v>
      </c>
      <c r="B22" s="11" t="s">
        <v>391</v>
      </c>
      <c r="C22" s="11">
        <v>69</v>
      </c>
      <c r="D22" s="11">
        <v>69</v>
      </c>
      <c r="E22" s="11" t="s">
        <v>391</v>
      </c>
      <c r="F22" s="11">
        <v>69</v>
      </c>
      <c r="G22" s="11">
        <v>815</v>
      </c>
      <c r="H22" s="11" t="s">
        <v>391</v>
      </c>
      <c r="I22" s="11">
        <v>12500</v>
      </c>
      <c r="J22" s="11">
        <v>19</v>
      </c>
      <c r="K22" s="11">
        <v>863</v>
      </c>
      <c r="L22" s="11">
        <v>15</v>
      </c>
      <c r="M22" s="12">
        <v>878</v>
      </c>
      <c r="N22" s="215"/>
      <c r="R22" s="268"/>
    </row>
    <row r="23" spans="1:18">
      <c r="A23" s="73" t="s">
        <v>460</v>
      </c>
      <c r="B23" s="74" t="s">
        <v>391</v>
      </c>
      <c r="C23" s="74">
        <v>121</v>
      </c>
      <c r="D23" s="74">
        <v>121</v>
      </c>
      <c r="E23" s="74" t="s">
        <v>391</v>
      </c>
      <c r="F23" s="74">
        <v>113</v>
      </c>
      <c r="G23" s="74">
        <v>2315</v>
      </c>
      <c r="H23" s="78" t="s">
        <v>391</v>
      </c>
      <c r="I23" s="78">
        <v>12728</v>
      </c>
      <c r="J23" s="78">
        <v>17</v>
      </c>
      <c r="K23" s="78">
        <v>1439</v>
      </c>
      <c r="L23" s="78">
        <v>39</v>
      </c>
      <c r="M23" s="75">
        <v>1478</v>
      </c>
      <c r="N23" s="215"/>
      <c r="R23" s="268"/>
    </row>
    <row r="24" spans="1:18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5"/>
      <c r="R24" s="268"/>
    </row>
    <row r="25" spans="1:18">
      <c r="A25" s="73" t="s">
        <v>461</v>
      </c>
      <c r="B25" s="74" t="s">
        <v>391</v>
      </c>
      <c r="C25" s="74">
        <v>21</v>
      </c>
      <c r="D25" s="74">
        <v>21</v>
      </c>
      <c r="E25" s="74" t="s">
        <v>391</v>
      </c>
      <c r="F25" s="74">
        <v>21</v>
      </c>
      <c r="G25" s="74" t="s">
        <v>391</v>
      </c>
      <c r="H25" s="78" t="s">
        <v>391</v>
      </c>
      <c r="I25" s="78">
        <v>17910</v>
      </c>
      <c r="J25" s="78" t="s">
        <v>391</v>
      </c>
      <c r="K25" s="78">
        <v>376</v>
      </c>
      <c r="L25" s="78" t="s">
        <v>391</v>
      </c>
      <c r="M25" s="75">
        <v>376</v>
      </c>
      <c r="N25" s="215"/>
      <c r="R25" s="268"/>
    </row>
    <row r="26" spans="1:18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5"/>
      <c r="R26" s="268"/>
    </row>
    <row r="27" spans="1:18">
      <c r="A27" s="73" t="s">
        <v>462</v>
      </c>
      <c r="B27" s="74" t="s">
        <v>391</v>
      </c>
      <c r="C27" s="74">
        <v>5</v>
      </c>
      <c r="D27" s="74">
        <v>5</v>
      </c>
      <c r="E27" s="74" t="s">
        <v>391</v>
      </c>
      <c r="F27" s="74">
        <v>4</v>
      </c>
      <c r="G27" s="74" t="s">
        <v>391</v>
      </c>
      <c r="H27" s="78" t="s">
        <v>391</v>
      </c>
      <c r="I27" s="78">
        <v>10500</v>
      </c>
      <c r="J27" s="78" t="s">
        <v>391</v>
      </c>
      <c r="K27" s="78">
        <v>42</v>
      </c>
      <c r="L27" s="78" t="s">
        <v>391</v>
      </c>
      <c r="M27" s="75">
        <v>42</v>
      </c>
      <c r="N27" s="215"/>
      <c r="R27" s="268"/>
    </row>
    <row r="28" spans="1:18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5"/>
      <c r="R28" s="268"/>
    </row>
    <row r="29" spans="1:18">
      <c r="A29" s="63" t="s">
        <v>463</v>
      </c>
      <c r="B29" s="45">
        <v>43</v>
      </c>
      <c r="C29" s="45">
        <v>119</v>
      </c>
      <c r="D29" s="11">
        <v>162</v>
      </c>
      <c r="E29" s="45">
        <v>40</v>
      </c>
      <c r="F29" s="45">
        <v>119</v>
      </c>
      <c r="G29" s="45" t="s">
        <v>391</v>
      </c>
      <c r="H29" s="82">
        <v>5000</v>
      </c>
      <c r="I29" s="11">
        <v>20000</v>
      </c>
      <c r="J29" s="45" t="s">
        <v>391</v>
      </c>
      <c r="K29" s="82">
        <v>2580</v>
      </c>
      <c r="L29" s="45" t="s">
        <v>391</v>
      </c>
      <c r="M29" s="46">
        <v>2580</v>
      </c>
      <c r="N29" s="215"/>
      <c r="R29" s="268"/>
    </row>
    <row r="30" spans="1:18">
      <c r="A30" s="73" t="s">
        <v>466</v>
      </c>
      <c r="B30" s="74">
        <v>43</v>
      </c>
      <c r="C30" s="74">
        <v>119</v>
      </c>
      <c r="D30" s="74">
        <v>162</v>
      </c>
      <c r="E30" s="74">
        <v>40</v>
      </c>
      <c r="F30" s="74">
        <v>119</v>
      </c>
      <c r="G30" s="74" t="s">
        <v>391</v>
      </c>
      <c r="H30" s="78">
        <v>5000</v>
      </c>
      <c r="I30" s="78">
        <v>20000</v>
      </c>
      <c r="J30" s="78" t="s">
        <v>391</v>
      </c>
      <c r="K30" s="78">
        <v>2580</v>
      </c>
      <c r="L30" s="78" t="s">
        <v>391</v>
      </c>
      <c r="M30" s="75">
        <v>2580</v>
      </c>
      <c r="N30" s="215"/>
      <c r="R30" s="268"/>
    </row>
    <row r="31" spans="1:18">
      <c r="A31" s="63"/>
      <c r="B31" s="45"/>
      <c r="C31" s="45"/>
      <c r="D31" s="45"/>
      <c r="E31" s="45"/>
      <c r="F31" s="45"/>
      <c r="G31" s="45"/>
      <c r="H31" s="11"/>
      <c r="I31" s="11"/>
      <c r="J31" s="11"/>
      <c r="K31" s="11"/>
      <c r="L31" s="11"/>
      <c r="M31" s="46"/>
      <c r="N31" s="215"/>
      <c r="R31" s="268"/>
    </row>
    <row r="32" spans="1:18" s="309" customFormat="1">
      <c r="A32" s="63" t="s">
        <v>467</v>
      </c>
      <c r="B32" s="45">
        <v>1</v>
      </c>
      <c r="C32" s="45">
        <v>10</v>
      </c>
      <c r="D32" s="45">
        <v>11</v>
      </c>
      <c r="E32" s="45" t="s">
        <v>391</v>
      </c>
      <c r="F32" s="45">
        <v>8</v>
      </c>
      <c r="G32" s="45" t="s">
        <v>391</v>
      </c>
      <c r="H32" s="11" t="s">
        <v>391</v>
      </c>
      <c r="I32" s="11">
        <v>20000</v>
      </c>
      <c r="J32" s="11" t="s">
        <v>391</v>
      </c>
      <c r="K32" s="11">
        <v>160</v>
      </c>
      <c r="L32" s="11" t="s">
        <v>391</v>
      </c>
      <c r="M32" s="46">
        <v>160</v>
      </c>
      <c r="N32" s="534"/>
      <c r="R32" s="531"/>
    </row>
    <row r="33" spans="1:18">
      <c r="A33" s="63" t="s">
        <v>469</v>
      </c>
      <c r="B33" s="80" t="s">
        <v>391</v>
      </c>
      <c r="C33" s="80">
        <v>14</v>
      </c>
      <c r="D33" s="11">
        <v>14</v>
      </c>
      <c r="E33" s="80" t="s">
        <v>391</v>
      </c>
      <c r="F33" s="80">
        <v>12</v>
      </c>
      <c r="G33" s="11" t="s">
        <v>391</v>
      </c>
      <c r="H33" s="80" t="s">
        <v>391</v>
      </c>
      <c r="I33" s="80">
        <v>20471</v>
      </c>
      <c r="J33" s="80" t="s">
        <v>391</v>
      </c>
      <c r="K33" s="80">
        <v>246</v>
      </c>
      <c r="L33" s="80" t="s">
        <v>391</v>
      </c>
      <c r="M33" s="81">
        <v>246</v>
      </c>
      <c r="R33" s="268"/>
    </row>
    <row r="34" spans="1:18">
      <c r="A34" s="63" t="s">
        <v>470</v>
      </c>
      <c r="B34" s="80" t="s">
        <v>391</v>
      </c>
      <c r="C34" s="80">
        <v>6</v>
      </c>
      <c r="D34" s="11">
        <v>6</v>
      </c>
      <c r="E34" s="80" t="s">
        <v>391</v>
      </c>
      <c r="F34" s="80">
        <v>6</v>
      </c>
      <c r="G34" s="11" t="s">
        <v>391</v>
      </c>
      <c r="H34" s="80" t="s">
        <v>391</v>
      </c>
      <c r="I34" s="80">
        <v>14000</v>
      </c>
      <c r="J34" s="80" t="s">
        <v>391</v>
      </c>
      <c r="K34" s="80">
        <v>84</v>
      </c>
      <c r="L34" s="80" t="s">
        <v>391</v>
      </c>
      <c r="M34" s="12">
        <v>84</v>
      </c>
      <c r="R34" s="268"/>
    </row>
    <row r="35" spans="1:18">
      <c r="A35" s="73" t="s">
        <v>471</v>
      </c>
      <c r="B35" s="74">
        <v>1</v>
      </c>
      <c r="C35" s="74">
        <v>30</v>
      </c>
      <c r="D35" s="74">
        <v>31</v>
      </c>
      <c r="E35" s="74" t="s">
        <v>391</v>
      </c>
      <c r="F35" s="74">
        <v>26</v>
      </c>
      <c r="G35" s="74" t="s">
        <v>391</v>
      </c>
      <c r="H35" s="74" t="s">
        <v>391</v>
      </c>
      <c r="I35" s="74">
        <v>18833</v>
      </c>
      <c r="J35" s="74" t="s">
        <v>391</v>
      </c>
      <c r="K35" s="74">
        <v>490</v>
      </c>
      <c r="L35" s="74" t="s">
        <v>391</v>
      </c>
      <c r="M35" s="75">
        <v>490</v>
      </c>
      <c r="R35" s="268"/>
    </row>
    <row r="36" spans="1:18">
      <c r="A36" s="63"/>
      <c r="B36" s="45"/>
      <c r="C36" s="45"/>
      <c r="D36" s="45"/>
      <c r="E36" s="45"/>
      <c r="F36" s="45"/>
      <c r="G36" s="45"/>
      <c r="H36" s="11"/>
      <c r="I36" s="11"/>
      <c r="J36" s="11"/>
      <c r="K36" s="11"/>
      <c r="L36" s="11"/>
      <c r="M36" s="46"/>
    </row>
    <row r="37" spans="1:18">
      <c r="A37" s="73" t="s">
        <v>472</v>
      </c>
      <c r="B37" s="74" t="s">
        <v>391</v>
      </c>
      <c r="C37" s="74">
        <v>12</v>
      </c>
      <c r="D37" s="74">
        <v>12</v>
      </c>
      <c r="E37" s="74" t="s">
        <v>391</v>
      </c>
      <c r="F37" s="74">
        <v>12</v>
      </c>
      <c r="G37" s="74" t="s">
        <v>391</v>
      </c>
      <c r="H37" s="74" t="s">
        <v>391</v>
      </c>
      <c r="I37" s="74">
        <v>5583</v>
      </c>
      <c r="J37" s="74" t="s">
        <v>391</v>
      </c>
      <c r="K37" s="74">
        <v>67</v>
      </c>
      <c r="L37" s="74" t="s">
        <v>391</v>
      </c>
      <c r="M37" s="75">
        <v>67</v>
      </c>
    </row>
    <row r="38" spans="1:18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</row>
    <row r="39" spans="1:18">
      <c r="A39" s="63" t="s">
        <v>491</v>
      </c>
      <c r="B39" s="11" t="s">
        <v>391</v>
      </c>
      <c r="C39" s="11">
        <v>2</v>
      </c>
      <c r="D39" s="11">
        <v>2</v>
      </c>
      <c r="E39" s="11" t="s">
        <v>391</v>
      </c>
      <c r="F39" s="11">
        <v>2</v>
      </c>
      <c r="G39" s="11" t="s">
        <v>391</v>
      </c>
      <c r="H39" s="11" t="s">
        <v>391</v>
      </c>
      <c r="I39" s="11">
        <v>20000</v>
      </c>
      <c r="J39" s="11" t="s">
        <v>391</v>
      </c>
      <c r="K39" s="11">
        <v>40</v>
      </c>
      <c r="L39" s="11" t="s">
        <v>391</v>
      </c>
      <c r="M39" s="12">
        <v>40</v>
      </c>
    </row>
    <row r="40" spans="1:18">
      <c r="A40" s="63" t="s">
        <v>492</v>
      </c>
      <c r="B40" s="11" t="s">
        <v>391</v>
      </c>
      <c r="C40" s="11">
        <v>112</v>
      </c>
      <c r="D40" s="11">
        <v>112</v>
      </c>
      <c r="E40" s="11" t="s">
        <v>391</v>
      </c>
      <c r="F40" s="11">
        <v>67</v>
      </c>
      <c r="G40" s="11" t="s">
        <v>391</v>
      </c>
      <c r="H40" s="11" t="s">
        <v>391</v>
      </c>
      <c r="I40" s="11">
        <v>40300</v>
      </c>
      <c r="J40" s="11" t="s">
        <v>391</v>
      </c>
      <c r="K40" s="11">
        <v>2700</v>
      </c>
      <c r="L40" s="11" t="s">
        <v>391</v>
      </c>
      <c r="M40" s="12">
        <v>2700</v>
      </c>
    </row>
    <row r="41" spans="1:18">
      <c r="A41" s="73" t="s">
        <v>493</v>
      </c>
      <c r="B41" s="74" t="s">
        <v>391</v>
      </c>
      <c r="C41" s="74">
        <v>114</v>
      </c>
      <c r="D41" s="74">
        <v>114</v>
      </c>
      <c r="E41" s="74" t="s">
        <v>391</v>
      </c>
      <c r="F41" s="74">
        <v>69</v>
      </c>
      <c r="G41" s="74" t="s">
        <v>391</v>
      </c>
      <c r="H41" s="74" t="s">
        <v>391</v>
      </c>
      <c r="I41" s="74">
        <v>39712</v>
      </c>
      <c r="J41" s="74" t="s">
        <v>391</v>
      </c>
      <c r="K41" s="74">
        <v>2740</v>
      </c>
      <c r="L41" s="74" t="s">
        <v>391</v>
      </c>
      <c r="M41" s="75">
        <v>2740</v>
      </c>
    </row>
    <row r="42" spans="1:18">
      <c r="A42" s="63"/>
      <c r="B42" s="45"/>
      <c r="C42" s="45"/>
      <c r="D42" s="45"/>
      <c r="E42" s="45"/>
      <c r="F42" s="45"/>
      <c r="G42" s="45"/>
      <c r="H42" s="11"/>
      <c r="I42" s="11"/>
      <c r="J42" s="11"/>
      <c r="K42" s="11"/>
      <c r="L42" s="11"/>
      <c r="M42" s="46"/>
    </row>
    <row r="43" spans="1:18">
      <c r="A43" s="63" t="s">
        <v>496</v>
      </c>
      <c r="B43" s="11" t="s">
        <v>391</v>
      </c>
      <c r="C43" s="11">
        <v>7</v>
      </c>
      <c r="D43" s="11">
        <v>7</v>
      </c>
      <c r="E43" s="11" t="s">
        <v>391</v>
      </c>
      <c r="F43" s="11">
        <v>6</v>
      </c>
      <c r="G43" s="11" t="s">
        <v>391</v>
      </c>
      <c r="H43" s="11" t="s">
        <v>391</v>
      </c>
      <c r="I43" s="11">
        <v>20310</v>
      </c>
      <c r="J43" s="11" t="s">
        <v>391</v>
      </c>
      <c r="K43" s="11">
        <v>122</v>
      </c>
      <c r="L43" s="11" t="s">
        <v>391</v>
      </c>
      <c r="M43" s="12">
        <v>122</v>
      </c>
    </row>
    <row r="44" spans="1:18">
      <c r="A44" s="73" t="s">
        <v>497</v>
      </c>
      <c r="B44" s="74" t="s">
        <v>391</v>
      </c>
      <c r="C44" s="74">
        <v>7</v>
      </c>
      <c r="D44" s="74">
        <v>7</v>
      </c>
      <c r="E44" s="74" t="s">
        <v>391</v>
      </c>
      <c r="F44" s="74">
        <v>6</v>
      </c>
      <c r="G44" s="74" t="s">
        <v>391</v>
      </c>
      <c r="H44" s="74" t="s">
        <v>391</v>
      </c>
      <c r="I44" s="74">
        <v>20310</v>
      </c>
      <c r="J44" s="74" t="s">
        <v>391</v>
      </c>
      <c r="K44" s="74">
        <v>122</v>
      </c>
      <c r="L44" s="74" t="s">
        <v>391</v>
      </c>
      <c r="M44" s="75">
        <v>122</v>
      </c>
    </row>
    <row r="45" spans="1:18">
      <c r="A45" s="63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2"/>
    </row>
    <row r="46" spans="1:18">
      <c r="A46" s="63" t="s">
        <v>502</v>
      </c>
      <c r="B46" s="11" t="s">
        <v>391</v>
      </c>
      <c r="C46" s="11">
        <v>1</v>
      </c>
      <c r="D46" s="11">
        <v>1</v>
      </c>
      <c r="E46" s="11" t="s">
        <v>391</v>
      </c>
      <c r="F46" s="11" t="s">
        <v>391</v>
      </c>
      <c r="G46" s="11" t="s">
        <v>391</v>
      </c>
      <c r="H46" s="11" t="s">
        <v>391</v>
      </c>
      <c r="I46" s="11" t="s">
        <v>391</v>
      </c>
      <c r="J46" s="11" t="s">
        <v>391</v>
      </c>
      <c r="K46" s="11" t="s">
        <v>391</v>
      </c>
      <c r="L46" s="11" t="s">
        <v>391</v>
      </c>
      <c r="M46" s="12" t="s">
        <v>391</v>
      </c>
    </row>
    <row r="47" spans="1:18">
      <c r="A47" s="73" t="s">
        <v>506</v>
      </c>
      <c r="B47" s="74" t="s">
        <v>391</v>
      </c>
      <c r="C47" s="74">
        <v>1</v>
      </c>
      <c r="D47" s="74">
        <v>1</v>
      </c>
      <c r="E47" s="74" t="s">
        <v>391</v>
      </c>
      <c r="F47" s="74" t="s">
        <v>391</v>
      </c>
      <c r="G47" s="74" t="s">
        <v>391</v>
      </c>
      <c r="H47" s="74" t="s">
        <v>391</v>
      </c>
      <c r="I47" s="74" t="s">
        <v>391</v>
      </c>
      <c r="J47" s="74" t="s">
        <v>391</v>
      </c>
      <c r="K47" s="74" t="s">
        <v>391</v>
      </c>
      <c r="L47" s="74" t="s">
        <v>391</v>
      </c>
      <c r="M47" s="75" t="s">
        <v>391</v>
      </c>
    </row>
    <row r="48" spans="1:18">
      <c r="A48" s="63"/>
      <c r="B48" s="45"/>
      <c r="C48" s="45"/>
      <c r="D48" s="45"/>
      <c r="E48" s="45"/>
      <c r="F48" s="45"/>
      <c r="G48" s="45"/>
      <c r="H48" s="11"/>
      <c r="I48" s="11"/>
      <c r="J48" s="11"/>
      <c r="K48" s="11"/>
      <c r="L48" s="11"/>
      <c r="M48" s="46"/>
    </row>
    <row r="49" spans="1:13">
      <c r="A49" s="63" t="s">
        <v>507</v>
      </c>
      <c r="B49" s="45" t="s">
        <v>391</v>
      </c>
      <c r="C49" s="45" t="s">
        <v>391</v>
      </c>
      <c r="D49" s="45" t="s">
        <v>391</v>
      </c>
      <c r="E49" s="45" t="s">
        <v>391</v>
      </c>
      <c r="F49" s="45" t="s">
        <v>391</v>
      </c>
      <c r="G49" s="45">
        <v>4650</v>
      </c>
      <c r="H49" s="11" t="s">
        <v>391</v>
      </c>
      <c r="I49" s="11" t="s">
        <v>391</v>
      </c>
      <c r="J49" s="11">
        <v>3</v>
      </c>
      <c r="K49" s="11" t="s">
        <v>391</v>
      </c>
      <c r="L49" s="11">
        <v>14</v>
      </c>
      <c r="M49" s="46">
        <v>14</v>
      </c>
    </row>
    <row r="50" spans="1:13">
      <c r="A50" s="63" t="s">
        <v>508</v>
      </c>
      <c r="B50" s="11" t="s">
        <v>391</v>
      </c>
      <c r="C50" s="11">
        <v>6</v>
      </c>
      <c r="D50" s="11">
        <v>6</v>
      </c>
      <c r="E50" s="11" t="s">
        <v>391</v>
      </c>
      <c r="F50" s="11">
        <v>5</v>
      </c>
      <c r="G50" s="11">
        <v>900</v>
      </c>
      <c r="H50" s="11">
        <v>1000</v>
      </c>
      <c r="I50" s="11">
        <v>5000</v>
      </c>
      <c r="J50" s="11">
        <v>5</v>
      </c>
      <c r="K50" s="11">
        <v>25</v>
      </c>
      <c r="L50" s="11">
        <v>5</v>
      </c>
      <c r="M50" s="63">
        <v>30</v>
      </c>
    </row>
    <row r="51" spans="1:13">
      <c r="A51" s="73" t="s">
        <v>509</v>
      </c>
      <c r="B51" s="74" t="s">
        <v>391</v>
      </c>
      <c r="C51" s="74">
        <v>6</v>
      </c>
      <c r="D51" s="74">
        <v>6</v>
      </c>
      <c r="E51" s="74" t="s">
        <v>391</v>
      </c>
      <c r="F51" s="74">
        <v>5</v>
      </c>
      <c r="G51" s="74">
        <v>5550</v>
      </c>
      <c r="H51" s="74" t="s">
        <v>391</v>
      </c>
      <c r="I51" s="74">
        <v>5000</v>
      </c>
      <c r="J51" s="74">
        <v>3</v>
      </c>
      <c r="K51" s="74">
        <v>25</v>
      </c>
      <c r="L51" s="74">
        <v>19</v>
      </c>
      <c r="M51" s="75">
        <v>44</v>
      </c>
    </row>
    <row r="52" spans="1:13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3" ht="13.5" thickBot="1">
      <c r="A53" s="66" t="s">
        <v>510</v>
      </c>
      <c r="B53" s="52">
        <v>727</v>
      </c>
      <c r="C53" s="52">
        <v>775</v>
      </c>
      <c r="D53" s="52">
        <v>1502</v>
      </c>
      <c r="E53" s="52">
        <v>720</v>
      </c>
      <c r="F53" s="52">
        <v>695</v>
      </c>
      <c r="G53" s="52">
        <v>104686</v>
      </c>
      <c r="H53" s="52">
        <v>9189</v>
      </c>
      <c r="I53" s="52">
        <v>18224</v>
      </c>
      <c r="J53" s="52">
        <v>18</v>
      </c>
      <c r="K53" s="52">
        <v>19298</v>
      </c>
      <c r="L53" s="52">
        <v>1837</v>
      </c>
      <c r="M53" s="53">
        <v>21135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>
  <sheetPr codeName="Hoja298">
    <tabColor theme="0"/>
    <pageSetUpPr fitToPage="1"/>
  </sheetPr>
  <dimension ref="A1:J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9.42578125" style="143" customWidth="1"/>
    <col min="2" max="3" width="18.140625" style="143" bestFit="1" customWidth="1"/>
    <col min="4" max="4" width="16.140625" style="143" customWidth="1"/>
    <col min="5" max="5" width="19.28515625" style="143" customWidth="1"/>
    <col min="6" max="8" width="14.710937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"/>
      <c r="J1" s="1"/>
    </row>
    <row r="3" spans="1:10" s="132" customFormat="1" ht="15">
      <c r="A3" s="1729" t="s">
        <v>1291</v>
      </c>
      <c r="B3" s="1729"/>
      <c r="C3" s="1729"/>
      <c r="D3" s="1729"/>
      <c r="E3" s="1729"/>
      <c r="F3" s="1729"/>
      <c r="G3" s="1729"/>
      <c r="H3" s="1729"/>
    </row>
    <row r="4" spans="1:10" s="132" customFormat="1" ht="15">
      <c r="A4" s="1729" t="s">
        <v>1285</v>
      </c>
      <c r="B4" s="1729"/>
      <c r="C4" s="1729"/>
      <c r="D4" s="1729"/>
      <c r="E4" s="1729"/>
      <c r="F4" s="1729"/>
      <c r="G4" s="1729"/>
      <c r="H4" s="1729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047" customFormat="1" ht="24" customHeight="1">
      <c r="A6" s="1809" t="s">
        <v>370</v>
      </c>
      <c r="B6" s="1046" t="s">
        <v>1103</v>
      </c>
      <c r="C6" s="734"/>
      <c r="D6" s="1791" t="s">
        <v>1117</v>
      </c>
      <c r="E6" s="1067" t="s">
        <v>378</v>
      </c>
      <c r="F6" s="1052"/>
      <c r="G6" s="761" t="s">
        <v>512</v>
      </c>
      <c r="H6" s="688"/>
    </row>
    <row r="7" spans="1:10" s="1047" customFormat="1" ht="24" customHeight="1">
      <c r="A7" s="1810"/>
      <c r="B7" s="1048" t="s">
        <v>1118</v>
      </c>
      <c r="C7" s="738"/>
      <c r="D7" s="1792"/>
      <c r="E7" s="1068" t="s">
        <v>1119</v>
      </c>
      <c r="F7" s="724" t="s">
        <v>372</v>
      </c>
      <c r="G7" s="724" t="s">
        <v>513</v>
      </c>
      <c r="H7" s="740" t="s">
        <v>373</v>
      </c>
    </row>
    <row r="8" spans="1:10" s="1047" customFormat="1" ht="24" customHeight="1">
      <c r="A8" s="1810"/>
      <c r="B8" s="227" t="s">
        <v>387</v>
      </c>
      <c r="C8" s="227" t="s">
        <v>1078</v>
      </c>
      <c r="D8" s="1792"/>
      <c r="E8" s="1068" t="s">
        <v>1120</v>
      </c>
      <c r="F8" s="1068" t="s">
        <v>524</v>
      </c>
      <c r="G8" s="724" t="s">
        <v>516</v>
      </c>
      <c r="H8" s="740" t="s">
        <v>376</v>
      </c>
    </row>
    <row r="9" spans="1:10" s="1047" customFormat="1" ht="24" customHeight="1" thickBot="1">
      <c r="A9" s="1811"/>
      <c r="B9" s="727" t="s">
        <v>381</v>
      </c>
      <c r="C9" s="727" t="s">
        <v>1</v>
      </c>
      <c r="D9" s="1680"/>
      <c r="E9" s="229" t="s">
        <v>515</v>
      </c>
      <c r="F9" s="692"/>
      <c r="G9" s="727" t="s">
        <v>517</v>
      </c>
      <c r="H9" s="945"/>
    </row>
    <row r="10" spans="1:10" s="347" customFormat="1">
      <c r="A10" s="1621">
        <v>2005</v>
      </c>
      <c r="B10" s="1331">
        <v>893</v>
      </c>
      <c r="C10" s="1331">
        <v>883</v>
      </c>
      <c r="D10" s="555">
        <v>25.073</v>
      </c>
      <c r="E10" s="556">
        <v>49.37712344280861</v>
      </c>
      <c r="F10" s="555">
        <v>4360</v>
      </c>
      <c r="G10" s="557">
        <v>163.02000000000001</v>
      </c>
      <c r="H10" s="1332">
        <v>7107.6720000000005</v>
      </c>
      <c r="J10" s="143"/>
    </row>
    <row r="11" spans="1:10" s="347" customFormat="1">
      <c r="A11" s="1621">
        <v>2006</v>
      </c>
      <c r="B11" s="1331">
        <v>865</v>
      </c>
      <c r="C11" s="1331">
        <v>855</v>
      </c>
      <c r="D11" s="555">
        <v>24.169</v>
      </c>
      <c r="E11" s="556">
        <v>54.058479532163737</v>
      </c>
      <c r="F11" s="555">
        <v>4622</v>
      </c>
      <c r="G11" s="557">
        <v>319.91000000000003</v>
      </c>
      <c r="H11" s="1332">
        <v>14786.2402</v>
      </c>
      <c r="J11" s="143"/>
    </row>
    <row r="12" spans="1:10" s="347" customFormat="1">
      <c r="A12" s="1621">
        <v>2007</v>
      </c>
      <c r="B12" s="1331">
        <v>840</v>
      </c>
      <c r="C12" s="1331">
        <v>827</v>
      </c>
      <c r="D12" s="555">
        <v>24.396000000000001</v>
      </c>
      <c r="E12" s="556">
        <v>54.340991535671101</v>
      </c>
      <c r="F12" s="555">
        <v>4494</v>
      </c>
      <c r="G12" s="557">
        <v>246.97</v>
      </c>
      <c r="H12" s="1332">
        <v>11098.8318</v>
      </c>
      <c r="J12" s="143"/>
    </row>
    <row r="13" spans="1:10" s="347" customFormat="1">
      <c r="A13" s="1621">
        <v>2008</v>
      </c>
      <c r="B13" s="1331">
        <v>837</v>
      </c>
      <c r="C13" s="1331">
        <v>827</v>
      </c>
      <c r="D13" s="555">
        <v>23.356000000000002</v>
      </c>
      <c r="E13" s="556">
        <v>54.183796856106412</v>
      </c>
      <c r="F13" s="555">
        <v>4481</v>
      </c>
      <c r="G13" s="557">
        <v>246.97</v>
      </c>
      <c r="H13" s="1332">
        <v>11066.725700000001</v>
      </c>
      <c r="J13" s="143"/>
    </row>
    <row r="14" spans="1:10">
      <c r="A14" s="1622">
        <v>2009</v>
      </c>
      <c r="B14" s="1331">
        <v>830</v>
      </c>
      <c r="C14" s="1331">
        <v>820</v>
      </c>
      <c r="D14" s="555">
        <v>23.065999999999999</v>
      </c>
      <c r="E14" s="556">
        <v>54.08536585365853</v>
      </c>
      <c r="F14" s="555">
        <v>4435</v>
      </c>
      <c r="G14" s="557" t="s">
        <v>391</v>
      </c>
      <c r="H14" s="1332" t="s">
        <v>391</v>
      </c>
    </row>
    <row r="15" spans="1:10">
      <c r="A15" s="1622">
        <v>2010</v>
      </c>
      <c r="B15" s="1331">
        <v>736</v>
      </c>
      <c r="C15" s="1331">
        <v>731</v>
      </c>
      <c r="D15" s="555">
        <v>23.065999999999999</v>
      </c>
      <c r="E15" s="556">
        <v>54.7469220246238</v>
      </c>
      <c r="F15" s="555">
        <v>4002</v>
      </c>
      <c r="G15" s="1272" t="s">
        <v>391</v>
      </c>
      <c r="H15" s="1335" t="s">
        <v>391</v>
      </c>
    </row>
    <row r="16" spans="1:10">
      <c r="A16" s="1622">
        <v>2011</v>
      </c>
      <c r="B16" s="1331">
        <v>679</v>
      </c>
      <c r="C16" s="1331">
        <v>674</v>
      </c>
      <c r="D16" s="555">
        <v>22.875</v>
      </c>
      <c r="E16" s="556">
        <v>55.504451038575667</v>
      </c>
      <c r="F16" s="555">
        <v>3741</v>
      </c>
      <c r="G16" s="1272" t="s">
        <v>391</v>
      </c>
      <c r="H16" s="1335" t="s">
        <v>391</v>
      </c>
    </row>
    <row r="17" spans="1:8">
      <c r="A17" s="1622">
        <v>2012</v>
      </c>
      <c r="B17" s="1331">
        <v>613</v>
      </c>
      <c r="C17" s="1331">
        <v>606</v>
      </c>
      <c r="D17" s="555">
        <v>21.949000000000002</v>
      </c>
      <c r="E17" s="556">
        <v>65.544554455445535</v>
      </c>
      <c r="F17" s="555">
        <v>3972</v>
      </c>
      <c r="G17" s="1272">
        <v>135</v>
      </c>
      <c r="H17" s="1335">
        <v>5362.2</v>
      </c>
    </row>
    <row r="18" spans="1:8">
      <c r="A18" s="1622">
        <v>2013</v>
      </c>
      <c r="B18" s="1331">
        <v>588</v>
      </c>
      <c r="C18" s="1331">
        <v>573</v>
      </c>
      <c r="D18" s="555">
        <v>17.564</v>
      </c>
      <c r="E18" s="556">
        <v>50.122164048865621</v>
      </c>
      <c r="F18" s="555">
        <v>2872</v>
      </c>
      <c r="G18" s="1272">
        <v>100</v>
      </c>
      <c r="H18" s="1335">
        <v>2872</v>
      </c>
    </row>
    <row r="19" spans="1:8">
      <c r="A19" s="1622">
        <v>2014</v>
      </c>
      <c r="B19" s="1520">
        <v>565</v>
      </c>
      <c r="C19" s="1520">
        <v>553</v>
      </c>
      <c r="D19" s="1521">
        <v>20.710999999999999</v>
      </c>
      <c r="E19" s="1388">
        <v>50.289330922242314</v>
      </c>
      <c r="F19" s="1521">
        <v>2781</v>
      </c>
      <c r="G19" s="1463">
        <v>100</v>
      </c>
      <c r="H19" s="1527">
        <v>2781</v>
      </c>
    </row>
    <row r="20" spans="1:8" ht="13.5" thickBot="1">
      <c r="A20" s="1623">
        <v>2015</v>
      </c>
      <c r="B20" s="1333">
        <v>531</v>
      </c>
      <c r="C20" s="1333">
        <v>517</v>
      </c>
      <c r="D20" s="561">
        <v>18.11</v>
      </c>
      <c r="E20" s="562">
        <f>+F20/C20*10</f>
        <v>43.713733075435208</v>
      </c>
      <c r="F20" s="561">
        <v>2260</v>
      </c>
      <c r="G20" s="1605">
        <v>200</v>
      </c>
      <c r="H20" s="1606">
        <v>4520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>
  <sheetPr codeName="Hoja299">
    <tabColor theme="0"/>
    <pageSetUpPr fitToPage="1"/>
  </sheetPr>
  <dimension ref="A1:Q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3.140625" style="208" customWidth="1"/>
    <col min="2" max="6" width="11.5703125" style="208" bestFit="1" customWidth="1"/>
    <col min="7" max="7" width="16.42578125" style="208" customWidth="1"/>
    <col min="8" max="9" width="13.85546875" style="208" customWidth="1"/>
    <col min="10" max="13" width="14.42578125" style="208" customWidth="1"/>
    <col min="14" max="16384" width="11.42578125" style="208"/>
  </cols>
  <sheetData>
    <row r="1" spans="1:17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8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5">
      <c r="A4" s="1684" t="s">
        <v>1448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7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81" customFormat="1" ht="21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7" s="681" customFormat="1" ht="21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7" s="681" customFormat="1" ht="21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7" s="681" customFormat="1" ht="21" customHeigh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7">
      <c r="A10" s="63" t="s">
        <v>450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45" t="s">
        <v>391</v>
      </c>
      <c r="G10" s="45" t="s">
        <v>391</v>
      </c>
      <c r="H10" s="11" t="s">
        <v>391</v>
      </c>
      <c r="I10" s="11" t="s">
        <v>391</v>
      </c>
      <c r="J10" s="11" t="s">
        <v>391</v>
      </c>
      <c r="K10" s="11" t="s">
        <v>391</v>
      </c>
      <c r="L10" s="11" t="s">
        <v>391</v>
      </c>
      <c r="M10" s="46" t="s">
        <v>391</v>
      </c>
    </row>
    <row r="11" spans="1:17">
      <c r="A11" s="63" t="s">
        <v>451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45" t="s">
        <v>391</v>
      </c>
      <c r="G11" s="45" t="s">
        <v>391</v>
      </c>
      <c r="H11" s="11" t="s">
        <v>391</v>
      </c>
      <c r="I11" s="11" t="s">
        <v>391</v>
      </c>
      <c r="J11" s="11" t="s">
        <v>391</v>
      </c>
      <c r="K11" s="11" t="s">
        <v>391</v>
      </c>
      <c r="L11" s="11" t="s">
        <v>391</v>
      </c>
      <c r="M11" s="46" t="s">
        <v>391</v>
      </c>
    </row>
    <row r="12" spans="1:17">
      <c r="A12" s="63" t="s">
        <v>452</v>
      </c>
      <c r="B12" s="11" t="s">
        <v>391</v>
      </c>
      <c r="C12" s="11" t="s">
        <v>391</v>
      </c>
      <c r="D12" s="11" t="s">
        <v>391</v>
      </c>
      <c r="E12" s="11" t="s">
        <v>391</v>
      </c>
      <c r="F12" s="11" t="s">
        <v>391</v>
      </c>
      <c r="G12" s="11" t="s">
        <v>391</v>
      </c>
      <c r="H12" s="11" t="s">
        <v>391</v>
      </c>
      <c r="I12" s="11" t="s">
        <v>391</v>
      </c>
      <c r="J12" s="11" t="s">
        <v>391</v>
      </c>
      <c r="K12" s="11" t="s">
        <v>391</v>
      </c>
      <c r="L12" s="11" t="s">
        <v>391</v>
      </c>
      <c r="M12" s="12" t="s">
        <v>391</v>
      </c>
    </row>
    <row r="13" spans="1:17">
      <c r="A13" s="63" t="s">
        <v>453</v>
      </c>
      <c r="B13" s="11" t="s">
        <v>391</v>
      </c>
      <c r="C13" s="11" t="s">
        <v>391</v>
      </c>
      <c r="D13" s="11" t="s">
        <v>391</v>
      </c>
      <c r="E13" s="11" t="s">
        <v>391</v>
      </c>
      <c r="F13" s="11" t="s">
        <v>391</v>
      </c>
      <c r="G13" s="11" t="s">
        <v>391</v>
      </c>
      <c r="H13" s="11" t="s">
        <v>391</v>
      </c>
      <c r="I13" s="11" t="s">
        <v>391</v>
      </c>
      <c r="J13" s="11" t="s">
        <v>391</v>
      </c>
      <c r="K13" s="11" t="s">
        <v>391</v>
      </c>
      <c r="L13" s="11" t="s">
        <v>391</v>
      </c>
      <c r="M13" s="12" t="s">
        <v>391</v>
      </c>
    </row>
    <row r="14" spans="1:17">
      <c r="A14" s="73" t="s">
        <v>454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8" t="s">
        <v>391</v>
      </c>
      <c r="I14" s="78" t="s">
        <v>391</v>
      </c>
      <c r="J14" s="78" t="s">
        <v>391</v>
      </c>
      <c r="K14" s="78" t="s">
        <v>391</v>
      </c>
      <c r="L14" s="78" t="s">
        <v>391</v>
      </c>
      <c r="M14" s="75" t="s">
        <v>391</v>
      </c>
    </row>
    <row r="15" spans="1:17">
      <c r="A15" s="63"/>
      <c r="B15" s="45"/>
      <c r="C15" s="11"/>
      <c r="D15" s="11"/>
      <c r="E15" s="45"/>
      <c r="F15" s="11"/>
      <c r="G15" s="11"/>
      <c r="H15" s="45"/>
      <c r="I15" s="11"/>
      <c r="J15" s="82"/>
      <c r="K15" s="45"/>
      <c r="L15" s="82"/>
      <c r="M15" s="12"/>
    </row>
    <row r="16" spans="1:17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8" t="s">
        <v>391</v>
      </c>
      <c r="I16" s="78" t="s">
        <v>391</v>
      </c>
      <c r="J16" s="78" t="s">
        <v>391</v>
      </c>
      <c r="K16" s="78" t="s">
        <v>391</v>
      </c>
      <c r="L16" s="78" t="s">
        <v>391</v>
      </c>
      <c r="M16" s="75" t="s">
        <v>391</v>
      </c>
    </row>
    <row r="17" spans="1:13">
      <c r="A17" s="63"/>
      <c r="B17" s="45"/>
      <c r="C17" s="11"/>
      <c r="D17" s="11"/>
      <c r="E17" s="45"/>
      <c r="F17" s="11"/>
      <c r="G17" s="45"/>
      <c r="H17" s="45"/>
      <c r="I17" s="11"/>
      <c r="J17" s="45"/>
      <c r="K17" s="45"/>
      <c r="L17" s="45"/>
      <c r="M17" s="12"/>
    </row>
    <row r="18" spans="1:13">
      <c r="A18" s="73" t="s">
        <v>456</v>
      </c>
      <c r="B18" s="74" t="s">
        <v>391</v>
      </c>
      <c r="C18" s="74" t="s">
        <v>391</v>
      </c>
      <c r="D18" s="74" t="s">
        <v>391</v>
      </c>
      <c r="E18" s="74" t="s">
        <v>391</v>
      </c>
      <c r="F18" s="74" t="s">
        <v>391</v>
      </c>
      <c r="G18" s="74" t="s">
        <v>391</v>
      </c>
      <c r="H18" s="78" t="s">
        <v>391</v>
      </c>
      <c r="I18" s="78" t="s">
        <v>391</v>
      </c>
      <c r="J18" s="78" t="s">
        <v>391</v>
      </c>
      <c r="K18" s="78" t="s">
        <v>391</v>
      </c>
      <c r="L18" s="78" t="s">
        <v>391</v>
      </c>
      <c r="M18" s="75" t="s">
        <v>391</v>
      </c>
    </row>
    <row r="19" spans="1:13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>
      <c r="A20" s="63" t="s">
        <v>535</v>
      </c>
      <c r="B20" s="45" t="s">
        <v>391</v>
      </c>
      <c r="C20" s="11" t="s">
        <v>391</v>
      </c>
      <c r="D20" s="11" t="s">
        <v>391</v>
      </c>
      <c r="E20" s="45" t="s">
        <v>391</v>
      </c>
      <c r="F20" s="11" t="s">
        <v>391</v>
      </c>
      <c r="G20" s="11" t="s">
        <v>391</v>
      </c>
      <c r="H20" s="45" t="s">
        <v>391</v>
      </c>
      <c r="I20" s="11" t="s">
        <v>391</v>
      </c>
      <c r="J20" s="82" t="s">
        <v>391</v>
      </c>
      <c r="K20" s="45" t="s">
        <v>391</v>
      </c>
      <c r="L20" s="82" t="s">
        <v>391</v>
      </c>
      <c r="M20" s="12" t="s">
        <v>391</v>
      </c>
    </row>
    <row r="21" spans="1:13">
      <c r="A21" s="63" t="s">
        <v>458</v>
      </c>
      <c r="B21" s="11" t="s">
        <v>391</v>
      </c>
      <c r="C21" s="11" t="s">
        <v>391</v>
      </c>
      <c r="D21" s="11" t="s">
        <v>391</v>
      </c>
      <c r="E21" s="11" t="s">
        <v>391</v>
      </c>
      <c r="F21" s="11" t="s">
        <v>391</v>
      </c>
      <c r="G21" s="11" t="s">
        <v>391</v>
      </c>
      <c r="H21" s="11" t="s">
        <v>391</v>
      </c>
      <c r="I21" s="11" t="s">
        <v>391</v>
      </c>
      <c r="J21" s="11" t="s">
        <v>391</v>
      </c>
      <c r="K21" s="11" t="s">
        <v>391</v>
      </c>
      <c r="L21" s="11" t="s">
        <v>391</v>
      </c>
      <c r="M21" s="12" t="s">
        <v>391</v>
      </c>
    </row>
    <row r="22" spans="1:13">
      <c r="A22" s="63" t="s">
        <v>459</v>
      </c>
      <c r="B22" s="11" t="s">
        <v>391</v>
      </c>
      <c r="C22" s="11" t="s">
        <v>391</v>
      </c>
      <c r="D22" s="11" t="s">
        <v>391</v>
      </c>
      <c r="E22" s="11" t="s">
        <v>391</v>
      </c>
      <c r="F22" s="11" t="s">
        <v>391</v>
      </c>
      <c r="G22" s="11" t="s">
        <v>391</v>
      </c>
      <c r="H22" s="11" t="s">
        <v>391</v>
      </c>
      <c r="I22" s="11" t="s">
        <v>391</v>
      </c>
      <c r="J22" s="11" t="s">
        <v>391</v>
      </c>
      <c r="K22" s="11" t="s">
        <v>391</v>
      </c>
      <c r="L22" s="11" t="s">
        <v>391</v>
      </c>
      <c r="M22" s="12" t="s">
        <v>391</v>
      </c>
    </row>
    <row r="23" spans="1:13">
      <c r="A23" s="73" t="s">
        <v>460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 t="s">
        <v>391</v>
      </c>
      <c r="G23" s="74" t="s">
        <v>391</v>
      </c>
      <c r="H23" s="78" t="s">
        <v>391</v>
      </c>
      <c r="I23" s="78" t="s">
        <v>391</v>
      </c>
      <c r="J23" s="78" t="s">
        <v>391</v>
      </c>
      <c r="K23" s="78" t="s">
        <v>391</v>
      </c>
      <c r="L23" s="78" t="s">
        <v>391</v>
      </c>
      <c r="M23" s="75" t="s">
        <v>391</v>
      </c>
    </row>
    <row r="24" spans="1:13">
      <c r="A24" s="63"/>
      <c r="B24" s="45"/>
      <c r="C24" s="11"/>
      <c r="D24" s="11"/>
      <c r="E24" s="45"/>
      <c r="F24" s="11"/>
      <c r="G24" s="45"/>
      <c r="H24" s="45"/>
      <c r="I24" s="11"/>
      <c r="J24" s="45"/>
      <c r="K24" s="45"/>
      <c r="L24" s="45"/>
      <c r="M24" s="12"/>
    </row>
    <row r="25" spans="1:13">
      <c r="A25" s="73" t="s">
        <v>461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 t="s">
        <v>391</v>
      </c>
      <c r="G25" s="74" t="s">
        <v>391</v>
      </c>
      <c r="H25" s="78" t="s">
        <v>391</v>
      </c>
      <c r="I25" s="78" t="s">
        <v>391</v>
      </c>
      <c r="J25" s="78" t="s">
        <v>391</v>
      </c>
      <c r="K25" s="78" t="s">
        <v>391</v>
      </c>
      <c r="L25" s="78" t="s">
        <v>391</v>
      </c>
      <c r="M25" s="75" t="s">
        <v>391</v>
      </c>
    </row>
    <row r="26" spans="1:13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>
      <c r="A27" s="73" t="s">
        <v>462</v>
      </c>
      <c r="B27" s="74" t="s">
        <v>391</v>
      </c>
      <c r="C27" s="74" t="s">
        <v>391</v>
      </c>
      <c r="D27" s="74" t="s">
        <v>391</v>
      </c>
      <c r="E27" s="74" t="s">
        <v>391</v>
      </c>
      <c r="F27" s="74" t="s">
        <v>391</v>
      </c>
      <c r="G27" s="74" t="s">
        <v>391</v>
      </c>
      <c r="H27" s="78" t="s">
        <v>391</v>
      </c>
      <c r="I27" s="78" t="s">
        <v>391</v>
      </c>
      <c r="J27" s="78" t="s">
        <v>391</v>
      </c>
      <c r="K27" s="78" t="s">
        <v>391</v>
      </c>
      <c r="L27" s="78" t="s">
        <v>391</v>
      </c>
      <c r="M27" s="75" t="s">
        <v>391</v>
      </c>
    </row>
    <row r="28" spans="1:13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>
      <c r="A29" s="63" t="s">
        <v>463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45" t="s">
        <v>391</v>
      </c>
      <c r="G29" s="45" t="s">
        <v>391</v>
      </c>
      <c r="H29" s="11" t="s">
        <v>391</v>
      </c>
      <c r="I29" s="11" t="s">
        <v>391</v>
      </c>
      <c r="J29" s="11" t="s">
        <v>391</v>
      </c>
      <c r="K29" s="11" t="s">
        <v>391</v>
      </c>
      <c r="L29" s="11" t="s">
        <v>391</v>
      </c>
      <c r="M29" s="46" t="s">
        <v>391</v>
      </c>
    </row>
    <row r="30" spans="1:13">
      <c r="A30" s="63" t="s">
        <v>464</v>
      </c>
      <c r="B30" s="45" t="s">
        <v>391</v>
      </c>
      <c r="C30" s="45" t="s">
        <v>391</v>
      </c>
      <c r="D30" s="45" t="s">
        <v>391</v>
      </c>
      <c r="E30" s="45" t="s">
        <v>391</v>
      </c>
      <c r="F30" s="45" t="s">
        <v>391</v>
      </c>
      <c r="G30" s="45" t="s">
        <v>391</v>
      </c>
      <c r="H30" s="45" t="s">
        <v>391</v>
      </c>
      <c r="I30" s="45" t="s">
        <v>391</v>
      </c>
      <c r="J30" s="45" t="s">
        <v>391</v>
      </c>
      <c r="K30" s="45" t="s">
        <v>391</v>
      </c>
      <c r="L30" s="45" t="s">
        <v>391</v>
      </c>
      <c r="M30" s="46" t="s">
        <v>391</v>
      </c>
    </row>
    <row r="31" spans="1:13">
      <c r="A31" s="63" t="s">
        <v>465</v>
      </c>
      <c r="B31" s="45" t="s">
        <v>391</v>
      </c>
      <c r="C31" s="45" t="s">
        <v>391</v>
      </c>
      <c r="D31" s="45" t="s">
        <v>391</v>
      </c>
      <c r="E31" s="45" t="s">
        <v>391</v>
      </c>
      <c r="F31" s="45" t="s">
        <v>391</v>
      </c>
      <c r="G31" s="45" t="s">
        <v>391</v>
      </c>
      <c r="H31" s="11" t="s">
        <v>391</v>
      </c>
      <c r="I31" s="11" t="s">
        <v>391</v>
      </c>
      <c r="J31" s="11" t="s">
        <v>391</v>
      </c>
      <c r="K31" s="11" t="s">
        <v>391</v>
      </c>
      <c r="L31" s="11" t="s">
        <v>391</v>
      </c>
      <c r="M31" s="46" t="s">
        <v>391</v>
      </c>
    </row>
    <row r="32" spans="1:13">
      <c r="A32" s="73" t="s">
        <v>466</v>
      </c>
      <c r="B32" s="74" t="s">
        <v>391</v>
      </c>
      <c r="C32" s="74" t="s">
        <v>391</v>
      </c>
      <c r="D32" s="74" t="s">
        <v>391</v>
      </c>
      <c r="E32" s="74" t="s">
        <v>391</v>
      </c>
      <c r="F32" s="74" t="s">
        <v>391</v>
      </c>
      <c r="G32" s="74" t="s">
        <v>391</v>
      </c>
      <c r="H32" s="78" t="s">
        <v>391</v>
      </c>
      <c r="I32" s="78" t="s">
        <v>391</v>
      </c>
      <c r="J32" s="78" t="s">
        <v>391</v>
      </c>
      <c r="K32" s="78" t="s">
        <v>391</v>
      </c>
      <c r="L32" s="78" t="s">
        <v>391</v>
      </c>
      <c r="M32" s="75" t="s">
        <v>391</v>
      </c>
    </row>
    <row r="33" spans="1:13">
      <c r="A33" s="63"/>
      <c r="B33" s="45"/>
      <c r="C33" s="11"/>
      <c r="D33" s="11"/>
      <c r="E33" s="45"/>
      <c r="F33" s="11"/>
      <c r="G33" s="45"/>
      <c r="H33" s="45"/>
      <c r="I33" s="11"/>
      <c r="J33" s="45"/>
      <c r="K33" s="45"/>
      <c r="L33" s="45"/>
      <c r="M33" s="12"/>
    </row>
    <row r="34" spans="1:13">
      <c r="A34" s="63" t="s">
        <v>467</v>
      </c>
      <c r="B34" s="45" t="s">
        <v>391</v>
      </c>
      <c r="C34" s="11" t="s">
        <v>391</v>
      </c>
      <c r="D34" s="11" t="s">
        <v>391</v>
      </c>
      <c r="E34" s="45" t="s">
        <v>391</v>
      </c>
      <c r="F34" s="11" t="s">
        <v>391</v>
      </c>
      <c r="G34" s="45" t="s">
        <v>391</v>
      </c>
      <c r="H34" s="45" t="s">
        <v>391</v>
      </c>
      <c r="I34" s="11" t="s">
        <v>391</v>
      </c>
      <c r="J34" s="45" t="s">
        <v>391</v>
      </c>
      <c r="K34" s="45" t="s">
        <v>391</v>
      </c>
      <c r="L34" s="45" t="s">
        <v>391</v>
      </c>
      <c r="M34" s="12" t="s">
        <v>391</v>
      </c>
    </row>
    <row r="35" spans="1:13">
      <c r="A35" s="63" t="s">
        <v>468</v>
      </c>
      <c r="B35" s="45" t="s">
        <v>391</v>
      </c>
      <c r="C35" s="11" t="s">
        <v>391</v>
      </c>
      <c r="D35" s="11" t="s">
        <v>391</v>
      </c>
      <c r="E35" s="45" t="s">
        <v>391</v>
      </c>
      <c r="F35" s="11" t="s">
        <v>391</v>
      </c>
      <c r="G35" s="45" t="s">
        <v>391</v>
      </c>
      <c r="H35" s="45" t="s">
        <v>391</v>
      </c>
      <c r="I35" s="11" t="s">
        <v>391</v>
      </c>
      <c r="J35" s="45" t="s">
        <v>391</v>
      </c>
      <c r="K35" s="45" t="s">
        <v>391</v>
      </c>
      <c r="L35" s="45" t="s">
        <v>391</v>
      </c>
      <c r="M35" s="12" t="s">
        <v>391</v>
      </c>
    </row>
    <row r="36" spans="1:13">
      <c r="A36" s="63" t="s">
        <v>469</v>
      </c>
      <c r="B36" s="45" t="s">
        <v>391</v>
      </c>
      <c r="C36" s="11" t="s">
        <v>391</v>
      </c>
      <c r="D36" s="11" t="s">
        <v>391</v>
      </c>
      <c r="E36" s="45" t="s">
        <v>391</v>
      </c>
      <c r="F36" s="11" t="s">
        <v>391</v>
      </c>
      <c r="G36" s="45" t="s">
        <v>391</v>
      </c>
      <c r="H36" s="45" t="s">
        <v>391</v>
      </c>
      <c r="I36" s="11" t="s">
        <v>391</v>
      </c>
      <c r="J36" s="45" t="s">
        <v>391</v>
      </c>
      <c r="K36" s="45" t="s">
        <v>391</v>
      </c>
      <c r="L36" s="45" t="s">
        <v>391</v>
      </c>
      <c r="M36" s="12" t="s">
        <v>391</v>
      </c>
    </row>
    <row r="37" spans="1:13">
      <c r="A37" s="63" t="s">
        <v>470</v>
      </c>
      <c r="B37" s="45" t="s">
        <v>391</v>
      </c>
      <c r="C37" s="11" t="s">
        <v>391</v>
      </c>
      <c r="D37" s="11" t="s">
        <v>391</v>
      </c>
      <c r="E37" s="45" t="s">
        <v>391</v>
      </c>
      <c r="F37" s="11" t="s">
        <v>391</v>
      </c>
      <c r="G37" s="45" t="s">
        <v>391</v>
      </c>
      <c r="H37" s="45" t="s">
        <v>391</v>
      </c>
      <c r="I37" s="11" t="s">
        <v>391</v>
      </c>
      <c r="J37" s="45" t="s">
        <v>391</v>
      </c>
      <c r="K37" s="45" t="s">
        <v>391</v>
      </c>
      <c r="L37" s="45" t="s">
        <v>391</v>
      </c>
      <c r="M37" s="12" t="s">
        <v>391</v>
      </c>
    </row>
    <row r="38" spans="1:13">
      <c r="A38" s="73" t="s">
        <v>471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4" t="s">
        <v>391</v>
      </c>
      <c r="G38" s="74" t="s">
        <v>391</v>
      </c>
      <c r="H38" s="78" t="s">
        <v>391</v>
      </c>
      <c r="I38" s="78" t="s">
        <v>391</v>
      </c>
      <c r="J38" s="78" t="s">
        <v>391</v>
      </c>
      <c r="K38" s="78" t="s">
        <v>391</v>
      </c>
      <c r="L38" s="78" t="s">
        <v>391</v>
      </c>
      <c r="M38" s="75" t="s">
        <v>391</v>
      </c>
    </row>
    <row r="39" spans="1:13">
      <c r="A39" s="63"/>
      <c r="B39" s="45"/>
      <c r="C39" s="11"/>
      <c r="D39" s="11"/>
      <c r="E39" s="45"/>
      <c r="F39" s="11"/>
      <c r="G39" s="45"/>
      <c r="H39" s="45"/>
      <c r="I39" s="11"/>
      <c r="J39" s="45"/>
      <c r="K39" s="45"/>
      <c r="L39" s="45"/>
      <c r="M39" s="12"/>
    </row>
    <row r="40" spans="1:13">
      <c r="A40" s="73" t="s">
        <v>472</v>
      </c>
      <c r="B40" s="74" t="s">
        <v>391</v>
      </c>
      <c r="C40" s="74" t="s">
        <v>391</v>
      </c>
      <c r="D40" s="74" t="s">
        <v>391</v>
      </c>
      <c r="E40" s="74" t="s">
        <v>391</v>
      </c>
      <c r="F40" s="74" t="s">
        <v>391</v>
      </c>
      <c r="G40" s="74" t="s">
        <v>391</v>
      </c>
      <c r="H40" s="78" t="s">
        <v>391</v>
      </c>
      <c r="I40" s="78" t="s">
        <v>391</v>
      </c>
      <c r="J40" s="78" t="s">
        <v>391</v>
      </c>
      <c r="K40" s="78" t="s">
        <v>391</v>
      </c>
      <c r="L40" s="78" t="s">
        <v>391</v>
      </c>
      <c r="M40" s="75" t="s">
        <v>391</v>
      </c>
    </row>
    <row r="41" spans="1:13">
      <c r="A41" s="63"/>
      <c r="B41" s="45"/>
      <c r="C41" s="11"/>
      <c r="D41" s="11"/>
      <c r="E41" s="45"/>
      <c r="F41" s="11"/>
      <c r="G41" s="45"/>
      <c r="H41" s="45"/>
      <c r="I41" s="11"/>
      <c r="J41" s="45"/>
      <c r="K41" s="45"/>
      <c r="L41" s="45"/>
      <c r="M41" s="12"/>
    </row>
    <row r="42" spans="1:13">
      <c r="A42" s="63" t="s">
        <v>536</v>
      </c>
      <c r="B42" s="45" t="s">
        <v>391</v>
      </c>
      <c r="C42" s="11" t="s">
        <v>391</v>
      </c>
      <c r="D42" s="11" t="s">
        <v>391</v>
      </c>
      <c r="E42" s="45" t="s">
        <v>391</v>
      </c>
      <c r="F42" s="11" t="s">
        <v>391</v>
      </c>
      <c r="G42" s="45" t="s">
        <v>391</v>
      </c>
      <c r="H42" s="45" t="s">
        <v>391</v>
      </c>
      <c r="I42" s="11" t="s">
        <v>391</v>
      </c>
      <c r="J42" s="45" t="s">
        <v>391</v>
      </c>
      <c r="K42" s="45" t="s">
        <v>391</v>
      </c>
      <c r="L42" s="45" t="s">
        <v>391</v>
      </c>
      <c r="M42" s="12" t="s">
        <v>391</v>
      </c>
    </row>
    <row r="43" spans="1:13">
      <c r="A43" s="63" t="s">
        <v>474</v>
      </c>
      <c r="B43" s="45" t="s">
        <v>391</v>
      </c>
      <c r="C43" s="11" t="s">
        <v>391</v>
      </c>
      <c r="D43" s="11" t="s">
        <v>391</v>
      </c>
      <c r="E43" s="45" t="s">
        <v>391</v>
      </c>
      <c r="F43" s="11" t="s">
        <v>391</v>
      </c>
      <c r="G43" s="45" t="s">
        <v>391</v>
      </c>
      <c r="H43" s="45" t="s">
        <v>391</v>
      </c>
      <c r="I43" s="11" t="s">
        <v>391</v>
      </c>
      <c r="J43" s="45" t="s">
        <v>391</v>
      </c>
      <c r="K43" s="45" t="s">
        <v>391</v>
      </c>
      <c r="L43" s="45" t="s">
        <v>391</v>
      </c>
      <c r="M43" s="12" t="s">
        <v>391</v>
      </c>
    </row>
    <row r="44" spans="1:13">
      <c r="A44" s="63" t="s">
        <v>475</v>
      </c>
      <c r="B44" s="45" t="s">
        <v>391</v>
      </c>
      <c r="C44" s="11" t="s">
        <v>391</v>
      </c>
      <c r="D44" s="11" t="s">
        <v>391</v>
      </c>
      <c r="E44" s="45" t="s">
        <v>391</v>
      </c>
      <c r="F44" s="11" t="s">
        <v>391</v>
      </c>
      <c r="G44" s="45" t="s">
        <v>391</v>
      </c>
      <c r="H44" s="45" t="s">
        <v>391</v>
      </c>
      <c r="I44" s="11" t="s">
        <v>391</v>
      </c>
      <c r="J44" s="45" t="s">
        <v>391</v>
      </c>
      <c r="K44" s="45" t="s">
        <v>391</v>
      </c>
      <c r="L44" s="45" t="s">
        <v>391</v>
      </c>
      <c r="M44" s="12" t="s">
        <v>391</v>
      </c>
    </row>
    <row r="45" spans="1:13">
      <c r="A45" s="63" t="s">
        <v>476</v>
      </c>
      <c r="B45" s="45" t="s">
        <v>391</v>
      </c>
      <c r="C45" s="11" t="s">
        <v>391</v>
      </c>
      <c r="D45" s="11" t="s">
        <v>391</v>
      </c>
      <c r="E45" s="45" t="s">
        <v>391</v>
      </c>
      <c r="F45" s="11" t="s">
        <v>391</v>
      </c>
      <c r="G45" s="45" t="s">
        <v>391</v>
      </c>
      <c r="H45" s="45" t="s">
        <v>391</v>
      </c>
      <c r="I45" s="11" t="s">
        <v>391</v>
      </c>
      <c r="J45" s="45" t="s">
        <v>391</v>
      </c>
      <c r="K45" s="45" t="s">
        <v>391</v>
      </c>
      <c r="L45" s="45" t="s">
        <v>391</v>
      </c>
      <c r="M45" s="12" t="s">
        <v>391</v>
      </c>
    </row>
    <row r="46" spans="1:13">
      <c r="A46" s="63" t="s">
        <v>477</v>
      </c>
      <c r="B46" s="45" t="s">
        <v>391</v>
      </c>
      <c r="C46" s="11" t="s">
        <v>391</v>
      </c>
      <c r="D46" s="11" t="s">
        <v>391</v>
      </c>
      <c r="E46" s="45" t="s">
        <v>391</v>
      </c>
      <c r="F46" s="11" t="s">
        <v>391</v>
      </c>
      <c r="G46" s="45" t="s">
        <v>391</v>
      </c>
      <c r="H46" s="45" t="s">
        <v>391</v>
      </c>
      <c r="I46" s="11" t="s">
        <v>391</v>
      </c>
      <c r="J46" s="45" t="s">
        <v>391</v>
      </c>
      <c r="K46" s="45" t="s">
        <v>391</v>
      </c>
      <c r="L46" s="45" t="s">
        <v>391</v>
      </c>
      <c r="M46" s="12" t="s">
        <v>391</v>
      </c>
    </row>
    <row r="47" spans="1:13">
      <c r="A47" s="63" t="s">
        <v>478</v>
      </c>
      <c r="B47" s="45" t="s">
        <v>391</v>
      </c>
      <c r="C47" s="11" t="s">
        <v>391</v>
      </c>
      <c r="D47" s="11" t="s">
        <v>391</v>
      </c>
      <c r="E47" s="45" t="s">
        <v>391</v>
      </c>
      <c r="F47" s="11" t="s">
        <v>391</v>
      </c>
      <c r="G47" s="45" t="s">
        <v>391</v>
      </c>
      <c r="H47" s="45" t="s">
        <v>391</v>
      </c>
      <c r="I47" s="11" t="s">
        <v>391</v>
      </c>
      <c r="J47" s="45" t="s">
        <v>391</v>
      </c>
      <c r="K47" s="45" t="s">
        <v>391</v>
      </c>
      <c r="L47" s="45" t="s">
        <v>391</v>
      </c>
      <c r="M47" s="12" t="s">
        <v>391</v>
      </c>
    </row>
    <row r="48" spans="1:13">
      <c r="A48" s="63" t="s">
        <v>479</v>
      </c>
      <c r="B48" s="45" t="s">
        <v>391</v>
      </c>
      <c r="C48" s="11" t="s">
        <v>391</v>
      </c>
      <c r="D48" s="11" t="s">
        <v>391</v>
      </c>
      <c r="E48" s="45" t="s">
        <v>391</v>
      </c>
      <c r="F48" s="11" t="s">
        <v>391</v>
      </c>
      <c r="G48" s="45" t="s">
        <v>391</v>
      </c>
      <c r="H48" s="45" t="s">
        <v>391</v>
      </c>
      <c r="I48" s="11" t="s">
        <v>391</v>
      </c>
      <c r="J48" s="45" t="s">
        <v>391</v>
      </c>
      <c r="K48" s="45" t="s">
        <v>391</v>
      </c>
      <c r="L48" s="45" t="s">
        <v>391</v>
      </c>
      <c r="M48" s="12" t="s">
        <v>391</v>
      </c>
    </row>
    <row r="49" spans="1:13">
      <c r="A49" s="63" t="s">
        <v>480</v>
      </c>
      <c r="B49" s="45" t="s">
        <v>391</v>
      </c>
      <c r="C49" s="11" t="s">
        <v>391</v>
      </c>
      <c r="D49" s="11" t="s">
        <v>391</v>
      </c>
      <c r="E49" s="45" t="s">
        <v>391</v>
      </c>
      <c r="F49" s="11" t="s">
        <v>391</v>
      </c>
      <c r="G49" s="45" t="s">
        <v>391</v>
      </c>
      <c r="H49" s="45" t="s">
        <v>391</v>
      </c>
      <c r="I49" s="11" t="s">
        <v>391</v>
      </c>
      <c r="J49" s="45" t="s">
        <v>391</v>
      </c>
      <c r="K49" s="45" t="s">
        <v>391</v>
      </c>
      <c r="L49" s="45" t="s">
        <v>391</v>
      </c>
      <c r="M49" s="12" t="s">
        <v>391</v>
      </c>
    </row>
    <row r="50" spans="1:13">
      <c r="A50" s="63" t="s">
        <v>481</v>
      </c>
      <c r="B50" s="45" t="s">
        <v>391</v>
      </c>
      <c r="C50" s="11" t="s">
        <v>391</v>
      </c>
      <c r="D50" s="11" t="s">
        <v>391</v>
      </c>
      <c r="E50" s="45" t="s">
        <v>391</v>
      </c>
      <c r="F50" s="11" t="s">
        <v>391</v>
      </c>
      <c r="G50" s="45" t="s">
        <v>391</v>
      </c>
      <c r="H50" s="45" t="s">
        <v>391</v>
      </c>
      <c r="I50" s="11" t="s">
        <v>391</v>
      </c>
      <c r="J50" s="45" t="s">
        <v>391</v>
      </c>
      <c r="K50" s="45" t="s">
        <v>391</v>
      </c>
      <c r="L50" s="45" t="s">
        <v>391</v>
      </c>
      <c r="M50" s="12" t="s">
        <v>391</v>
      </c>
    </row>
    <row r="51" spans="1:13">
      <c r="A51" s="73" t="s">
        <v>482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4" t="s">
        <v>391</v>
      </c>
      <c r="G51" s="74" t="s">
        <v>391</v>
      </c>
      <c r="H51" s="78" t="s">
        <v>391</v>
      </c>
      <c r="I51" s="78" t="s">
        <v>391</v>
      </c>
      <c r="J51" s="78" t="s">
        <v>391</v>
      </c>
      <c r="K51" s="78" t="s">
        <v>391</v>
      </c>
      <c r="L51" s="78" t="s">
        <v>391</v>
      </c>
      <c r="M51" s="75" t="s">
        <v>391</v>
      </c>
    </row>
    <row r="52" spans="1:13">
      <c r="A52" s="63"/>
      <c r="B52" s="45"/>
      <c r="C52" s="11"/>
      <c r="D52" s="11"/>
      <c r="E52" s="45"/>
      <c r="F52" s="11"/>
      <c r="G52" s="45"/>
      <c r="H52" s="45"/>
      <c r="I52" s="11"/>
      <c r="J52" s="45"/>
      <c r="K52" s="45"/>
      <c r="L52" s="45"/>
      <c r="M52" s="12"/>
    </row>
    <row r="53" spans="1:13">
      <c r="A53" s="73" t="s">
        <v>483</v>
      </c>
      <c r="B53" s="74" t="s">
        <v>391</v>
      </c>
      <c r="C53" s="74" t="s">
        <v>391</v>
      </c>
      <c r="D53" s="74" t="s">
        <v>391</v>
      </c>
      <c r="E53" s="74" t="s">
        <v>391</v>
      </c>
      <c r="F53" s="74" t="s">
        <v>391</v>
      </c>
      <c r="G53" s="74" t="s">
        <v>391</v>
      </c>
      <c r="H53" s="78" t="s">
        <v>391</v>
      </c>
      <c r="I53" s="78" t="s">
        <v>391</v>
      </c>
      <c r="J53" s="78" t="s">
        <v>391</v>
      </c>
      <c r="K53" s="78" t="s">
        <v>391</v>
      </c>
      <c r="L53" s="78" t="s">
        <v>391</v>
      </c>
      <c r="M53" s="75" t="s">
        <v>391</v>
      </c>
    </row>
    <row r="54" spans="1:13">
      <c r="A54" s="63"/>
      <c r="B54" s="45"/>
      <c r="C54" s="11"/>
      <c r="D54" s="11"/>
      <c r="E54" s="45"/>
      <c r="F54" s="11"/>
      <c r="G54" s="45"/>
      <c r="H54" s="45"/>
      <c r="I54" s="11"/>
      <c r="J54" s="45"/>
      <c r="K54" s="45"/>
      <c r="L54" s="45"/>
      <c r="M54" s="12"/>
    </row>
    <row r="55" spans="1:13">
      <c r="A55" s="63" t="s">
        <v>484</v>
      </c>
      <c r="B55" s="45" t="s">
        <v>391</v>
      </c>
      <c r="C55" s="11" t="s">
        <v>391</v>
      </c>
      <c r="D55" s="11" t="s">
        <v>391</v>
      </c>
      <c r="E55" s="45" t="s">
        <v>391</v>
      </c>
      <c r="F55" s="11" t="s">
        <v>391</v>
      </c>
      <c r="G55" s="45" t="s">
        <v>391</v>
      </c>
      <c r="H55" s="45" t="s">
        <v>391</v>
      </c>
      <c r="I55" s="11" t="s">
        <v>391</v>
      </c>
      <c r="J55" s="45" t="s">
        <v>391</v>
      </c>
      <c r="K55" s="45" t="s">
        <v>391</v>
      </c>
      <c r="L55" s="45" t="s">
        <v>391</v>
      </c>
      <c r="M55" s="12" t="s">
        <v>391</v>
      </c>
    </row>
    <row r="56" spans="1:13">
      <c r="A56" s="63" t="s">
        <v>485</v>
      </c>
      <c r="B56" s="45" t="s">
        <v>391</v>
      </c>
      <c r="C56" s="11" t="s">
        <v>391</v>
      </c>
      <c r="D56" s="11" t="s">
        <v>391</v>
      </c>
      <c r="E56" s="45" t="s">
        <v>391</v>
      </c>
      <c r="F56" s="11" t="s">
        <v>391</v>
      </c>
      <c r="G56" s="45" t="s">
        <v>391</v>
      </c>
      <c r="H56" s="45" t="s">
        <v>391</v>
      </c>
      <c r="I56" s="11" t="s">
        <v>391</v>
      </c>
      <c r="J56" s="45" t="s">
        <v>391</v>
      </c>
      <c r="K56" s="45" t="s">
        <v>391</v>
      </c>
      <c r="L56" s="45" t="s">
        <v>391</v>
      </c>
      <c r="M56" s="12" t="s">
        <v>391</v>
      </c>
    </row>
    <row r="57" spans="1:13">
      <c r="A57" s="63" t="s">
        <v>486</v>
      </c>
      <c r="B57" s="45" t="s">
        <v>391</v>
      </c>
      <c r="C57" s="11" t="s">
        <v>391</v>
      </c>
      <c r="D57" s="11" t="s">
        <v>391</v>
      </c>
      <c r="E57" s="45" t="s">
        <v>391</v>
      </c>
      <c r="F57" s="11" t="s">
        <v>391</v>
      </c>
      <c r="G57" s="45" t="s">
        <v>391</v>
      </c>
      <c r="H57" s="45" t="s">
        <v>391</v>
      </c>
      <c r="I57" s="11" t="s">
        <v>391</v>
      </c>
      <c r="J57" s="45" t="s">
        <v>391</v>
      </c>
      <c r="K57" s="45" t="s">
        <v>391</v>
      </c>
      <c r="L57" s="45" t="s">
        <v>391</v>
      </c>
      <c r="M57" s="12" t="s">
        <v>391</v>
      </c>
    </row>
    <row r="58" spans="1:13">
      <c r="A58" s="63" t="s">
        <v>487</v>
      </c>
      <c r="B58" s="45" t="s">
        <v>391</v>
      </c>
      <c r="C58" s="11" t="s">
        <v>391</v>
      </c>
      <c r="D58" s="11" t="s">
        <v>391</v>
      </c>
      <c r="E58" s="45" t="s">
        <v>391</v>
      </c>
      <c r="F58" s="11" t="s">
        <v>391</v>
      </c>
      <c r="G58" s="45" t="s">
        <v>391</v>
      </c>
      <c r="H58" s="45" t="s">
        <v>391</v>
      </c>
      <c r="I58" s="11" t="s">
        <v>391</v>
      </c>
      <c r="J58" s="45" t="s">
        <v>391</v>
      </c>
      <c r="K58" s="45" t="s">
        <v>391</v>
      </c>
      <c r="L58" s="45" t="s">
        <v>391</v>
      </c>
      <c r="M58" s="12" t="s">
        <v>391</v>
      </c>
    </row>
    <row r="59" spans="1:13">
      <c r="A59" s="63" t="s">
        <v>488</v>
      </c>
      <c r="B59" s="45" t="s">
        <v>391</v>
      </c>
      <c r="C59" s="11" t="s">
        <v>391</v>
      </c>
      <c r="D59" s="11" t="s">
        <v>391</v>
      </c>
      <c r="E59" s="45" t="s">
        <v>391</v>
      </c>
      <c r="F59" s="11" t="s">
        <v>391</v>
      </c>
      <c r="G59" s="45" t="s">
        <v>391</v>
      </c>
      <c r="H59" s="45" t="s">
        <v>391</v>
      </c>
      <c r="I59" s="11" t="s">
        <v>391</v>
      </c>
      <c r="J59" s="45" t="s">
        <v>391</v>
      </c>
      <c r="K59" s="45" t="s">
        <v>391</v>
      </c>
      <c r="L59" s="45" t="s">
        <v>391</v>
      </c>
      <c r="M59" s="12" t="s">
        <v>391</v>
      </c>
    </row>
    <row r="60" spans="1:13">
      <c r="A60" s="73" t="s">
        <v>562</v>
      </c>
      <c r="B60" s="74" t="s">
        <v>391</v>
      </c>
      <c r="C60" s="74" t="s">
        <v>391</v>
      </c>
      <c r="D60" s="74" t="s">
        <v>391</v>
      </c>
      <c r="E60" s="74" t="s">
        <v>391</v>
      </c>
      <c r="F60" s="74" t="s">
        <v>391</v>
      </c>
      <c r="G60" s="74" t="s">
        <v>391</v>
      </c>
      <c r="H60" s="78" t="s">
        <v>391</v>
      </c>
      <c r="I60" s="78" t="s">
        <v>391</v>
      </c>
      <c r="J60" s="78" t="s">
        <v>391</v>
      </c>
      <c r="K60" s="78" t="s">
        <v>391</v>
      </c>
      <c r="L60" s="78" t="s">
        <v>391</v>
      </c>
      <c r="M60" s="75" t="s">
        <v>391</v>
      </c>
    </row>
    <row r="61" spans="1:13">
      <c r="A61" s="63"/>
      <c r="B61" s="45"/>
      <c r="C61" s="11"/>
      <c r="D61" s="11"/>
      <c r="E61" s="45"/>
      <c r="F61" s="11"/>
      <c r="G61" s="45"/>
      <c r="H61" s="45"/>
      <c r="I61" s="11"/>
      <c r="J61" s="45"/>
      <c r="K61" s="45"/>
      <c r="L61" s="45"/>
      <c r="M61" s="12"/>
    </row>
    <row r="62" spans="1:13">
      <c r="A62" s="63" t="s">
        <v>490</v>
      </c>
      <c r="B62" s="45" t="s">
        <v>391</v>
      </c>
      <c r="C62" s="11">
        <v>522</v>
      </c>
      <c r="D62" s="11">
        <v>522</v>
      </c>
      <c r="E62" s="45" t="s">
        <v>391</v>
      </c>
      <c r="F62" s="11">
        <v>517</v>
      </c>
      <c r="G62" s="45">
        <v>13000</v>
      </c>
      <c r="H62" s="45" t="s">
        <v>391</v>
      </c>
      <c r="I62" s="11">
        <v>4100</v>
      </c>
      <c r="J62" s="45">
        <v>10</v>
      </c>
      <c r="K62" s="45">
        <v>2120</v>
      </c>
      <c r="L62" s="45">
        <v>130</v>
      </c>
      <c r="M62" s="12">
        <v>2250</v>
      </c>
    </row>
    <row r="63" spans="1:13">
      <c r="A63" s="63" t="s">
        <v>491</v>
      </c>
      <c r="B63" s="45" t="s">
        <v>391</v>
      </c>
      <c r="C63" s="11" t="s">
        <v>391</v>
      </c>
      <c r="D63" s="11" t="s">
        <v>391</v>
      </c>
      <c r="E63" s="45" t="s">
        <v>391</v>
      </c>
      <c r="F63" s="11" t="s">
        <v>391</v>
      </c>
      <c r="G63" s="45" t="s">
        <v>391</v>
      </c>
      <c r="H63" s="45" t="s">
        <v>391</v>
      </c>
      <c r="I63" s="11" t="s">
        <v>391</v>
      </c>
      <c r="J63" s="45" t="s">
        <v>391</v>
      </c>
      <c r="K63" s="45" t="s">
        <v>391</v>
      </c>
      <c r="L63" s="45" t="s">
        <v>391</v>
      </c>
      <c r="M63" s="12" t="s">
        <v>391</v>
      </c>
    </row>
    <row r="64" spans="1:13">
      <c r="A64" s="63" t="s">
        <v>492</v>
      </c>
      <c r="B64" s="45" t="s">
        <v>391</v>
      </c>
      <c r="C64" s="11" t="s">
        <v>391</v>
      </c>
      <c r="D64" s="11" t="s">
        <v>391</v>
      </c>
      <c r="E64" s="45" t="s">
        <v>391</v>
      </c>
      <c r="F64" s="11" t="s">
        <v>391</v>
      </c>
      <c r="G64" s="45" t="s">
        <v>391</v>
      </c>
      <c r="H64" s="45" t="s">
        <v>391</v>
      </c>
      <c r="I64" s="11" t="s">
        <v>391</v>
      </c>
      <c r="J64" s="45" t="s">
        <v>391</v>
      </c>
      <c r="K64" s="45" t="s">
        <v>391</v>
      </c>
      <c r="L64" s="45" t="s">
        <v>391</v>
      </c>
      <c r="M64" s="12" t="s">
        <v>391</v>
      </c>
    </row>
    <row r="65" spans="1:13">
      <c r="A65" s="73" t="s">
        <v>493</v>
      </c>
      <c r="B65" s="74" t="s">
        <v>391</v>
      </c>
      <c r="C65" s="74">
        <v>522</v>
      </c>
      <c r="D65" s="74">
        <v>522</v>
      </c>
      <c r="E65" s="74" t="s">
        <v>391</v>
      </c>
      <c r="F65" s="74">
        <v>517</v>
      </c>
      <c r="G65" s="74">
        <v>13000</v>
      </c>
      <c r="H65" s="78" t="s">
        <v>391</v>
      </c>
      <c r="I65" s="78">
        <v>4100</v>
      </c>
      <c r="J65" s="78">
        <v>10</v>
      </c>
      <c r="K65" s="78">
        <v>2120</v>
      </c>
      <c r="L65" s="78">
        <v>130</v>
      </c>
      <c r="M65" s="75">
        <v>2250</v>
      </c>
    </row>
    <row r="66" spans="1:13">
      <c r="A66" s="63"/>
      <c r="B66" s="45"/>
      <c r="C66" s="11"/>
      <c r="D66" s="11"/>
      <c r="E66" s="45"/>
      <c r="F66" s="11"/>
      <c r="G66" s="45"/>
      <c r="H66" s="45"/>
      <c r="I66" s="11"/>
      <c r="J66" s="45"/>
      <c r="K66" s="45"/>
      <c r="L66" s="45"/>
      <c r="M66" s="12"/>
    </row>
    <row r="67" spans="1:13">
      <c r="A67" s="73" t="s">
        <v>494</v>
      </c>
      <c r="B67" s="74" t="s">
        <v>391</v>
      </c>
      <c r="C67" s="74" t="s">
        <v>391</v>
      </c>
      <c r="D67" s="74" t="s">
        <v>391</v>
      </c>
      <c r="E67" s="74" t="s">
        <v>391</v>
      </c>
      <c r="F67" s="74" t="s">
        <v>391</v>
      </c>
      <c r="G67" s="74" t="s">
        <v>391</v>
      </c>
      <c r="H67" s="78" t="s">
        <v>391</v>
      </c>
      <c r="I67" s="78" t="s">
        <v>391</v>
      </c>
      <c r="J67" s="78" t="s">
        <v>391</v>
      </c>
      <c r="K67" s="78" t="s">
        <v>391</v>
      </c>
      <c r="L67" s="78" t="s">
        <v>391</v>
      </c>
      <c r="M67" s="75" t="s">
        <v>391</v>
      </c>
    </row>
    <row r="68" spans="1:13">
      <c r="A68" s="63"/>
      <c r="B68" s="45"/>
      <c r="C68" s="11"/>
      <c r="D68" s="11"/>
      <c r="E68" s="45"/>
      <c r="F68" s="11"/>
      <c r="G68" s="45"/>
      <c r="H68" s="45"/>
      <c r="I68" s="11"/>
      <c r="J68" s="45"/>
      <c r="K68" s="45"/>
      <c r="L68" s="45"/>
      <c r="M68" s="12"/>
    </row>
    <row r="69" spans="1:13">
      <c r="A69" s="63" t="s">
        <v>495</v>
      </c>
      <c r="B69" s="45" t="s">
        <v>391</v>
      </c>
      <c r="C69" s="11" t="s">
        <v>391</v>
      </c>
      <c r="D69" s="11" t="s">
        <v>391</v>
      </c>
      <c r="E69" s="45" t="s">
        <v>391</v>
      </c>
      <c r="F69" s="11" t="s">
        <v>391</v>
      </c>
      <c r="G69" s="45" t="s">
        <v>391</v>
      </c>
      <c r="H69" s="45" t="s">
        <v>391</v>
      </c>
      <c r="I69" s="11" t="s">
        <v>391</v>
      </c>
      <c r="J69" s="45" t="s">
        <v>391</v>
      </c>
      <c r="K69" s="45" t="s">
        <v>391</v>
      </c>
      <c r="L69" s="45" t="s">
        <v>391</v>
      </c>
      <c r="M69" s="12" t="s">
        <v>391</v>
      </c>
    </row>
    <row r="70" spans="1:13">
      <c r="A70" s="63" t="s">
        <v>496</v>
      </c>
      <c r="B70" s="45" t="s">
        <v>391</v>
      </c>
      <c r="C70" s="11" t="s">
        <v>391</v>
      </c>
      <c r="D70" s="11" t="s">
        <v>391</v>
      </c>
      <c r="E70" s="45" t="s">
        <v>391</v>
      </c>
      <c r="F70" s="11" t="s">
        <v>391</v>
      </c>
      <c r="G70" s="45" t="s">
        <v>391</v>
      </c>
      <c r="H70" s="45" t="s">
        <v>391</v>
      </c>
      <c r="I70" s="11" t="s">
        <v>391</v>
      </c>
      <c r="J70" s="45" t="s">
        <v>391</v>
      </c>
      <c r="K70" s="45" t="s">
        <v>391</v>
      </c>
      <c r="L70" s="45" t="s">
        <v>391</v>
      </c>
      <c r="M70" s="12" t="s">
        <v>391</v>
      </c>
    </row>
    <row r="71" spans="1:13">
      <c r="A71" s="73" t="s">
        <v>497</v>
      </c>
      <c r="B71" s="74" t="s">
        <v>391</v>
      </c>
      <c r="C71" s="74" t="s">
        <v>391</v>
      </c>
      <c r="D71" s="74" t="s">
        <v>391</v>
      </c>
      <c r="E71" s="74" t="s">
        <v>391</v>
      </c>
      <c r="F71" s="74" t="s">
        <v>391</v>
      </c>
      <c r="G71" s="74" t="s">
        <v>391</v>
      </c>
      <c r="H71" s="78" t="s">
        <v>391</v>
      </c>
      <c r="I71" s="78" t="s">
        <v>391</v>
      </c>
      <c r="J71" s="78" t="s">
        <v>391</v>
      </c>
      <c r="K71" s="78" t="s">
        <v>391</v>
      </c>
      <c r="L71" s="78" t="s">
        <v>391</v>
      </c>
      <c r="M71" s="75" t="s">
        <v>391</v>
      </c>
    </row>
    <row r="72" spans="1:13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45"/>
      <c r="L72" s="45"/>
      <c r="M72" s="12"/>
    </row>
    <row r="73" spans="1:13">
      <c r="A73" s="63" t="s">
        <v>498</v>
      </c>
      <c r="B73" s="45" t="s">
        <v>391</v>
      </c>
      <c r="C73" s="11" t="s">
        <v>391</v>
      </c>
      <c r="D73" s="11" t="s">
        <v>391</v>
      </c>
      <c r="E73" s="45" t="s">
        <v>391</v>
      </c>
      <c r="F73" s="11" t="s">
        <v>391</v>
      </c>
      <c r="G73" s="45" t="s">
        <v>391</v>
      </c>
      <c r="H73" s="45" t="s">
        <v>391</v>
      </c>
      <c r="I73" s="11" t="s">
        <v>391</v>
      </c>
      <c r="J73" s="45" t="s">
        <v>391</v>
      </c>
      <c r="K73" s="45" t="s">
        <v>391</v>
      </c>
      <c r="L73" s="45" t="s">
        <v>391</v>
      </c>
      <c r="M73" s="12" t="s">
        <v>391</v>
      </c>
    </row>
    <row r="74" spans="1:13">
      <c r="A74" s="63" t="s">
        <v>499</v>
      </c>
      <c r="B74" s="45" t="s">
        <v>391</v>
      </c>
      <c r="C74" s="11" t="s">
        <v>391</v>
      </c>
      <c r="D74" s="11" t="s">
        <v>391</v>
      </c>
      <c r="E74" s="45" t="s">
        <v>391</v>
      </c>
      <c r="F74" s="11" t="s">
        <v>391</v>
      </c>
      <c r="G74" s="45" t="s">
        <v>391</v>
      </c>
      <c r="H74" s="45" t="s">
        <v>391</v>
      </c>
      <c r="I74" s="11" t="s">
        <v>391</v>
      </c>
      <c r="J74" s="45" t="s">
        <v>391</v>
      </c>
      <c r="K74" s="45" t="s">
        <v>391</v>
      </c>
      <c r="L74" s="45" t="s">
        <v>391</v>
      </c>
      <c r="M74" s="12" t="s">
        <v>391</v>
      </c>
    </row>
    <row r="75" spans="1:13">
      <c r="A75" s="63" t="s">
        <v>500</v>
      </c>
      <c r="B75" s="45">
        <v>1</v>
      </c>
      <c r="C75" s="11">
        <v>8</v>
      </c>
      <c r="D75" s="11">
        <v>9</v>
      </c>
      <c r="E75" s="45" t="s">
        <v>391</v>
      </c>
      <c r="F75" s="11" t="s">
        <v>391</v>
      </c>
      <c r="G75" s="45" t="s">
        <v>391</v>
      </c>
      <c r="H75" s="45" t="s">
        <v>391</v>
      </c>
      <c r="I75" s="11" t="s">
        <v>391</v>
      </c>
      <c r="J75" s="45" t="s">
        <v>391</v>
      </c>
      <c r="K75" s="45" t="s">
        <v>391</v>
      </c>
      <c r="L75" s="45" t="s">
        <v>391</v>
      </c>
      <c r="M75" s="12" t="s">
        <v>391</v>
      </c>
    </row>
    <row r="76" spans="1:13">
      <c r="A76" s="63" t="s">
        <v>501</v>
      </c>
      <c r="B76" s="45" t="s">
        <v>391</v>
      </c>
      <c r="C76" s="11" t="s">
        <v>391</v>
      </c>
      <c r="D76" s="11" t="s">
        <v>391</v>
      </c>
      <c r="E76" s="45" t="s">
        <v>391</v>
      </c>
      <c r="F76" s="11" t="s">
        <v>391</v>
      </c>
      <c r="G76" s="45">
        <v>10</v>
      </c>
      <c r="H76" s="45" t="s">
        <v>391</v>
      </c>
      <c r="I76" s="11" t="s">
        <v>391</v>
      </c>
      <c r="J76" s="45">
        <v>29</v>
      </c>
      <c r="K76" s="45" t="s">
        <v>391</v>
      </c>
      <c r="L76" s="45" t="s">
        <v>391</v>
      </c>
      <c r="M76" s="12" t="s">
        <v>391</v>
      </c>
    </row>
    <row r="77" spans="1:13">
      <c r="A77" s="63" t="s">
        <v>502</v>
      </c>
      <c r="B77" s="45" t="s">
        <v>391</v>
      </c>
      <c r="C77" s="11" t="s">
        <v>391</v>
      </c>
      <c r="D77" s="11" t="s">
        <v>391</v>
      </c>
      <c r="E77" s="45" t="s">
        <v>391</v>
      </c>
      <c r="F77" s="11" t="s">
        <v>391</v>
      </c>
      <c r="G77" s="45" t="s">
        <v>391</v>
      </c>
      <c r="H77" s="45" t="s">
        <v>391</v>
      </c>
      <c r="I77" s="11" t="s">
        <v>391</v>
      </c>
      <c r="J77" s="45" t="s">
        <v>391</v>
      </c>
      <c r="K77" s="45" t="s">
        <v>391</v>
      </c>
      <c r="L77" s="45" t="s">
        <v>391</v>
      </c>
      <c r="M77" s="12" t="s">
        <v>391</v>
      </c>
    </row>
    <row r="78" spans="1:13">
      <c r="A78" s="63" t="s">
        <v>503</v>
      </c>
      <c r="B78" s="45" t="s">
        <v>391</v>
      </c>
      <c r="C78" s="11" t="s">
        <v>391</v>
      </c>
      <c r="D78" s="11" t="s">
        <v>391</v>
      </c>
      <c r="E78" s="45" t="s">
        <v>391</v>
      </c>
      <c r="F78" s="11" t="s">
        <v>391</v>
      </c>
      <c r="G78" s="45" t="s">
        <v>391</v>
      </c>
      <c r="H78" s="45" t="s">
        <v>391</v>
      </c>
      <c r="I78" s="11" t="s">
        <v>391</v>
      </c>
      <c r="J78" s="45" t="s">
        <v>391</v>
      </c>
      <c r="K78" s="45" t="s">
        <v>391</v>
      </c>
      <c r="L78" s="45" t="s">
        <v>391</v>
      </c>
      <c r="M78" s="12" t="s">
        <v>391</v>
      </c>
    </row>
    <row r="79" spans="1:13">
      <c r="A79" s="63" t="s">
        <v>504</v>
      </c>
      <c r="B79" s="45" t="s">
        <v>391</v>
      </c>
      <c r="C79" s="11" t="s">
        <v>391</v>
      </c>
      <c r="D79" s="11" t="s">
        <v>391</v>
      </c>
      <c r="E79" s="45" t="s">
        <v>391</v>
      </c>
      <c r="F79" s="11" t="s">
        <v>391</v>
      </c>
      <c r="G79" s="45" t="s">
        <v>391</v>
      </c>
      <c r="H79" s="45" t="s">
        <v>391</v>
      </c>
      <c r="I79" s="11" t="s">
        <v>391</v>
      </c>
      <c r="J79" s="45" t="s">
        <v>391</v>
      </c>
      <c r="K79" s="45" t="s">
        <v>391</v>
      </c>
      <c r="L79" s="45" t="s">
        <v>391</v>
      </c>
      <c r="M79" s="12" t="s">
        <v>391</v>
      </c>
    </row>
    <row r="80" spans="1:13">
      <c r="A80" s="63" t="s">
        <v>505</v>
      </c>
      <c r="B80" s="45" t="s">
        <v>391</v>
      </c>
      <c r="C80" s="11" t="s">
        <v>391</v>
      </c>
      <c r="D80" s="11" t="s">
        <v>391</v>
      </c>
      <c r="E80" s="45" t="s">
        <v>391</v>
      </c>
      <c r="F80" s="11" t="s">
        <v>391</v>
      </c>
      <c r="G80" s="45" t="s">
        <v>391</v>
      </c>
      <c r="H80" s="45" t="s">
        <v>391</v>
      </c>
      <c r="I80" s="11" t="s">
        <v>391</v>
      </c>
      <c r="J80" s="45" t="s">
        <v>391</v>
      </c>
      <c r="K80" s="45" t="s">
        <v>391</v>
      </c>
      <c r="L80" s="45" t="s">
        <v>391</v>
      </c>
      <c r="M80" s="12" t="s">
        <v>391</v>
      </c>
    </row>
    <row r="81" spans="1:13">
      <c r="A81" s="73" t="s">
        <v>506</v>
      </c>
      <c r="B81" s="74">
        <v>1</v>
      </c>
      <c r="C81" s="74">
        <v>8</v>
      </c>
      <c r="D81" s="74">
        <v>9</v>
      </c>
      <c r="E81" s="74" t="s">
        <v>391</v>
      </c>
      <c r="F81" s="74" t="s">
        <v>391</v>
      </c>
      <c r="G81" s="74">
        <v>10</v>
      </c>
      <c r="H81" s="78" t="s">
        <v>391</v>
      </c>
      <c r="I81" s="78" t="s">
        <v>391</v>
      </c>
      <c r="J81" s="78">
        <v>29</v>
      </c>
      <c r="K81" s="78" t="s">
        <v>391</v>
      </c>
      <c r="L81" s="78" t="s">
        <v>391</v>
      </c>
      <c r="M81" s="75" t="s">
        <v>391</v>
      </c>
    </row>
    <row r="82" spans="1:13">
      <c r="A82" s="63"/>
      <c r="B82" s="45"/>
      <c r="C82" s="11"/>
      <c r="D82" s="11"/>
      <c r="E82" s="45"/>
      <c r="F82" s="11"/>
      <c r="G82" s="45"/>
      <c r="H82" s="45"/>
      <c r="I82" s="11"/>
      <c r="J82" s="45"/>
      <c r="K82" s="45"/>
      <c r="L82" s="45"/>
      <c r="M82" s="12"/>
    </row>
    <row r="83" spans="1:13">
      <c r="A83" s="63" t="s">
        <v>507</v>
      </c>
      <c r="B83" s="45" t="s">
        <v>391</v>
      </c>
      <c r="C83" s="11" t="s">
        <v>391</v>
      </c>
      <c r="D83" s="11" t="s">
        <v>391</v>
      </c>
      <c r="E83" s="45" t="s">
        <v>391</v>
      </c>
      <c r="F83" s="11" t="s">
        <v>391</v>
      </c>
      <c r="G83" s="45">
        <v>5100</v>
      </c>
      <c r="H83" s="45" t="s">
        <v>391</v>
      </c>
      <c r="I83" s="11" t="s">
        <v>391</v>
      </c>
      <c r="J83" s="45">
        <v>2</v>
      </c>
      <c r="K83" s="45" t="s">
        <v>391</v>
      </c>
      <c r="L83" s="45">
        <v>10</v>
      </c>
      <c r="M83" s="12">
        <v>10</v>
      </c>
    </row>
    <row r="84" spans="1:13">
      <c r="A84" s="63" t="s">
        <v>508</v>
      </c>
      <c r="B84" s="45" t="s">
        <v>391</v>
      </c>
      <c r="C84" s="11" t="s">
        <v>391</v>
      </c>
      <c r="D84" s="11" t="s">
        <v>391</v>
      </c>
      <c r="E84" s="45" t="s">
        <v>391</v>
      </c>
      <c r="F84" s="11" t="s">
        <v>391</v>
      </c>
      <c r="G84" s="45" t="s">
        <v>391</v>
      </c>
      <c r="H84" s="45" t="s">
        <v>391</v>
      </c>
      <c r="I84" s="11" t="s">
        <v>391</v>
      </c>
      <c r="J84" s="45" t="s">
        <v>391</v>
      </c>
      <c r="K84" s="45" t="s">
        <v>391</v>
      </c>
      <c r="L84" s="45" t="s">
        <v>391</v>
      </c>
      <c r="M84" s="12" t="s">
        <v>391</v>
      </c>
    </row>
    <row r="85" spans="1:13">
      <c r="A85" s="73" t="s">
        <v>509</v>
      </c>
      <c r="B85" s="74" t="s">
        <v>391</v>
      </c>
      <c r="C85" s="74" t="s">
        <v>391</v>
      </c>
      <c r="D85" s="74" t="s">
        <v>391</v>
      </c>
      <c r="E85" s="74" t="s">
        <v>391</v>
      </c>
      <c r="F85" s="74" t="s">
        <v>391</v>
      </c>
      <c r="G85" s="74">
        <v>5100</v>
      </c>
      <c r="H85" s="78" t="s">
        <v>391</v>
      </c>
      <c r="I85" s="78" t="s">
        <v>391</v>
      </c>
      <c r="J85" s="78">
        <v>2</v>
      </c>
      <c r="K85" s="78" t="s">
        <v>391</v>
      </c>
      <c r="L85" s="78">
        <v>10</v>
      </c>
      <c r="M85" s="75">
        <v>10</v>
      </c>
    </row>
    <row r="86" spans="1:13">
      <c r="A86" s="63"/>
      <c r="B86" s="45"/>
      <c r="C86" s="11"/>
      <c r="D86" s="11"/>
      <c r="E86" s="45"/>
      <c r="F86" s="11"/>
      <c r="G86" s="45"/>
      <c r="H86" s="45"/>
      <c r="I86" s="11"/>
      <c r="J86" s="45"/>
      <c r="K86" s="45"/>
      <c r="L86" s="45"/>
      <c r="M86" s="12"/>
    </row>
    <row r="87" spans="1:13" ht="13.5" thickBot="1">
      <c r="A87" s="66" t="s">
        <v>510</v>
      </c>
      <c r="B87" s="52">
        <v>1</v>
      </c>
      <c r="C87" s="52">
        <v>530</v>
      </c>
      <c r="D87" s="52">
        <v>531</v>
      </c>
      <c r="E87" s="52" t="s">
        <v>391</v>
      </c>
      <c r="F87" s="52">
        <v>517</v>
      </c>
      <c r="G87" s="52">
        <v>18110</v>
      </c>
      <c r="H87" s="175" t="s">
        <v>391</v>
      </c>
      <c r="I87" s="175">
        <v>4100</v>
      </c>
      <c r="J87" s="175">
        <v>8</v>
      </c>
      <c r="K87" s="175">
        <v>2120</v>
      </c>
      <c r="L87" s="175">
        <v>140</v>
      </c>
      <c r="M87" s="53">
        <v>2260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4:M4"/>
    <mergeCell ref="A3:M3"/>
    <mergeCell ref="B6:F6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>
  <sheetPr codeName="Hoja300">
    <tabColor theme="0"/>
    <pageSetUpPr fitToPage="1"/>
  </sheetPr>
  <dimension ref="A1:Q8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6" width="11.85546875" style="208" bestFit="1" customWidth="1"/>
    <col min="7" max="9" width="13.7109375" style="208" customWidth="1"/>
    <col min="10" max="13" width="14.28515625" style="208" customWidth="1"/>
    <col min="14" max="16384" width="11.42578125" style="208"/>
  </cols>
  <sheetData>
    <row r="1" spans="1:17" s="87" customFormat="1" ht="18">
      <c r="A1" s="1691" t="s">
        <v>1227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9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5">
      <c r="A4" s="1684" t="s">
        <v>1448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7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81" customFormat="1" ht="21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7" s="681" customFormat="1" ht="21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7" s="681" customFormat="1" ht="21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7" s="681" customFormat="1" ht="21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7">
      <c r="A10" s="72" t="s">
        <v>450</v>
      </c>
      <c r="B10" s="194" t="s">
        <v>391</v>
      </c>
      <c r="C10" s="194" t="s">
        <v>391</v>
      </c>
      <c r="D10" s="122" t="s">
        <v>391</v>
      </c>
      <c r="E10" s="194" t="s">
        <v>391</v>
      </c>
      <c r="F10" s="194" t="s">
        <v>391</v>
      </c>
      <c r="G10" s="122" t="s">
        <v>391</v>
      </c>
      <c r="H10" s="194" t="s">
        <v>391</v>
      </c>
      <c r="I10" s="194" t="s">
        <v>391</v>
      </c>
      <c r="J10" s="194" t="s">
        <v>391</v>
      </c>
      <c r="K10" s="194" t="s">
        <v>391</v>
      </c>
      <c r="L10" s="194" t="s">
        <v>391</v>
      </c>
      <c r="M10" s="209" t="s">
        <v>391</v>
      </c>
    </row>
    <row r="11" spans="1:17">
      <c r="A11" s="63" t="s">
        <v>451</v>
      </c>
      <c r="B11" s="80" t="s">
        <v>391</v>
      </c>
      <c r="C11" s="80" t="s">
        <v>391</v>
      </c>
      <c r="D11" s="11" t="s">
        <v>391</v>
      </c>
      <c r="E11" s="80" t="s">
        <v>391</v>
      </c>
      <c r="F11" s="80" t="s">
        <v>391</v>
      </c>
      <c r="G11" s="11" t="s">
        <v>391</v>
      </c>
      <c r="H11" s="80" t="s">
        <v>391</v>
      </c>
      <c r="I11" s="80" t="s">
        <v>391</v>
      </c>
      <c r="J11" s="80" t="s">
        <v>391</v>
      </c>
      <c r="K11" s="80" t="s">
        <v>391</v>
      </c>
      <c r="L11" s="80" t="s">
        <v>391</v>
      </c>
      <c r="M11" s="12" t="s">
        <v>391</v>
      </c>
    </row>
    <row r="12" spans="1:17">
      <c r="A12" s="63" t="s">
        <v>452</v>
      </c>
      <c r="B12" s="80" t="s">
        <v>391</v>
      </c>
      <c r="C12" s="80" t="s">
        <v>391</v>
      </c>
      <c r="D12" s="11" t="s">
        <v>391</v>
      </c>
      <c r="E12" s="80" t="s">
        <v>391</v>
      </c>
      <c r="F12" s="80" t="s">
        <v>391</v>
      </c>
      <c r="G12" s="11" t="s">
        <v>391</v>
      </c>
      <c r="H12" s="80" t="s">
        <v>391</v>
      </c>
      <c r="I12" s="80" t="s">
        <v>391</v>
      </c>
      <c r="J12" s="80" t="s">
        <v>391</v>
      </c>
      <c r="K12" s="80" t="s">
        <v>391</v>
      </c>
      <c r="L12" s="80" t="s">
        <v>391</v>
      </c>
      <c r="M12" s="12" t="s">
        <v>391</v>
      </c>
    </row>
    <row r="13" spans="1:17">
      <c r="A13" s="63" t="s">
        <v>453</v>
      </c>
      <c r="B13" s="80" t="s">
        <v>391</v>
      </c>
      <c r="C13" s="80" t="s">
        <v>391</v>
      </c>
      <c r="D13" s="11" t="s">
        <v>391</v>
      </c>
      <c r="E13" s="80" t="s">
        <v>391</v>
      </c>
      <c r="F13" s="80" t="s">
        <v>391</v>
      </c>
      <c r="G13" s="11" t="s">
        <v>391</v>
      </c>
      <c r="H13" s="80" t="s">
        <v>391</v>
      </c>
      <c r="I13" s="80" t="s">
        <v>391</v>
      </c>
      <c r="J13" s="80" t="s">
        <v>391</v>
      </c>
      <c r="K13" s="80" t="s">
        <v>391</v>
      </c>
      <c r="L13" s="80" t="s">
        <v>391</v>
      </c>
      <c r="M13" s="12" t="s">
        <v>391</v>
      </c>
    </row>
    <row r="14" spans="1:17">
      <c r="A14" s="73" t="s">
        <v>454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8" t="s">
        <v>391</v>
      </c>
      <c r="I14" s="78" t="s">
        <v>391</v>
      </c>
      <c r="J14" s="78" t="s">
        <v>391</v>
      </c>
      <c r="K14" s="78" t="s">
        <v>391</v>
      </c>
      <c r="L14" s="78" t="s">
        <v>391</v>
      </c>
      <c r="M14" s="75" t="s">
        <v>391</v>
      </c>
    </row>
    <row r="15" spans="1:17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</row>
    <row r="16" spans="1:17">
      <c r="A16" s="73" t="s">
        <v>455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8" t="s">
        <v>391</v>
      </c>
      <c r="I16" s="78" t="s">
        <v>391</v>
      </c>
      <c r="J16" s="78" t="s">
        <v>391</v>
      </c>
      <c r="K16" s="78" t="s">
        <v>391</v>
      </c>
      <c r="L16" s="78" t="s">
        <v>391</v>
      </c>
      <c r="M16" s="75" t="s">
        <v>391</v>
      </c>
    </row>
    <row r="17" spans="1:13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>
      <c r="A18" s="73" t="s">
        <v>456</v>
      </c>
      <c r="B18" s="74" t="s">
        <v>391</v>
      </c>
      <c r="C18" s="74" t="s">
        <v>391</v>
      </c>
      <c r="D18" s="74" t="s">
        <v>391</v>
      </c>
      <c r="E18" s="74" t="s">
        <v>391</v>
      </c>
      <c r="F18" s="74" t="s">
        <v>391</v>
      </c>
      <c r="G18" s="74" t="s">
        <v>391</v>
      </c>
      <c r="H18" s="78" t="s">
        <v>391</v>
      </c>
      <c r="I18" s="78" t="s">
        <v>391</v>
      </c>
      <c r="J18" s="78" t="s">
        <v>391</v>
      </c>
      <c r="K18" s="78" t="s">
        <v>391</v>
      </c>
      <c r="L18" s="78" t="s">
        <v>391</v>
      </c>
      <c r="M18" s="75" t="s">
        <v>391</v>
      </c>
    </row>
    <row r="19" spans="1:13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>
      <c r="A20" s="63" t="s">
        <v>535</v>
      </c>
      <c r="B20" s="11" t="s">
        <v>391</v>
      </c>
      <c r="C20" s="11" t="s">
        <v>391</v>
      </c>
      <c r="D20" s="11" t="s">
        <v>391</v>
      </c>
      <c r="E20" s="11" t="s">
        <v>391</v>
      </c>
      <c r="F20" s="11" t="s">
        <v>391</v>
      </c>
      <c r="G20" s="11" t="s">
        <v>391</v>
      </c>
      <c r="H20" s="11" t="s">
        <v>391</v>
      </c>
      <c r="I20" s="11" t="s">
        <v>391</v>
      </c>
      <c r="J20" s="11" t="s">
        <v>391</v>
      </c>
      <c r="K20" s="11" t="s">
        <v>391</v>
      </c>
      <c r="L20" s="11" t="s">
        <v>391</v>
      </c>
      <c r="M20" s="12" t="s">
        <v>391</v>
      </c>
    </row>
    <row r="21" spans="1:13">
      <c r="A21" s="63" t="s">
        <v>458</v>
      </c>
      <c r="B21" s="45" t="s">
        <v>391</v>
      </c>
      <c r="C21" s="11" t="s">
        <v>391</v>
      </c>
      <c r="D21" s="11" t="s">
        <v>391</v>
      </c>
      <c r="E21" s="45" t="s">
        <v>391</v>
      </c>
      <c r="F21" s="11" t="s">
        <v>391</v>
      </c>
      <c r="G21" s="11" t="s">
        <v>391</v>
      </c>
      <c r="H21" s="45" t="s">
        <v>391</v>
      </c>
      <c r="I21" s="11" t="s">
        <v>391</v>
      </c>
      <c r="J21" s="11" t="s">
        <v>391</v>
      </c>
      <c r="K21" s="11" t="s">
        <v>391</v>
      </c>
      <c r="L21" s="11" t="s">
        <v>391</v>
      </c>
      <c r="M21" s="12" t="s">
        <v>391</v>
      </c>
    </row>
    <row r="22" spans="1:13">
      <c r="A22" s="63" t="s">
        <v>459</v>
      </c>
      <c r="B22" s="11" t="s">
        <v>391</v>
      </c>
      <c r="C22" s="11" t="s">
        <v>391</v>
      </c>
      <c r="D22" s="11" t="s">
        <v>391</v>
      </c>
      <c r="E22" s="11" t="s">
        <v>391</v>
      </c>
      <c r="F22" s="11" t="s">
        <v>391</v>
      </c>
      <c r="G22" s="11" t="s">
        <v>391</v>
      </c>
      <c r="H22" s="11" t="s">
        <v>391</v>
      </c>
      <c r="I22" s="11" t="s">
        <v>391</v>
      </c>
      <c r="J22" s="11" t="s">
        <v>391</v>
      </c>
      <c r="K22" s="11" t="s">
        <v>391</v>
      </c>
      <c r="L22" s="11" t="s">
        <v>391</v>
      </c>
      <c r="M22" s="12" t="s">
        <v>391</v>
      </c>
    </row>
    <row r="23" spans="1:13">
      <c r="A23" s="73" t="s">
        <v>460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 t="s">
        <v>391</v>
      </c>
      <c r="G23" s="74" t="s">
        <v>391</v>
      </c>
      <c r="H23" s="78" t="s">
        <v>391</v>
      </c>
      <c r="I23" s="78" t="s">
        <v>391</v>
      </c>
      <c r="J23" s="78" t="s">
        <v>391</v>
      </c>
      <c r="K23" s="78" t="s">
        <v>391</v>
      </c>
      <c r="L23" s="78" t="s">
        <v>391</v>
      </c>
      <c r="M23" s="75" t="s">
        <v>391</v>
      </c>
    </row>
    <row r="24" spans="1:13">
      <c r="A24" s="63"/>
      <c r="B24" s="45"/>
      <c r="C24" s="11"/>
      <c r="D24" s="11"/>
      <c r="E24" s="45"/>
      <c r="F24" s="11"/>
      <c r="G24" s="11"/>
      <c r="H24" s="45"/>
      <c r="I24" s="11"/>
      <c r="J24" s="11"/>
      <c r="K24" s="11"/>
      <c r="L24" s="11"/>
      <c r="M24" s="12"/>
    </row>
    <row r="25" spans="1:13">
      <c r="A25" s="73" t="s">
        <v>461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 t="s">
        <v>391</v>
      </c>
      <c r="G25" s="74" t="s">
        <v>391</v>
      </c>
      <c r="H25" s="78" t="s">
        <v>391</v>
      </c>
      <c r="I25" s="78" t="s">
        <v>391</v>
      </c>
      <c r="J25" s="78" t="s">
        <v>391</v>
      </c>
      <c r="K25" s="78" t="s">
        <v>391</v>
      </c>
      <c r="L25" s="78" t="s">
        <v>391</v>
      </c>
      <c r="M25" s="75" t="s">
        <v>391</v>
      </c>
    </row>
    <row r="26" spans="1:13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3">
      <c r="A27" s="73" t="s">
        <v>462</v>
      </c>
      <c r="B27" s="74" t="s">
        <v>391</v>
      </c>
      <c r="C27" s="74" t="s">
        <v>391</v>
      </c>
      <c r="D27" s="74" t="s">
        <v>391</v>
      </c>
      <c r="E27" s="74" t="s">
        <v>391</v>
      </c>
      <c r="F27" s="74" t="s">
        <v>391</v>
      </c>
      <c r="G27" s="74" t="s">
        <v>391</v>
      </c>
      <c r="H27" s="78" t="s">
        <v>391</v>
      </c>
      <c r="I27" s="78" t="s">
        <v>391</v>
      </c>
      <c r="J27" s="78" t="s">
        <v>391</v>
      </c>
      <c r="K27" s="78" t="s">
        <v>391</v>
      </c>
      <c r="L27" s="78" t="s">
        <v>391</v>
      </c>
      <c r="M27" s="75" t="s">
        <v>391</v>
      </c>
    </row>
    <row r="28" spans="1:13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3">
      <c r="A29" s="63" t="s">
        <v>463</v>
      </c>
      <c r="B29" s="11" t="s">
        <v>391</v>
      </c>
      <c r="C29" s="11" t="s">
        <v>391</v>
      </c>
      <c r="D29" s="11" t="s">
        <v>391</v>
      </c>
      <c r="E29" s="11" t="s">
        <v>391</v>
      </c>
      <c r="F29" s="11" t="s">
        <v>391</v>
      </c>
      <c r="G29" s="11" t="s">
        <v>391</v>
      </c>
      <c r="H29" s="11" t="s">
        <v>391</v>
      </c>
      <c r="I29" s="11" t="s">
        <v>391</v>
      </c>
      <c r="J29" s="11" t="s">
        <v>391</v>
      </c>
      <c r="K29" s="11" t="s">
        <v>391</v>
      </c>
      <c r="L29" s="11" t="s">
        <v>391</v>
      </c>
      <c r="M29" s="12" t="s">
        <v>391</v>
      </c>
    </row>
    <row r="30" spans="1:13">
      <c r="A30" s="63" t="s">
        <v>464</v>
      </c>
      <c r="B30" s="11" t="s">
        <v>391</v>
      </c>
      <c r="C30" s="11" t="s">
        <v>391</v>
      </c>
      <c r="D30" s="11" t="s">
        <v>391</v>
      </c>
      <c r="E30" s="11" t="s">
        <v>391</v>
      </c>
      <c r="F30" s="11" t="s">
        <v>391</v>
      </c>
      <c r="G30" s="11" t="s">
        <v>391</v>
      </c>
      <c r="H30" s="11" t="s">
        <v>391</v>
      </c>
      <c r="I30" s="11" t="s">
        <v>391</v>
      </c>
      <c r="J30" s="11" t="s">
        <v>391</v>
      </c>
      <c r="K30" s="11" t="s">
        <v>391</v>
      </c>
      <c r="L30" s="11" t="s">
        <v>391</v>
      </c>
      <c r="M30" s="12" t="s">
        <v>391</v>
      </c>
    </row>
    <row r="31" spans="1:13">
      <c r="A31" s="63" t="s">
        <v>465</v>
      </c>
      <c r="B31" s="11" t="s">
        <v>391</v>
      </c>
      <c r="C31" s="11" t="s">
        <v>391</v>
      </c>
      <c r="D31" s="11" t="s">
        <v>391</v>
      </c>
      <c r="E31" s="11" t="s">
        <v>391</v>
      </c>
      <c r="F31" s="11" t="s">
        <v>391</v>
      </c>
      <c r="G31" s="11" t="s">
        <v>391</v>
      </c>
      <c r="H31" s="11" t="s">
        <v>391</v>
      </c>
      <c r="I31" s="11" t="s">
        <v>391</v>
      </c>
      <c r="J31" s="11" t="s">
        <v>391</v>
      </c>
      <c r="K31" s="11" t="s">
        <v>391</v>
      </c>
      <c r="L31" s="11" t="s">
        <v>391</v>
      </c>
      <c r="M31" s="12" t="s">
        <v>391</v>
      </c>
    </row>
    <row r="32" spans="1:13">
      <c r="A32" s="73" t="s">
        <v>466</v>
      </c>
      <c r="B32" s="74" t="s">
        <v>391</v>
      </c>
      <c r="C32" s="74" t="s">
        <v>391</v>
      </c>
      <c r="D32" s="74" t="s">
        <v>391</v>
      </c>
      <c r="E32" s="74" t="s">
        <v>391</v>
      </c>
      <c r="F32" s="74" t="s">
        <v>391</v>
      </c>
      <c r="G32" s="74" t="s">
        <v>391</v>
      </c>
      <c r="H32" s="78" t="s">
        <v>391</v>
      </c>
      <c r="I32" s="78" t="s">
        <v>391</v>
      </c>
      <c r="J32" s="78" t="s">
        <v>391</v>
      </c>
      <c r="K32" s="78" t="s">
        <v>391</v>
      </c>
      <c r="L32" s="78" t="s">
        <v>391</v>
      </c>
      <c r="M32" s="75" t="s">
        <v>391</v>
      </c>
    </row>
    <row r="33" spans="1:13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>
      <c r="A34" s="63" t="s">
        <v>467</v>
      </c>
      <c r="B34" s="80" t="s">
        <v>391</v>
      </c>
      <c r="C34" s="80" t="s">
        <v>391</v>
      </c>
      <c r="D34" s="11" t="s">
        <v>391</v>
      </c>
      <c r="E34" s="80" t="s">
        <v>391</v>
      </c>
      <c r="F34" s="80" t="s">
        <v>391</v>
      </c>
      <c r="G34" s="11" t="s">
        <v>391</v>
      </c>
      <c r="H34" s="80" t="s">
        <v>391</v>
      </c>
      <c r="I34" s="80" t="s">
        <v>391</v>
      </c>
      <c r="J34" s="80" t="s">
        <v>391</v>
      </c>
      <c r="K34" s="80" t="s">
        <v>391</v>
      </c>
      <c r="L34" s="80" t="s">
        <v>391</v>
      </c>
      <c r="M34" s="12" t="s">
        <v>391</v>
      </c>
    </row>
    <row r="35" spans="1:13">
      <c r="A35" s="63" t="s">
        <v>468</v>
      </c>
      <c r="B35" s="45" t="s">
        <v>391</v>
      </c>
      <c r="C35" s="45" t="s">
        <v>391</v>
      </c>
      <c r="D35" s="45" t="s">
        <v>391</v>
      </c>
      <c r="E35" s="45" t="s">
        <v>391</v>
      </c>
      <c r="F35" s="45" t="s">
        <v>391</v>
      </c>
      <c r="G35" s="45" t="s">
        <v>391</v>
      </c>
      <c r="H35" s="11" t="s">
        <v>391</v>
      </c>
      <c r="I35" s="11" t="s">
        <v>391</v>
      </c>
      <c r="J35" s="11" t="s">
        <v>391</v>
      </c>
      <c r="K35" s="11" t="s">
        <v>391</v>
      </c>
      <c r="L35" s="11" t="s">
        <v>391</v>
      </c>
      <c r="M35" s="46" t="s">
        <v>391</v>
      </c>
    </row>
    <row r="36" spans="1:13">
      <c r="A36" s="63" t="s">
        <v>469</v>
      </c>
      <c r="B36" s="82" t="s">
        <v>391</v>
      </c>
      <c r="C36" s="11" t="s">
        <v>391</v>
      </c>
      <c r="D36" s="11" t="s">
        <v>391</v>
      </c>
      <c r="E36" s="82" t="s">
        <v>391</v>
      </c>
      <c r="F36" s="11" t="s">
        <v>391</v>
      </c>
      <c r="G36" s="45" t="s">
        <v>391</v>
      </c>
      <c r="H36" s="82" t="s">
        <v>391</v>
      </c>
      <c r="I36" s="11" t="s">
        <v>391</v>
      </c>
      <c r="J36" s="45" t="s">
        <v>391</v>
      </c>
      <c r="K36" s="82" t="s">
        <v>391</v>
      </c>
      <c r="L36" s="45" t="s">
        <v>391</v>
      </c>
      <c r="M36" s="12" t="s">
        <v>391</v>
      </c>
    </row>
    <row r="37" spans="1:13">
      <c r="A37" s="63" t="s">
        <v>470</v>
      </c>
      <c r="B37" s="45" t="s">
        <v>391</v>
      </c>
      <c r="C37" s="11" t="s">
        <v>391</v>
      </c>
      <c r="D37" s="11" t="s">
        <v>391</v>
      </c>
      <c r="E37" s="45" t="s">
        <v>391</v>
      </c>
      <c r="F37" s="11" t="s">
        <v>391</v>
      </c>
      <c r="G37" s="45" t="s">
        <v>391</v>
      </c>
      <c r="H37" s="45" t="s">
        <v>391</v>
      </c>
      <c r="I37" s="11" t="s">
        <v>391</v>
      </c>
      <c r="J37" s="45" t="s">
        <v>391</v>
      </c>
      <c r="K37" s="45" t="s">
        <v>391</v>
      </c>
      <c r="L37" s="45" t="s">
        <v>391</v>
      </c>
      <c r="M37" s="12" t="s">
        <v>391</v>
      </c>
    </row>
    <row r="38" spans="1:13">
      <c r="A38" s="73" t="s">
        <v>471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4" t="s">
        <v>391</v>
      </c>
      <c r="G38" s="74" t="s">
        <v>391</v>
      </c>
      <c r="H38" s="78" t="s">
        <v>391</v>
      </c>
      <c r="I38" s="78" t="s">
        <v>391</v>
      </c>
      <c r="J38" s="78" t="s">
        <v>391</v>
      </c>
      <c r="K38" s="78" t="s">
        <v>391</v>
      </c>
      <c r="L38" s="78" t="s">
        <v>391</v>
      </c>
      <c r="M38" s="75" t="s">
        <v>391</v>
      </c>
    </row>
    <row r="39" spans="1:13">
      <c r="A39" s="63"/>
      <c r="B39" s="45"/>
      <c r="C39" s="11"/>
      <c r="D39" s="11"/>
      <c r="E39" s="45"/>
      <c r="F39" s="11"/>
      <c r="G39" s="11"/>
      <c r="H39" s="45"/>
      <c r="I39" s="11"/>
      <c r="J39" s="82"/>
      <c r="K39" s="45"/>
      <c r="L39" s="82"/>
      <c r="M39" s="12"/>
    </row>
    <row r="40" spans="1:13">
      <c r="A40" s="73" t="s">
        <v>472</v>
      </c>
      <c r="B40" s="74" t="s">
        <v>391</v>
      </c>
      <c r="C40" s="74" t="s">
        <v>391</v>
      </c>
      <c r="D40" s="74" t="s">
        <v>391</v>
      </c>
      <c r="E40" s="74" t="s">
        <v>391</v>
      </c>
      <c r="F40" s="74" t="s">
        <v>391</v>
      </c>
      <c r="G40" s="74" t="s">
        <v>391</v>
      </c>
      <c r="H40" s="78" t="s">
        <v>391</v>
      </c>
      <c r="I40" s="78" t="s">
        <v>391</v>
      </c>
      <c r="J40" s="78" t="s">
        <v>391</v>
      </c>
      <c r="K40" s="78" t="s">
        <v>391</v>
      </c>
      <c r="L40" s="78" t="s">
        <v>391</v>
      </c>
      <c r="M40" s="75" t="s">
        <v>391</v>
      </c>
    </row>
    <row r="41" spans="1:13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3">
      <c r="A42" s="63" t="s">
        <v>536</v>
      </c>
      <c r="B42" s="82" t="s">
        <v>391</v>
      </c>
      <c r="C42" s="11" t="s">
        <v>391</v>
      </c>
      <c r="D42" s="11" t="s">
        <v>391</v>
      </c>
      <c r="E42" s="82" t="s">
        <v>391</v>
      </c>
      <c r="F42" s="11" t="s">
        <v>391</v>
      </c>
      <c r="G42" s="45">
        <v>5</v>
      </c>
      <c r="H42" s="82" t="s">
        <v>391</v>
      </c>
      <c r="I42" s="11" t="s">
        <v>391</v>
      </c>
      <c r="J42" s="45" t="s">
        <v>391</v>
      </c>
      <c r="K42" s="82" t="s">
        <v>391</v>
      </c>
      <c r="L42" s="45" t="s">
        <v>391</v>
      </c>
      <c r="M42" s="12" t="s">
        <v>391</v>
      </c>
    </row>
    <row r="43" spans="1:13">
      <c r="A43" s="63" t="s">
        <v>474</v>
      </c>
      <c r="B43" s="45" t="s">
        <v>391</v>
      </c>
      <c r="C43" s="11" t="s">
        <v>391</v>
      </c>
      <c r="D43" s="11" t="s">
        <v>391</v>
      </c>
      <c r="E43" s="45" t="s">
        <v>391</v>
      </c>
      <c r="F43" s="11" t="s">
        <v>391</v>
      </c>
      <c r="G43" s="45" t="s">
        <v>391</v>
      </c>
      <c r="H43" s="45" t="s">
        <v>391</v>
      </c>
      <c r="I43" s="11" t="s">
        <v>391</v>
      </c>
      <c r="J43" s="45" t="s">
        <v>391</v>
      </c>
      <c r="K43" s="45" t="s">
        <v>391</v>
      </c>
      <c r="L43" s="45" t="s">
        <v>391</v>
      </c>
      <c r="M43" s="12" t="s">
        <v>391</v>
      </c>
    </row>
    <row r="44" spans="1:13">
      <c r="A44" s="63" t="s">
        <v>475</v>
      </c>
      <c r="B44" s="80" t="s">
        <v>391</v>
      </c>
      <c r="C44" s="80" t="s">
        <v>391</v>
      </c>
      <c r="D44" s="11" t="s">
        <v>391</v>
      </c>
      <c r="E44" s="80" t="s">
        <v>391</v>
      </c>
      <c r="F44" s="80" t="s">
        <v>391</v>
      </c>
      <c r="G44" s="11" t="s">
        <v>391</v>
      </c>
      <c r="H44" s="80" t="s">
        <v>391</v>
      </c>
      <c r="I44" s="80" t="s">
        <v>391</v>
      </c>
      <c r="J44" s="80" t="s">
        <v>391</v>
      </c>
      <c r="K44" s="80" t="s">
        <v>391</v>
      </c>
      <c r="L44" s="80" t="s">
        <v>391</v>
      </c>
      <c r="M44" s="12" t="s">
        <v>391</v>
      </c>
    </row>
    <row r="45" spans="1:13">
      <c r="A45" s="63" t="s">
        <v>476</v>
      </c>
      <c r="B45" s="45" t="s">
        <v>391</v>
      </c>
      <c r="C45" s="45" t="s">
        <v>391</v>
      </c>
      <c r="D45" s="45" t="s">
        <v>391</v>
      </c>
      <c r="E45" s="45" t="s">
        <v>391</v>
      </c>
      <c r="F45" s="45" t="s">
        <v>391</v>
      </c>
      <c r="G45" s="45" t="s">
        <v>391</v>
      </c>
      <c r="H45" s="11" t="s">
        <v>391</v>
      </c>
      <c r="I45" s="11" t="s">
        <v>391</v>
      </c>
      <c r="J45" s="11" t="s">
        <v>391</v>
      </c>
      <c r="K45" s="11" t="s">
        <v>391</v>
      </c>
      <c r="L45" s="11" t="s">
        <v>391</v>
      </c>
      <c r="M45" s="46" t="s">
        <v>391</v>
      </c>
    </row>
    <row r="46" spans="1:13">
      <c r="A46" s="63" t="s">
        <v>477</v>
      </c>
      <c r="B46" s="11" t="s">
        <v>391</v>
      </c>
      <c r="C46" s="11" t="s">
        <v>391</v>
      </c>
      <c r="D46" s="11" t="s">
        <v>391</v>
      </c>
      <c r="E46" s="11" t="s">
        <v>391</v>
      </c>
      <c r="F46" s="11" t="s">
        <v>391</v>
      </c>
      <c r="G46" s="11" t="s">
        <v>391</v>
      </c>
      <c r="H46" s="11" t="s">
        <v>391</v>
      </c>
      <c r="I46" s="11" t="s">
        <v>391</v>
      </c>
      <c r="J46" s="11" t="s">
        <v>391</v>
      </c>
      <c r="K46" s="11" t="s">
        <v>391</v>
      </c>
      <c r="L46" s="11" t="s">
        <v>391</v>
      </c>
      <c r="M46" s="12" t="s">
        <v>391</v>
      </c>
    </row>
    <row r="47" spans="1:13">
      <c r="A47" s="63" t="s">
        <v>478</v>
      </c>
      <c r="B47" s="11" t="s">
        <v>391</v>
      </c>
      <c r="C47" s="11" t="s">
        <v>391</v>
      </c>
      <c r="D47" s="11" t="s">
        <v>391</v>
      </c>
      <c r="E47" s="11" t="s">
        <v>391</v>
      </c>
      <c r="F47" s="11" t="s">
        <v>391</v>
      </c>
      <c r="G47" s="11" t="s">
        <v>391</v>
      </c>
      <c r="H47" s="11" t="s">
        <v>391</v>
      </c>
      <c r="I47" s="11" t="s">
        <v>391</v>
      </c>
      <c r="J47" s="11" t="s">
        <v>391</v>
      </c>
      <c r="K47" s="11" t="s">
        <v>391</v>
      </c>
      <c r="L47" s="11" t="s">
        <v>391</v>
      </c>
      <c r="M47" s="12" t="s">
        <v>391</v>
      </c>
    </row>
    <row r="48" spans="1:13">
      <c r="A48" s="63" t="s">
        <v>479</v>
      </c>
      <c r="B48" s="80" t="s">
        <v>391</v>
      </c>
      <c r="C48" s="80" t="s">
        <v>391</v>
      </c>
      <c r="D48" s="11" t="s">
        <v>391</v>
      </c>
      <c r="E48" s="80" t="s">
        <v>391</v>
      </c>
      <c r="F48" s="80" t="s">
        <v>391</v>
      </c>
      <c r="G48" s="11" t="s">
        <v>391</v>
      </c>
      <c r="H48" s="80" t="s">
        <v>391</v>
      </c>
      <c r="I48" s="80" t="s">
        <v>391</v>
      </c>
      <c r="J48" s="80" t="s">
        <v>391</v>
      </c>
      <c r="K48" s="80" t="s">
        <v>391</v>
      </c>
      <c r="L48" s="80" t="s">
        <v>391</v>
      </c>
      <c r="M48" s="12" t="s">
        <v>391</v>
      </c>
    </row>
    <row r="49" spans="1:13">
      <c r="A49" s="63" t="s">
        <v>480</v>
      </c>
      <c r="B49" s="45" t="s">
        <v>391</v>
      </c>
      <c r="C49" s="45" t="s">
        <v>391</v>
      </c>
      <c r="D49" s="45" t="s">
        <v>391</v>
      </c>
      <c r="E49" s="45" t="s">
        <v>391</v>
      </c>
      <c r="F49" s="45" t="s">
        <v>391</v>
      </c>
      <c r="G49" s="45" t="s">
        <v>391</v>
      </c>
      <c r="H49" s="45" t="s">
        <v>391</v>
      </c>
      <c r="I49" s="45" t="s">
        <v>391</v>
      </c>
      <c r="J49" s="45" t="s">
        <v>391</v>
      </c>
      <c r="K49" s="45" t="s">
        <v>391</v>
      </c>
      <c r="L49" s="45" t="s">
        <v>391</v>
      </c>
      <c r="M49" s="46" t="s">
        <v>391</v>
      </c>
    </row>
    <row r="50" spans="1:13">
      <c r="A50" s="63" t="s">
        <v>481</v>
      </c>
      <c r="B50" s="80" t="s">
        <v>391</v>
      </c>
      <c r="C50" s="80" t="s">
        <v>391</v>
      </c>
      <c r="D50" s="11" t="s">
        <v>391</v>
      </c>
      <c r="E50" s="80" t="s">
        <v>391</v>
      </c>
      <c r="F50" s="80" t="s">
        <v>391</v>
      </c>
      <c r="G50" s="11" t="s">
        <v>391</v>
      </c>
      <c r="H50" s="80" t="s">
        <v>391</v>
      </c>
      <c r="I50" s="80" t="s">
        <v>391</v>
      </c>
      <c r="J50" s="80" t="s">
        <v>391</v>
      </c>
      <c r="K50" s="80" t="s">
        <v>391</v>
      </c>
      <c r="L50" s="80" t="s">
        <v>391</v>
      </c>
      <c r="M50" s="12" t="s">
        <v>391</v>
      </c>
    </row>
    <row r="51" spans="1:13">
      <c r="A51" s="73" t="s">
        <v>482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4" t="s">
        <v>391</v>
      </c>
      <c r="G51" s="74">
        <v>5</v>
      </c>
      <c r="H51" s="78" t="s">
        <v>391</v>
      </c>
      <c r="I51" s="78" t="s">
        <v>391</v>
      </c>
      <c r="J51" s="78" t="s">
        <v>391</v>
      </c>
      <c r="K51" s="78" t="s">
        <v>391</v>
      </c>
      <c r="L51" s="78" t="s">
        <v>391</v>
      </c>
      <c r="M51" s="75" t="s">
        <v>391</v>
      </c>
    </row>
    <row r="52" spans="1:13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>
      <c r="A53" s="73" t="s">
        <v>483</v>
      </c>
      <c r="B53" s="74" t="s">
        <v>391</v>
      </c>
      <c r="C53" s="74" t="s">
        <v>391</v>
      </c>
      <c r="D53" s="74" t="s">
        <v>391</v>
      </c>
      <c r="E53" s="74" t="s">
        <v>391</v>
      </c>
      <c r="F53" s="74" t="s">
        <v>391</v>
      </c>
      <c r="G53" s="74" t="s">
        <v>391</v>
      </c>
      <c r="H53" s="78" t="s">
        <v>391</v>
      </c>
      <c r="I53" s="78" t="s">
        <v>391</v>
      </c>
      <c r="J53" s="78" t="s">
        <v>391</v>
      </c>
      <c r="K53" s="78" t="s">
        <v>391</v>
      </c>
      <c r="L53" s="78" t="s">
        <v>391</v>
      </c>
      <c r="M53" s="75" t="s">
        <v>391</v>
      </c>
    </row>
    <row r="54" spans="1:13">
      <c r="A54" s="63"/>
      <c r="B54" s="82"/>
      <c r="C54" s="11"/>
      <c r="D54" s="11"/>
      <c r="E54" s="82"/>
      <c r="F54" s="11"/>
      <c r="G54" s="45"/>
      <c r="H54" s="82"/>
      <c r="I54" s="11"/>
      <c r="J54" s="45"/>
      <c r="K54" s="82"/>
      <c r="L54" s="45"/>
      <c r="M54" s="12"/>
    </row>
    <row r="55" spans="1:13">
      <c r="A55" s="63" t="s">
        <v>484</v>
      </c>
      <c r="B55" s="82" t="s">
        <v>391</v>
      </c>
      <c r="C55" s="11" t="s">
        <v>391</v>
      </c>
      <c r="D55" s="11" t="s">
        <v>391</v>
      </c>
      <c r="E55" s="82" t="s">
        <v>391</v>
      </c>
      <c r="F55" s="11" t="s">
        <v>391</v>
      </c>
      <c r="G55" s="45" t="s">
        <v>391</v>
      </c>
      <c r="H55" s="82" t="s">
        <v>391</v>
      </c>
      <c r="I55" s="11" t="s">
        <v>391</v>
      </c>
      <c r="J55" s="45" t="s">
        <v>391</v>
      </c>
      <c r="K55" s="82" t="s">
        <v>391</v>
      </c>
      <c r="L55" s="45" t="s">
        <v>391</v>
      </c>
      <c r="M55" s="12" t="s">
        <v>391</v>
      </c>
    </row>
    <row r="56" spans="1:13">
      <c r="A56" s="63" t="s">
        <v>485</v>
      </c>
      <c r="B56" s="82" t="s">
        <v>391</v>
      </c>
      <c r="C56" s="11" t="s">
        <v>391</v>
      </c>
      <c r="D56" s="11" t="s">
        <v>391</v>
      </c>
      <c r="E56" s="82" t="s">
        <v>391</v>
      </c>
      <c r="F56" s="11" t="s">
        <v>391</v>
      </c>
      <c r="G56" s="45" t="s">
        <v>391</v>
      </c>
      <c r="H56" s="82" t="s">
        <v>391</v>
      </c>
      <c r="I56" s="11" t="s">
        <v>391</v>
      </c>
      <c r="J56" s="45" t="s">
        <v>391</v>
      </c>
      <c r="K56" s="82" t="s">
        <v>391</v>
      </c>
      <c r="L56" s="45" t="s">
        <v>391</v>
      </c>
      <c r="M56" s="12" t="s">
        <v>391</v>
      </c>
    </row>
    <row r="57" spans="1:13">
      <c r="A57" s="63" t="s">
        <v>486</v>
      </c>
      <c r="B57" s="82" t="s">
        <v>391</v>
      </c>
      <c r="C57" s="11" t="s">
        <v>391</v>
      </c>
      <c r="D57" s="11" t="s">
        <v>391</v>
      </c>
      <c r="E57" s="82" t="s">
        <v>391</v>
      </c>
      <c r="F57" s="11" t="s">
        <v>391</v>
      </c>
      <c r="G57" s="45" t="s">
        <v>391</v>
      </c>
      <c r="H57" s="82" t="s">
        <v>391</v>
      </c>
      <c r="I57" s="11" t="s">
        <v>391</v>
      </c>
      <c r="J57" s="45" t="s">
        <v>391</v>
      </c>
      <c r="K57" s="82" t="s">
        <v>391</v>
      </c>
      <c r="L57" s="45" t="s">
        <v>391</v>
      </c>
      <c r="M57" s="12" t="s">
        <v>391</v>
      </c>
    </row>
    <row r="58" spans="1:13">
      <c r="A58" s="63" t="s">
        <v>487</v>
      </c>
      <c r="B58" s="82" t="s">
        <v>391</v>
      </c>
      <c r="C58" s="11" t="s">
        <v>391</v>
      </c>
      <c r="D58" s="11" t="s">
        <v>391</v>
      </c>
      <c r="E58" s="82" t="s">
        <v>391</v>
      </c>
      <c r="F58" s="11" t="s">
        <v>391</v>
      </c>
      <c r="G58" s="45" t="s">
        <v>391</v>
      </c>
      <c r="H58" s="82" t="s">
        <v>391</v>
      </c>
      <c r="I58" s="11" t="s">
        <v>391</v>
      </c>
      <c r="J58" s="45" t="s">
        <v>391</v>
      </c>
      <c r="K58" s="82" t="s">
        <v>391</v>
      </c>
      <c r="L58" s="45" t="s">
        <v>391</v>
      </c>
      <c r="M58" s="12" t="s">
        <v>391</v>
      </c>
    </row>
    <row r="59" spans="1:13">
      <c r="A59" s="63" t="s">
        <v>488</v>
      </c>
      <c r="B59" s="82" t="s">
        <v>391</v>
      </c>
      <c r="C59" s="11" t="s">
        <v>391</v>
      </c>
      <c r="D59" s="11" t="s">
        <v>391</v>
      </c>
      <c r="E59" s="82" t="s">
        <v>391</v>
      </c>
      <c r="F59" s="11" t="s">
        <v>391</v>
      </c>
      <c r="G59" s="45" t="s">
        <v>391</v>
      </c>
      <c r="H59" s="82" t="s">
        <v>391</v>
      </c>
      <c r="I59" s="11" t="s">
        <v>391</v>
      </c>
      <c r="J59" s="45" t="s">
        <v>391</v>
      </c>
      <c r="K59" s="82" t="s">
        <v>391</v>
      </c>
      <c r="L59" s="45" t="s">
        <v>391</v>
      </c>
      <c r="M59" s="12" t="s">
        <v>391</v>
      </c>
    </row>
    <row r="60" spans="1:13">
      <c r="A60" s="73" t="s">
        <v>562</v>
      </c>
      <c r="B60" s="74" t="s">
        <v>391</v>
      </c>
      <c r="C60" s="74" t="s">
        <v>391</v>
      </c>
      <c r="D60" s="74" t="s">
        <v>391</v>
      </c>
      <c r="E60" s="74" t="s">
        <v>391</v>
      </c>
      <c r="F60" s="74" t="s">
        <v>391</v>
      </c>
      <c r="G60" s="74" t="s">
        <v>391</v>
      </c>
      <c r="H60" s="78" t="s">
        <v>391</v>
      </c>
      <c r="I60" s="78" t="s">
        <v>391</v>
      </c>
      <c r="J60" s="78" t="s">
        <v>391</v>
      </c>
      <c r="K60" s="78" t="s">
        <v>391</v>
      </c>
      <c r="L60" s="78" t="s">
        <v>391</v>
      </c>
      <c r="M60" s="75" t="s">
        <v>391</v>
      </c>
    </row>
    <row r="61" spans="1:13">
      <c r="A61" s="63"/>
      <c r="B61" s="82"/>
      <c r="C61" s="11"/>
      <c r="D61" s="11"/>
      <c r="E61" s="82"/>
      <c r="F61" s="11"/>
      <c r="G61" s="45"/>
      <c r="H61" s="82"/>
      <c r="I61" s="11"/>
      <c r="J61" s="45"/>
      <c r="K61" s="82"/>
      <c r="L61" s="45"/>
      <c r="M61" s="12"/>
    </row>
    <row r="62" spans="1:13">
      <c r="A62" s="63" t="s">
        <v>490</v>
      </c>
      <c r="B62" s="82" t="s">
        <v>391</v>
      </c>
      <c r="C62" s="11">
        <v>7</v>
      </c>
      <c r="D62" s="11">
        <v>7</v>
      </c>
      <c r="E62" s="82" t="s">
        <v>391</v>
      </c>
      <c r="F62" s="11">
        <v>7</v>
      </c>
      <c r="G62" s="45">
        <v>1500</v>
      </c>
      <c r="H62" s="82" t="s">
        <v>391</v>
      </c>
      <c r="I62" s="11">
        <v>5000</v>
      </c>
      <c r="J62" s="45">
        <v>15</v>
      </c>
      <c r="K62" s="82">
        <v>35</v>
      </c>
      <c r="L62" s="45">
        <v>23</v>
      </c>
      <c r="M62" s="12">
        <v>58</v>
      </c>
    </row>
    <row r="63" spans="1:13">
      <c r="A63" s="63" t="s">
        <v>491</v>
      </c>
      <c r="B63" s="82" t="s">
        <v>391</v>
      </c>
      <c r="C63" s="11" t="s">
        <v>391</v>
      </c>
      <c r="D63" s="11" t="s">
        <v>391</v>
      </c>
      <c r="E63" s="82" t="s">
        <v>391</v>
      </c>
      <c r="F63" s="11" t="s">
        <v>391</v>
      </c>
      <c r="G63" s="45" t="s">
        <v>391</v>
      </c>
      <c r="H63" s="82" t="s">
        <v>391</v>
      </c>
      <c r="I63" s="11" t="s">
        <v>391</v>
      </c>
      <c r="J63" s="45" t="s">
        <v>391</v>
      </c>
      <c r="K63" s="82" t="s">
        <v>391</v>
      </c>
      <c r="L63" s="45" t="s">
        <v>391</v>
      </c>
      <c r="M63" s="12" t="s">
        <v>391</v>
      </c>
    </row>
    <row r="64" spans="1:13">
      <c r="A64" s="63" t="s">
        <v>492</v>
      </c>
      <c r="B64" s="82" t="s">
        <v>391</v>
      </c>
      <c r="C64" s="11" t="s">
        <v>391</v>
      </c>
      <c r="D64" s="11" t="s">
        <v>391</v>
      </c>
      <c r="E64" s="82" t="s">
        <v>391</v>
      </c>
      <c r="F64" s="11" t="s">
        <v>391</v>
      </c>
      <c r="G64" s="45" t="s">
        <v>391</v>
      </c>
      <c r="H64" s="82" t="s">
        <v>391</v>
      </c>
      <c r="I64" s="11" t="s">
        <v>391</v>
      </c>
      <c r="J64" s="45" t="s">
        <v>391</v>
      </c>
      <c r="K64" s="82" t="s">
        <v>391</v>
      </c>
      <c r="L64" s="45" t="s">
        <v>391</v>
      </c>
      <c r="M64" s="12" t="s">
        <v>391</v>
      </c>
    </row>
    <row r="65" spans="1:13">
      <c r="A65" s="73" t="s">
        <v>493</v>
      </c>
      <c r="B65" s="74" t="s">
        <v>391</v>
      </c>
      <c r="C65" s="74">
        <v>7</v>
      </c>
      <c r="D65" s="74">
        <v>7</v>
      </c>
      <c r="E65" s="74" t="s">
        <v>391</v>
      </c>
      <c r="F65" s="74">
        <v>7</v>
      </c>
      <c r="G65" s="74">
        <v>1500</v>
      </c>
      <c r="H65" s="78" t="s">
        <v>391</v>
      </c>
      <c r="I65" s="78">
        <v>5000</v>
      </c>
      <c r="J65" s="78">
        <v>15</v>
      </c>
      <c r="K65" s="78">
        <v>35</v>
      </c>
      <c r="L65" s="78">
        <v>23</v>
      </c>
      <c r="M65" s="75">
        <v>58</v>
      </c>
    </row>
    <row r="66" spans="1:13">
      <c r="A66" s="63"/>
      <c r="B66" s="82"/>
      <c r="C66" s="11"/>
      <c r="D66" s="11"/>
      <c r="E66" s="82"/>
      <c r="F66" s="11"/>
      <c r="G66" s="45"/>
      <c r="H66" s="82"/>
      <c r="I66" s="11"/>
      <c r="J66" s="45"/>
      <c r="K66" s="82"/>
      <c r="L66" s="45"/>
      <c r="M66" s="12"/>
    </row>
    <row r="67" spans="1:13">
      <c r="A67" s="73" t="s">
        <v>494</v>
      </c>
      <c r="B67" s="74">
        <v>6</v>
      </c>
      <c r="C67" s="74">
        <v>9</v>
      </c>
      <c r="D67" s="74">
        <v>15</v>
      </c>
      <c r="E67" s="74">
        <v>4</v>
      </c>
      <c r="F67" s="74">
        <v>9</v>
      </c>
      <c r="G67" s="74">
        <v>5</v>
      </c>
      <c r="H67" s="78">
        <v>1950</v>
      </c>
      <c r="I67" s="78">
        <v>6500</v>
      </c>
      <c r="J67" s="78">
        <v>10</v>
      </c>
      <c r="K67" s="78">
        <v>66</v>
      </c>
      <c r="L67" s="78" t="s">
        <v>391</v>
      </c>
      <c r="M67" s="75">
        <v>66</v>
      </c>
    </row>
    <row r="68" spans="1:13">
      <c r="A68" s="63"/>
      <c r="B68" s="82"/>
      <c r="C68" s="11"/>
      <c r="D68" s="11"/>
      <c r="E68" s="82"/>
      <c r="F68" s="11"/>
      <c r="G68" s="45"/>
      <c r="H68" s="82"/>
      <c r="I68" s="11"/>
      <c r="J68" s="45"/>
      <c r="K68" s="82"/>
      <c r="L68" s="45"/>
      <c r="M68" s="12"/>
    </row>
    <row r="69" spans="1:13">
      <c r="A69" s="63" t="s">
        <v>495</v>
      </c>
      <c r="B69" s="82" t="s">
        <v>391</v>
      </c>
      <c r="C69" s="11" t="s">
        <v>391</v>
      </c>
      <c r="D69" s="11" t="s">
        <v>391</v>
      </c>
      <c r="E69" s="82" t="s">
        <v>391</v>
      </c>
      <c r="F69" s="11" t="s">
        <v>391</v>
      </c>
      <c r="G69" s="45" t="s">
        <v>391</v>
      </c>
      <c r="H69" s="82" t="s">
        <v>391</v>
      </c>
      <c r="I69" s="11" t="s">
        <v>391</v>
      </c>
      <c r="J69" s="45" t="s">
        <v>391</v>
      </c>
      <c r="K69" s="82" t="s">
        <v>391</v>
      </c>
      <c r="L69" s="45" t="s">
        <v>391</v>
      </c>
      <c r="M69" s="12" t="s">
        <v>391</v>
      </c>
    </row>
    <row r="70" spans="1:13">
      <c r="A70" s="63" t="s">
        <v>496</v>
      </c>
      <c r="B70" s="82" t="s">
        <v>391</v>
      </c>
      <c r="C70" s="11" t="s">
        <v>391</v>
      </c>
      <c r="D70" s="11" t="s">
        <v>391</v>
      </c>
      <c r="E70" s="82" t="s">
        <v>391</v>
      </c>
      <c r="F70" s="11" t="s">
        <v>391</v>
      </c>
      <c r="G70" s="45" t="s">
        <v>391</v>
      </c>
      <c r="H70" s="82" t="s">
        <v>391</v>
      </c>
      <c r="I70" s="11" t="s">
        <v>391</v>
      </c>
      <c r="J70" s="45" t="s">
        <v>391</v>
      </c>
      <c r="K70" s="82" t="s">
        <v>391</v>
      </c>
      <c r="L70" s="45" t="s">
        <v>391</v>
      </c>
      <c r="M70" s="12" t="s">
        <v>391</v>
      </c>
    </row>
    <row r="71" spans="1:13">
      <c r="A71" s="73" t="s">
        <v>497</v>
      </c>
      <c r="B71" s="74" t="s">
        <v>391</v>
      </c>
      <c r="C71" s="74" t="s">
        <v>391</v>
      </c>
      <c r="D71" s="74" t="s">
        <v>391</v>
      </c>
      <c r="E71" s="74" t="s">
        <v>391</v>
      </c>
      <c r="F71" s="74" t="s">
        <v>391</v>
      </c>
      <c r="G71" s="74" t="s">
        <v>391</v>
      </c>
      <c r="H71" s="78" t="s">
        <v>391</v>
      </c>
      <c r="I71" s="78" t="s">
        <v>391</v>
      </c>
      <c r="J71" s="78" t="s">
        <v>391</v>
      </c>
      <c r="K71" s="78" t="s">
        <v>391</v>
      </c>
      <c r="L71" s="78" t="s">
        <v>391</v>
      </c>
      <c r="M71" s="75" t="s">
        <v>391</v>
      </c>
    </row>
    <row r="72" spans="1:13">
      <c r="A72" s="63"/>
      <c r="B72" s="82"/>
      <c r="C72" s="11"/>
      <c r="D72" s="11"/>
      <c r="E72" s="82"/>
      <c r="F72" s="11"/>
      <c r="G72" s="45"/>
      <c r="H72" s="82"/>
      <c r="I72" s="11"/>
      <c r="J72" s="45"/>
      <c r="K72" s="82"/>
      <c r="L72" s="45"/>
      <c r="M72" s="12"/>
    </row>
    <row r="73" spans="1:13">
      <c r="A73" s="63" t="s">
        <v>498</v>
      </c>
      <c r="B73" s="82">
        <v>72</v>
      </c>
      <c r="C73" s="11" t="s">
        <v>391</v>
      </c>
      <c r="D73" s="11">
        <v>72</v>
      </c>
      <c r="E73" s="82">
        <v>72</v>
      </c>
      <c r="F73" s="11" t="s">
        <v>391</v>
      </c>
      <c r="G73" s="45" t="s">
        <v>391</v>
      </c>
      <c r="H73" s="82" t="s">
        <v>391</v>
      </c>
      <c r="I73" s="11" t="s">
        <v>391</v>
      </c>
      <c r="J73" s="45" t="s">
        <v>391</v>
      </c>
      <c r="K73" s="82" t="s">
        <v>391</v>
      </c>
      <c r="L73" s="45" t="s">
        <v>391</v>
      </c>
      <c r="M73" s="12" t="s">
        <v>391</v>
      </c>
    </row>
    <row r="74" spans="1:13">
      <c r="A74" s="63" t="s">
        <v>499</v>
      </c>
      <c r="B74" s="82" t="s">
        <v>391</v>
      </c>
      <c r="C74" s="11" t="s">
        <v>391</v>
      </c>
      <c r="D74" s="11" t="s">
        <v>391</v>
      </c>
      <c r="E74" s="82" t="s">
        <v>391</v>
      </c>
      <c r="F74" s="11" t="s">
        <v>391</v>
      </c>
      <c r="G74" s="45" t="s">
        <v>391</v>
      </c>
      <c r="H74" s="82" t="s">
        <v>391</v>
      </c>
      <c r="I74" s="11" t="s">
        <v>391</v>
      </c>
      <c r="J74" s="45" t="s">
        <v>391</v>
      </c>
      <c r="K74" s="82" t="s">
        <v>391</v>
      </c>
      <c r="L74" s="45" t="s">
        <v>391</v>
      </c>
      <c r="M74" s="12" t="s">
        <v>391</v>
      </c>
    </row>
    <row r="75" spans="1:13">
      <c r="A75" s="63" t="s">
        <v>500</v>
      </c>
      <c r="B75" s="82">
        <v>6</v>
      </c>
      <c r="C75" s="11">
        <v>6</v>
      </c>
      <c r="D75" s="11">
        <v>12</v>
      </c>
      <c r="E75" s="82">
        <v>6</v>
      </c>
      <c r="F75" s="11">
        <v>6</v>
      </c>
      <c r="G75" s="45" t="s">
        <v>391</v>
      </c>
      <c r="H75" s="82">
        <v>2500</v>
      </c>
      <c r="I75" s="11">
        <v>4000</v>
      </c>
      <c r="J75" s="45" t="s">
        <v>391</v>
      </c>
      <c r="K75" s="82">
        <v>39</v>
      </c>
      <c r="L75" s="45" t="s">
        <v>391</v>
      </c>
      <c r="M75" s="12">
        <v>39</v>
      </c>
    </row>
    <row r="76" spans="1:13">
      <c r="A76" s="63" t="s">
        <v>501</v>
      </c>
      <c r="B76" s="82" t="s">
        <v>391</v>
      </c>
      <c r="C76" s="11" t="s">
        <v>391</v>
      </c>
      <c r="D76" s="11" t="s">
        <v>391</v>
      </c>
      <c r="E76" s="82" t="s">
        <v>391</v>
      </c>
      <c r="F76" s="11" t="s">
        <v>391</v>
      </c>
      <c r="G76" s="45">
        <v>460</v>
      </c>
      <c r="H76" s="82" t="s">
        <v>391</v>
      </c>
      <c r="I76" s="11" t="s">
        <v>391</v>
      </c>
      <c r="J76" s="45">
        <v>9</v>
      </c>
      <c r="K76" s="82" t="s">
        <v>391</v>
      </c>
      <c r="L76" s="45">
        <v>4</v>
      </c>
      <c r="M76" s="12">
        <v>4</v>
      </c>
    </row>
    <row r="77" spans="1:13">
      <c r="A77" s="63" t="s">
        <v>502</v>
      </c>
      <c r="B77" s="82" t="s">
        <v>391</v>
      </c>
      <c r="C77" s="11" t="s">
        <v>391</v>
      </c>
      <c r="D77" s="11" t="s">
        <v>391</v>
      </c>
      <c r="E77" s="82" t="s">
        <v>391</v>
      </c>
      <c r="F77" s="11" t="s">
        <v>391</v>
      </c>
      <c r="G77" s="45" t="s">
        <v>391</v>
      </c>
      <c r="H77" s="82" t="s">
        <v>391</v>
      </c>
      <c r="I77" s="11" t="s">
        <v>391</v>
      </c>
      <c r="J77" s="45" t="s">
        <v>391</v>
      </c>
      <c r="K77" s="82" t="s">
        <v>391</v>
      </c>
      <c r="L77" s="45" t="s">
        <v>391</v>
      </c>
      <c r="M77" s="12" t="s">
        <v>391</v>
      </c>
    </row>
    <row r="78" spans="1:13">
      <c r="A78" s="63" t="s">
        <v>503</v>
      </c>
      <c r="B78" s="82" t="s">
        <v>391</v>
      </c>
      <c r="C78" s="11" t="s">
        <v>391</v>
      </c>
      <c r="D78" s="11" t="s">
        <v>391</v>
      </c>
      <c r="E78" s="82" t="s">
        <v>391</v>
      </c>
      <c r="F78" s="11" t="s">
        <v>391</v>
      </c>
      <c r="G78" s="45" t="s">
        <v>391</v>
      </c>
      <c r="H78" s="82" t="s">
        <v>391</v>
      </c>
      <c r="I78" s="11" t="s">
        <v>391</v>
      </c>
      <c r="J78" s="45" t="s">
        <v>391</v>
      </c>
      <c r="K78" s="82" t="s">
        <v>391</v>
      </c>
      <c r="L78" s="45" t="s">
        <v>391</v>
      </c>
      <c r="M78" s="12" t="s">
        <v>391</v>
      </c>
    </row>
    <row r="79" spans="1:13">
      <c r="A79" s="63" t="s">
        <v>504</v>
      </c>
      <c r="B79" s="82">
        <v>21</v>
      </c>
      <c r="C79" s="11">
        <v>12</v>
      </c>
      <c r="D79" s="11">
        <v>33</v>
      </c>
      <c r="E79" s="82">
        <v>19</v>
      </c>
      <c r="F79" s="11">
        <v>12</v>
      </c>
      <c r="G79" s="45" t="s">
        <v>391</v>
      </c>
      <c r="H79" s="82">
        <v>1500</v>
      </c>
      <c r="I79" s="11">
        <v>2100</v>
      </c>
      <c r="J79" s="45" t="s">
        <v>391</v>
      </c>
      <c r="K79" s="82">
        <v>54</v>
      </c>
      <c r="L79" s="45" t="s">
        <v>391</v>
      </c>
      <c r="M79" s="12">
        <v>54</v>
      </c>
    </row>
    <row r="80" spans="1:13">
      <c r="A80" s="63" t="s">
        <v>505</v>
      </c>
      <c r="B80" s="82" t="s">
        <v>391</v>
      </c>
      <c r="C80" s="11" t="s">
        <v>391</v>
      </c>
      <c r="D80" s="11" t="s">
        <v>391</v>
      </c>
      <c r="E80" s="82" t="s">
        <v>391</v>
      </c>
      <c r="F80" s="11" t="s">
        <v>391</v>
      </c>
      <c r="G80" s="45" t="s">
        <v>391</v>
      </c>
      <c r="H80" s="82" t="s">
        <v>391</v>
      </c>
      <c r="I80" s="11" t="s">
        <v>391</v>
      </c>
      <c r="J80" s="45" t="s">
        <v>391</v>
      </c>
      <c r="K80" s="82" t="s">
        <v>391</v>
      </c>
      <c r="L80" s="45" t="s">
        <v>391</v>
      </c>
      <c r="M80" s="12" t="s">
        <v>391</v>
      </c>
    </row>
    <row r="81" spans="1:13">
      <c r="A81" s="73" t="s">
        <v>506</v>
      </c>
      <c r="B81" s="74">
        <v>99</v>
      </c>
      <c r="C81" s="74">
        <v>18</v>
      </c>
      <c r="D81" s="74">
        <v>117</v>
      </c>
      <c r="E81" s="74">
        <v>97</v>
      </c>
      <c r="F81" s="74">
        <v>18</v>
      </c>
      <c r="G81" s="74">
        <v>460</v>
      </c>
      <c r="H81" s="78">
        <v>448</v>
      </c>
      <c r="I81" s="78">
        <v>2733</v>
      </c>
      <c r="J81" s="78">
        <v>9</v>
      </c>
      <c r="K81" s="78">
        <v>93</v>
      </c>
      <c r="L81" s="78">
        <v>4</v>
      </c>
      <c r="M81" s="75">
        <v>97</v>
      </c>
    </row>
    <row r="82" spans="1:13">
      <c r="A82" s="63"/>
      <c r="B82" s="82"/>
      <c r="C82" s="11"/>
      <c r="D82" s="11"/>
      <c r="E82" s="82"/>
      <c r="F82" s="11"/>
      <c r="G82" s="45"/>
      <c r="H82" s="82"/>
      <c r="I82" s="11"/>
      <c r="J82" s="45"/>
      <c r="K82" s="82"/>
      <c r="L82" s="45"/>
      <c r="M82" s="12"/>
    </row>
    <row r="83" spans="1:13">
      <c r="A83" s="63" t="s">
        <v>507</v>
      </c>
      <c r="B83" s="82">
        <v>56</v>
      </c>
      <c r="C83" s="11">
        <v>24</v>
      </c>
      <c r="D83" s="11">
        <v>80</v>
      </c>
      <c r="E83" s="82">
        <v>56</v>
      </c>
      <c r="F83" s="11">
        <v>22</v>
      </c>
      <c r="G83" s="45">
        <v>66690</v>
      </c>
      <c r="H83" s="82">
        <v>274</v>
      </c>
      <c r="I83" s="11">
        <v>4274</v>
      </c>
      <c r="J83" s="45">
        <v>2</v>
      </c>
      <c r="K83" s="82">
        <v>109</v>
      </c>
      <c r="L83" s="45">
        <v>135</v>
      </c>
      <c r="M83" s="12">
        <v>244</v>
      </c>
    </row>
    <row r="84" spans="1:13">
      <c r="A84" s="63" t="s">
        <v>508</v>
      </c>
      <c r="B84" s="82">
        <v>59</v>
      </c>
      <c r="C84" s="11">
        <v>15</v>
      </c>
      <c r="D84" s="11">
        <v>74</v>
      </c>
      <c r="E84" s="82">
        <v>59</v>
      </c>
      <c r="F84" s="11">
        <v>15</v>
      </c>
      <c r="G84" s="45">
        <v>63000</v>
      </c>
      <c r="H84" s="82">
        <v>1000</v>
      </c>
      <c r="I84" s="11">
        <v>5000</v>
      </c>
      <c r="J84" s="45">
        <v>2</v>
      </c>
      <c r="K84" s="82">
        <v>133</v>
      </c>
      <c r="L84" s="45">
        <v>126</v>
      </c>
      <c r="M84" s="12">
        <v>259</v>
      </c>
    </row>
    <row r="85" spans="1:13">
      <c r="A85" s="73" t="s">
        <v>509</v>
      </c>
      <c r="B85" s="74">
        <v>115</v>
      </c>
      <c r="C85" s="74">
        <v>39</v>
      </c>
      <c r="D85" s="74">
        <v>154</v>
      </c>
      <c r="E85" s="74">
        <v>115</v>
      </c>
      <c r="F85" s="74">
        <v>37</v>
      </c>
      <c r="G85" s="74">
        <v>129690</v>
      </c>
      <c r="H85" s="78">
        <v>646</v>
      </c>
      <c r="I85" s="78">
        <v>4568</v>
      </c>
      <c r="J85" s="78">
        <v>2</v>
      </c>
      <c r="K85" s="78">
        <v>243</v>
      </c>
      <c r="L85" s="78">
        <v>260</v>
      </c>
      <c r="M85" s="75">
        <v>503</v>
      </c>
    </row>
    <row r="86" spans="1:13">
      <c r="A86" s="63"/>
      <c r="B86" s="82"/>
      <c r="C86" s="11"/>
      <c r="D86" s="11"/>
      <c r="E86" s="82"/>
      <c r="F86" s="11"/>
      <c r="G86" s="45"/>
      <c r="H86" s="82"/>
      <c r="I86" s="11"/>
      <c r="J86" s="45"/>
      <c r="K86" s="82"/>
      <c r="L86" s="45"/>
      <c r="M86" s="12"/>
    </row>
    <row r="87" spans="1:13" ht="13.5" thickBot="1">
      <c r="A87" s="66" t="s">
        <v>510</v>
      </c>
      <c r="B87" s="52">
        <v>220</v>
      </c>
      <c r="C87" s="52">
        <v>73</v>
      </c>
      <c r="D87" s="52">
        <v>293</v>
      </c>
      <c r="E87" s="52">
        <v>216</v>
      </c>
      <c r="F87" s="52">
        <v>71</v>
      </c>
      <c r="G87" s="52">
        <v>131660</v>
      </c>
      <c r="H87" s="52">
        <v>582</v>
      </c>
      <c r="I87" s="52">
        <v>4391</v>
      </c>
      <c r="J87" s="52">
        <v>2</v>
      </c>
      <c r="K87" s="52">
        <v>438</v>
      </c>
      <c r="L87" s="52">
        <v>286</v>
      </c>
      <c r="M87" s="53">
        <v>724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>
  <sheetPr codeName="Hoja338">
    <tabColor theme="0"/>
  </sheetPr>
  <dimension ref="A1:R31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6" width="11.42578125" style="208"/>
    <col min="7" max="10" width="14.28515625" style="208" customWidth="1"/>
    <col min="11" max="12" width="15" style="208" customWidth="1"/>
    <col min="13" max="16384" width="11.42578125" style="208"/>
  </cols>
  <sheetData>
    <row r="1" spans="1:18" s="87" customFormat="1" ht="18">
      <c r="A1" s="1691" t="s">
        <v>10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  <c r="N1" s="563"/>
    </row>
    <row r="3" spans="1:18" s="88" customFormat="1" ht="15">
      <c r="A3" s="1684" t="s">
        <v>11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  <c r="N4" s="125"/>
    </row>
    <row r="5" spans="1:18" s="88" customFormat="1" ht="15.75" thickBot="1">
      <c r="A5" s="188"/>
      <c r="B5" s="189"/>
      <c r="C5" s="189"/>
      <c r="D5" s="189"/>
      <c r="E5" s="189"/>
      <c r="F5" s="189"/>
      <c r="G5" s="189"/>
      <c r="H5" s="189"/>
      <c r="I5" s="189"/>
      <c r="J5" s="189"/>
      <c r="K5" s="189"/>
    </row>
    <row r="6" spans="1:18" s="681" customFormat="1" ht="21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379</v>
      </c>
      <c r="L6" s="1900"/>
      <c r="M6" s="1670"/>
    </row>
    <row r="7" spans="1:18" s="681" customFormat="1" ht="21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8" s="681" customFormat="1" ht="21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8" s="681" customFormat="1" ht="21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8" ht="18.75" customHeight="1">
      <c r="A10" s="190" t="s">
        <v>455</v>
      </c>
      <c r="B10" s="192" t="s">
        <v>391</v>
      </c>
      <c r="C10" s="288">
        <v>8</v>
      </c>
      <c r="D10" s="192">
        <v>8</v>
      </c>
      <c r="E10" s="191" t="s">
        <v>391</v>
      </c>
      <c r="F10" s="288">
        <v>5</v>
      </c>
      <c r="G10" s="192">
        <v>3000</v>
      </c>
      <c r="H10" s="191" t="s">
        <v>391</v>
      </c>
      <c r="I10" s="288">
        <v>2000</v>
      </c>
      <c r="J10" s="192">
        <v>1</v>
      </c>
      <c r="K10" s="192">
        <v>10</v>
      </c>
      <c r="L10" s="192">
        <v>3</v>
      </c>
      <c r="M10" s="226">
        <v>13</v>
      </c>
      <c r="N10" s="215"/>
      <c r="R10" s="268"/>
    </row>
    <row r="11" spans="1:18">
      <c r="A11" s="65"/>
      <c r="B11" s="70"/>
      <c r="C11" s="70"/>
      <c r="D11" s="70"/>
      <c r="E11" s="70"/>
      <c r="F11" s="70"/>
      <c r="G11" s="70"/>
      <c r="H11" s="76"/>
      <c r="I11" s="76"/>
      <c r="J11" s="76"/>
      <c r="K11" s="76"/>
      <c r="L11" s="76"/>
      <c r="M11" s="71"/>
      <c r="N11" s="215"/>
      <c r="R11" s="268"/>
    </row>
    <row r="12" spans="1:18">
      <c r="A12" s="63" t="s">
        <v>536</v>
      </c>
      <c r="B12" s="45" t="s">
        <v>391</v>
      </c>
      <c r="C12" s="11">
        <v>12</v>
      </c>
      <c r="D12" s="11">
        <v>12</v>
      </c>
      <c r="E12" s="45" t="s">
        <v>391</v>
      </c>
      <c r="F12" s="11">
        <v>12</v>
      </c>
      <c r="G12" s="11" t="s">
        <v>391</v>
      </c>
      <c r="H12" s="45" t="s">
        <v>391</v>
      </c>
      <c r="I12" s="11">
        <v>17900</v>
      </c>
      <c r="J12" s="11" t="s">
        <v>391</v>
      </c>
      <c r="K12" s="11">
        <v>215</v>
      </c>
      <c r="L12" s="11" t="s">
        <v>391</v>
      </c>
      <c r="M12" s="12">
        <v>215</v>
      </c>
      <c r="N12" s="215"/>
      <c r="R12" s="268"/>
    </row>
    <row r="13" spans="1:18" s="309" customFormat="1">
      <c r="A13" s="63" t="s">
        <v>475</v>
      </c>
      <c r="B13" s="11" t="s">
        <v>391</v>
      </c>
      <c r="C13" s="11">
        <v>9</v>
      </c>
      <c r="D13" s="11">
        <v>9</v>
      </c>
      <c r="E13" s="11" t="s">
        <v>391</v>
      </c>
      <c r="F13" s="11">
        <v>9</v>
      </c>
      <c r="G13" s="11">
        <v>10</v>
      </c>
      <c r="H13" s="11" t="s">
        <v>391</v>
      </c>
      <c r="I13" s="11">
        <v>1000</v>
      </c>
      <c r="J13" s="11">
        <v>4</v>
      </c>
      <c r="K13" s="11">
        <v>9</v>
      </c>
      <c r="L13" s="11" t="s">
        <v>391</v>
      </c>
      <c r="M13" s="12">
        <v>9</v>
      </c>
      <c r="N13" s="534"/>
      <c r="R13" s="531"/>
    </row>
    <row r="14" spans="1:18" s="565" customFormat="1">
      <c r="A14" s="63" t="s">
        <v>478</v>
      </c>
      <c r="B14" s="82">
        <v>4</v>
      </c>
      <c r="C14" s="11">
        <v>3</v>
      </c>
      <c r="D14" s="11">
        <v>7</v>
      </c>
      <c r="E14" s="45">
        <v>2</v>
      </c>
      <c r="F14" s="11" t="s">
        <v>391</v>
      </c>
      <c r="G14" s="11" t="s">
        <v>391</v>
      </c>
      <c r="H14" s="45">
        <v>4000</v>
      </c>
      <c r="I14" s="11" t="s">
        <v>391</v>
      </c>
      <c r="J14" s="11" t="s">
        <v>391</v>
      </c>
      <c r="K14" s="11">
        <v>8</v>
      </c>
      <c r="L14" s="11" t="s">
        <v>391</v>
      </c>
      <c r="M14" s="12">
        <v>8</v>
      </c>
      <c r="N14" s="564"/>
      <c r="R14" s="566"/>
    </row>
    <row r="15" spans="1:18">
      <c r="A15" s="73" t="s">
        <v>482</v>
      </c>
      <c r="B15" s="74">
        <v>4</v>
      </c>
      <c r="C15" s="74">
        <v>24</v>
      </c>
      <c r="D15" s="74">
        <v>28</v>
      </c>
      <c r="E15" s="74">
        <v>2</v>
      </c>
      <c r="F15" s="74">
        <v>21</v>
      </c>
      <c r="G15" s="74">
        <v>10</v>
      </c>
      <c r="H15" s="78">
        <v>4000</v>
      </c>
      <c r="I15" s="78">
        <v>10657</v>
      </c>
      <c r="J15" s="78">
        <v>4</v>
      </c>
      <c r="K15" s="78">
        <v>232</v>
      </c>
      <c r="L15" s="78" t="s">
        <v>391</v>
      </c>
      <c r="M15" s="75">
        <v>232</v>
      </c>
      <c r="N15" s="215"/>
      <c r="R15" s="268"/>
    </row>
    <row r="16" spans="1:18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5"/>
      <c r="R16" s="268"/>
    </row>
    <row r="17" spans="1:18">
      <c r="A17" s="73" t="s">
        <v>483</v>
      </c>
      <c r="B17" s="74" t="s">
        <v>391</v>
      </c>
      <c r="C17" s="74">
        <v>1</v>
      </c>
      <c r="D17" s="74">
        <v>1</v>
      </c>
      <c r="E17" s="74" t="s">
        <v>391</v>
      </c>
      <c r="F17" s="74">
        <v>1</v>
      </c>
      <c r="G17" s="74" t="s">
        <v>391</v>
      </c>
      <c r="H17" s="78" t="s">
        <v>391</v>
      </c>
      <c r="I17" s="78">
        <v>5000</v>
      </c>
      <c r="J17" s="78" t="s">
        <v>391</v>
      </c>
      <c r="K17" s="78">
        <v>5</v>
      </c>
      <c r="L17" s="78" t="s">
        <v>391</v>
      </c>
      <c r="M17" s="75">
        <v>5</v>
      </c>
      <c r="N17" s="215"/>
      <c r="R17" s="268"/>
    </row>
    <row r="18" spans="1:18" s="309" customFormat="1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534"/>
      <c r="R18" s="531"/>
    </row>
    <row r="19" spans="1:18">
      <c r="A19" s="63" t="s">
        <v>496</v>
      </c>
      <c r="B19" s="45" t="s">
        <v>391</v>
      </c>
      <c r="C19" s="45">
        <v>52</v>
      </c>
      <c r="D19" s="45">
        <v>52</v>
      </c>
      <c r="E19" s="45" t="s">
        <v>391</v>
      </c>
      <c r="F19" s="45">
        <v>44</v>
      </c>
      <c r="G19" s="45" t="s">
        <v>391</v>
      </c>
      <c r="H19" s="11" t="s">
        <v>391</v>
      </c>
      <c r="I19" s="11">
        <v>7410</v>
      </c>
      <c r="J19" s="11" t="s">
        <v>391</v>
      </c>
      <c r="K19" s="11">
        <v>326</v>
      </c>
      <c r="L19" s="11" t="s">
        <v>391</v>
      </c>
      <c r="M19" s="46">
        <v>326</v>
      </c>
      <c r="N19" s="215"/>
      <c r="R19" s="268"/>
    </row>
    <row r="20" spans="1:18">
      <c r="A20" s="73" t="s">
        <v>497</v>
      </c>
      <c r="B20" s="74" t="s">
        <v>391</v>
      </c>
      <c r="C20" s="74">
        <v>52</v>
      </c>
      <c r="D20" s="74">
        <v>52</v>
      </c>
      <c r="E20" s="74" t="s">
        <v>391</v>
      </c>
      <c r="F20" s="74">
        <v>44</v>
      </c>
      <c r="G20" s="74" t="s">
        <v>391</v>
      </c>
      <c r="H20" s="78" t="s">
        <v>391</v>
      </c>
      <c r="I20" s="78">
        <v>7410</v>
      </c>
      <c r="J20" s="78" t="s">
        <v>391</v>
      </c>
      <c r="K20" s="78">
        <v>326</v>
      </c>
      <c r="L20" s="78" t="s">
        <v>391</v>
      </c>
      <c r="M20" s="75">
        <v>326</v>
      </c>
      <c r="R20" s="268"/>
    </row>
    <row r="21" spans="1:18">
      <c r="A21" s="63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2"/>
      <c r="R21" s="268"/>
    </row>
    <row r="22" spans="1:18">
      <c r="A22" s="63" t="s">
        <v>499</v>
      </c>
      <c r="B22" s="45" t="s">
        <v>391</v>
      </c>
      <c r="C22" s="11">
        <v>23</v>
      </c>
      <c r="D22" s="11">
        <v>23</v>
      </c>
      <c r="E22" s="45" t="s">
        <v>391</v>
      </c>
      <c r="F22" s="11">
        <v>9</v>
      </c>
      <c r="G22" s="11" t="s">
        <v>391</v>
      </c>
      <c r="H22" s="45" t="s">
        <v>391</v>
      </c>
      <c r="I22" s="11">
        <v>10000</v>
      </c>
      <c r="J22" s="11" t="s">
        <v>391</v>
      </c>
      <c r="K22" s="11">
        <v>90</v>
      </c>
      <c r="L22" s="11" t="s">
        <v>391</v>
      </c>
      <c r="M22" s="12">
        <v>90</v>
      </c>
      <c r="N22" s="215"/>
      <c r="R22" s="268"/>
    </row>
    <row r="23" spans="1:18" s="309" customFormat="1">
      <c r="A23" s="63" t="s">
        <v>501</v>
      </c>
      <c r="B23" s="45" t="s">
        <v>391</v>
      </c>
      <c r="C23" s="11">
        <v>17</v>
      </c>
      <c r="D23" s="11">
        <v>17</v>
      </c>
      <c r="E23" s="45" t="s">
        <v>391</v>
      </c>
      <c r="F23" s="11">
        <v>12</v>
      </c>
      <c r="G23" s="11" t="s">
        <v>391</v>
      </c>
      <c r="H23" s="45" t="s">
        <v>391</v>
      </c>
      <c r="I23" s="11">
        <v>8083</v>
      </c>
      <c r="J23" s="11" t="s">
        <v>391</v>
      </c>
      <c r="K23" s="11">
        <v>97</v>
      </c>
      <c r="L23" s="11" t="s">
        <v>391</v>
      </c>
      <c r="M23" s="12">
        <v>97</v>
      </c>
      <c r="N23" s="534"/>
      <c r="R23" s="531"/>
    </row>
    <row r="24" spans="1:18">
      <c r="A24" s="63" t="s">
        <v>502</v>
      </c>
      <c r="B24" s="45" t="s">
        <v>391</v>
      </c>
      <c r="C24" s="45">
        <v>1715</v>
      </c>
      <c r="D24" s="45">
        <v>1715</v>
      </c>
      <c r="E24" s="45" t="s">
        <v>391</v>
      </c>
      <c r="F24" s="45">
        <v>1715</v>
      </c>
      <c r="G24" s="45" t="s">
        <v>391</v>
      </c>
      <c r="H24" s="11" t="s">
        <v>391</v>
      </c>
      <c r="I24" s="11">
        <v>9300</v>
      </c>
      <c r="J24" s="11" t="s">
        <v>391</v>
      </c>
      <c r="K24" s="11">
        <v>15950</v>
      </c>
      <c r="L24" s="11" t="s">
        <v>391</v>
      </c>
      <c r="M24" s="46">
        <v>15950</v>
      </c>
    </row>
    <row r="25" spans="1:18">
      <c r="A25" s="63" t="s">
        <v>505</v>
      </c>
      <c r="B25" s="45" t="s">
        <v>391</v>
      </c>
      <c r="C25" s="11">
        <v>1</v>
      </c>
      <c r="D25" s="11">
        <v>1</v>
      </c>
      <c r="E25" s="45" t="s">
        <v>391</v>
      </c>
      <c r="F25" s="11" t="s">
        <v>391</v>
      </c>
      <c r="G25" s="11" t="s">
        <v>391</v>
      </c>
      <c r="H25" s="45" t="s">
        <v>391</v>
      </c>
      <c r="I25" s="11">
        <v>9000</v>
      </c>
      <c r="J25" s="11" t="s">
        <v>391</v>
      </c>
      <c r="K25" s="11">
        <v>9</v>
      </c>
      <c r="L25" s="11" t="s">
        <v>391</v>
      </c>
      <c r="M25" s="12">
        <v>9</v>
      </c>
      <c r="N25" s="215"/>
      <c r="R25" s="268"/>
    </row>
    <row r="26" spans="1:18" s="309" customFormat="1">
      <c r="A26" s="73" t="s">
        <v>506</v>
      </c>
      <c r="B26" s="74" t="s">
        <v>391</v>
      </c>
      <c r="C26" s="74">
        <v>1756</v>
      </c>
      <c r="D26" s="74">
        <v>1756</v>
      </c>
      <c r="E26" s="74" t="s">
        <v>391</v>
      </c>
      <c r="F26" s="74">
        <v>1736</v>
      </c>
      <c r="G26" s="74" t="s">
        <v>391</v>
      </c>
      <c r="H26" s="78" t="s">
        <v>391</v>
      </c>
      <c r="I26" s="78">
        <v>9295</v>
      </c>
      <c r="J26" s="78" t="s">
        <v>391</v>
      </c>
      <c r="K26" s="78">
        <v>16146</v>
      </c>
      <c r="L26" s="78" t="s">
        <v>391</v>
      </c>
      <c r="M26" s="75">
        <v>16146</v>
      </c>
      <c r="N26" s="534"/>
      <c r="R26" s="531"/>
    </row>
    <row r="27" spans="1:18">
      <c r="A27" s="63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2"/>
      <c r="R27" s="268"/>
    </row>
    <row r="28" spans="1:18">
      <c r="A28" s="63" t="s">
        <v>508</v>
      </c>
      <c r="B28" s="45" t="s">
        <v>391</v>
      </c>
      <c r="C28" s="11">
        <v>2</v>
      </c>
      <c r="D28" s="11">
        <v>2</v>
      </c>
      <c r="E28" s="45" t="s">
        <v>391</v>
      </c>
      <c r="F28" s="11">
        <v>2</v>
      </c>
      <c r="G28" s="11" t="s">
        <v>391</v>
      </c>
      <c r="H28" s="45" t="s">
        <v>391</v>
      </c>
      <c r="I28" s="11">
        <v>1000</v>
      </c>
      <c r="J28" s="11" t="s">
        <v>391</v>
      </c>
      <c r="K28" s="11">
        <v>2</v>
      </c>
      <c r="L28" s="11" t="s">
        <v>391</v>
      </c>
      <c r="M28" s="12">
        <v>2</v>
      </c>
    </row>
    <row r="29" spans="1:18">
      <c r="A29" s="73" t="s">
        <v>509</v>
      </c>
      <c r="B29" s="74" t="s">
        <v>391</v>
      </c>
      <c r="C29" s="74">
        <v>2</v>
      </c>
      <c r="D29" s="74">
        <v>2</v>
      </c>
      <c r="E29" s="74" t="s">
        <v>391</v>
      </c>
      <c r="F29" s="74">
        <v>2</v>
      </c>
      <c r="G29" s="74" t="s">
        <v>391</v>
      </c>
      <c r="H29" s="78" t="s">
        <v>391</v>
      </c>
      <c r="I29" s="78">
        <v>1000</v>
      </c>
      <c r="J29" s="78" t="s">
        <v>391</v>
      </c>
      <c r="K29" s="78">
        <v>2</v>
      </c>
      <c r="L29" s="78" t="s">
        <v>391</v>
      </c>
      <c r="M29" s="75">
        <v>2</v>
      </c>
    </row>
    <row r="30" spans="1:18">
      <c r="A30" s="63"/>
      <c r="B30" s="45"/>
      <c r="C30" s="45"/>
      <c r="D30" s="45"/>
      <c r="E30" s="45"/>
      <c r="F30" s="45"/>
      <c r="G30" s="45"/>
      <c r="H30" s="11"/>
      <c r="I30" s="11"/>
      <c r="J30" s="11"/>
      <c r="K30" s="11"/>
      <c r="L30" s="11"/>
      <c r="M30" s="46"/>
    </row>
    <row r="31" spans="1:18" ht="13.5" thickBot="1">
      <c r="A31" s="66" t="s">
        <v>510</v>
      </c>
      <c r="B31" s="52">
        <v>4</v>
      </c>
      <c r="C31" s="52">
        <v>1843</v>
      </c>
      <c r="D31" s="52">
        <v>1847</v>
      </c>
      <c r="E31" s="52">
        <v>2</v>
      </c>
      <c r="F31" s="52">
        <v>1809</v>
      </c>
      <c r="G31" s="52">
        <v>3010</v>
      </c>
      <c r="H31" s="175">
        <v>4000</v>
      </c>
      <c r="I31" s="175">
        <v>9233</v>
      </c>
      <c r="J31" s="175">
        <v>1</v>
      </c>
      <c r="K31" s="175">
        <v>16721</v>
      </c>
      <c r="L31" s="175">
        <v>3</v>
      </c>
      <c r="M31" s="53">
        <v>16724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6" type="noConversion"/>
  <pageMargins left="0.75" right="0.75" top="1" bottom="1" header="0" footer="0"/>
  <pageSetup paperSize="9" scale="43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>
  <sheetPr codeName="Hoja301">
    <tabColor theme="0"/>
    <pageSetUpPr fitToPage="1"/>
  </sheetPr>
  <dimension ref="A1:S3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" style="208" customWidth="1"/>
    <col min="2" max="13" width="15.57031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1292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8" s="88" customFormat="1" ht="15">
      <c r="A4" s="1684" t="s">
        <v>1443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  <c r="N4" s="125"/>
    </row>
    <row r="5" spans="1:18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81" customFormat="1" ht="21.75" customHeight="1">
      <c r="A6" s="1064"/>
      <c r="B6" s="1716" t="s">
        <v>1071</v>
      </c>
      <c r="C6" s="1716"/>
      <c r="D6" s="1716"/>
      <c r="E6" s="1716"/>
      <c r="F6" s="1716"/>
      <c r="G6" s="1899" t="s">
        <v>1202</v>
      </c>
      <c r="H6" s="664"/>
      <c r="I6" s="1063" t="s">
        <v>378</v>
      </c>
      <c r="J6" s="1050"/>
      <c r="K6" s="1900" t="s">
        <v>12</v>
      </c>
      <c r="L6" s="1900"/>
      <c r="M6" s="1670"/>
    </row>
    <row r="7" spans="1:18" s="681" customFormat="1" ht="18.75" customHeight="1">
      <c r="A7" s="1065" t="s">
        <v>549</v>
      </c>
      <c r="B7" s="1723" t="s">
        <v>381</v>
      </c>
      <c r="C7" s="1723"/>
      <c r="D7" s="1723"/>
      <c r="E7" s="1723"/>
      <c r="F7" s="1723"/>
      <c r="G7" s="1792"/>
      <c r="H7" s="1838" t="s">
        <v>1203</v>
      </c>
      <c r="I7" s="1838"/>
      <c r="J7" s="1068" t="s">
        <v>1104</v>
      </c>
      <c r="K7" s="1792" t="s">
        <v>1125</v>
      </c>
      <c r="L7" s="1792" t="s">
        <v>1106</v>
      </c>
      <c r="M7" s="1682" t="s">
        <v>1107</v>
      </c>
    </row>
    <row r="8" spans="1:18" s="681" customFormat="1" ht="17.25" customHeight="1">
      <c r="A8" s="1065" t="s">
        <v>529</v>
      </c>
      <c r="B8" s="1051"/>
      <c r="C8" s="1069" t="s">
        <v>387</v>
      </c>
      <c r="D8" s="867"/>
      <c r="E8" s="1906" t="s">
        <v>1078</v>
      </c>
      <c r="F8" s="1906"/>
      <c r="G8" s="1792"/>
      <c r="H8" s="1723" t="s">
        <v>382</v>
      </c>
      <c r="I8" s="1723"/>
      <c r="J8" s="1068" t="s">
        <v>1075</v>
      </c>
      <c r="K8" s="1792"/>
      <c r="L8" s="1792"/>
      <c r="M8" s="1682"/>
    </row>
    <row r="9" spans="1:18" s="681" customFormat="1" ht="28.5" customHeight="1" thickBot="1">
      <c r="A9" s="1065"/>
      <c r="B9" s="1068" t="s">
        <v>385</v>
      </c>
      <c r="C9" s="1068" t="s">
        <v>386</v>
      </c>
      <c r="D9" s="1068" t="s">
        <v>387</v>
      </c>
      <c r="E9" s="1068" t="s">
        <v>385</v>
      </c>
      <c r="F9" s="1068" t="s">
        <v>386</v>
      </c>
      <c r="G9" s="1792"/>
      <c r="H9" s="1068" t="s">
        <v>385</v>
      </c>
      <c r="I9" s="1068" t="s">
        <v>386</v>
      </c>
      <c r="J9" s="1068" t="s">
        <v>1112</v>
      </c>
      <c r="K9" s="1792"/>
      <c r="L9" s="1792"/>
      <c r="M9" s="1682"/>
      <c r="P9" s="1053"/>
      <c r="Q9" s="1053"/>
    </row>
    <row r="10" spans="1:18">
      <c r="A10" s="190" t="s">
        <v>461</v>
      </c>
      <c r="B10" s="192" t="s">
        <v>391</v>
      </c>
      <c r="C10" s="288">
        <v>130</v>
      </c>
      <c r="D10" s="192">
        <v>130</v>
      </c>
      <c r="E10" s="191" t="s">
        <v>391</v>
      </c>
      <c r="F10" s="288">
        <v>130</v>
      </c>
      <c r="G10" s="192" t="s">
        <v>391</v>
      </c>
      <c r="H10" s="191" t="s">
        <v>391</v>
      </c>
      <c r="I10" s="288">
        <v>4865</v>
      </c>
      <c r="J10" s="192" t="s">
        <v>391</v>
      </c>
      <c r="K10" s="192">
        <v>632</v>
      </c>
      <c r="L10" s="192" t="s">
        <v>391</v>
      </c>
      <c r="M10" s="226">
        <v>632</v>
      </c>
      <c r="N10" s="215"/>
      <c r="R10" s="268"/>
    </row>
    <row r="11" spans="1:18">
      <c r="A11" s="63"/>
      <c r="B11" s="45"/>
      <c r="C11" s="45"/>
      <c r="D11" s="45"/>
      <c r="E11" s="45"/>
      <c r="F11" s="45"/>
      <c r="G11" s="45"/>
      <c r="H11" s="11"/>
      <c r="I11" s="11"/>
      <c r="J11" s="11"/>
      <c r="K11" s="11"/>
      <c r="L11" s="11"/>
      <c r="M11" s="46"/>
      <c r="N11" s="215"/>
      <c r="R11" s="268"/>
    </row>
    <row r="12" spans="1:18">
      <c r="A12" s="73" t="s">
        <v>462</v>
      </c>
      <c r="B12" s="78" t="s">
        <v>391</v>
      </c>
      <c r="C12" s="78">
        <v>1</v>
      </c>
      <c r="D12" s="78">
        <v>1</v>
      </c>
      <c r="E12" s="78" t="s">
        <v>391</v>
      </c>
      <c r="F12" s="78">
        <v>1</v>
      </c>
      <c r="G12" s="78" t="s">
        <v>391</v>
      </c>
      <c r="H12" s="78" t="s">
        <v>391</v>
      </c>
      <c r="I12" s="78">
        <v>2000</v>
      </c>
      <c r="J12" s="78" t="s">
        <v>391</v>
      </c>
      <c r="K12" s="78">
        <v>2</v>
      </c>
      <c r="L12" s="78" t="s">
        <v>391</v>
      </c>
      <c r="M12" s="79">
        <v>2</v>
      </c>
      <c r="N12" s="215"/>
      <c r="R12" s="268"/>
    </row>
    <row r="13" spans="1:18">
      <c r="A13" s="65"/>
      <c r="B13" s="70"/>
      <c r="C13" s="70"/>
      <c r="D13" s="70"/>
      <c r="E13" s="70"/>
      <c r="F13" s="70"/>
      <c r="G13" s="70"/>
      <c r="H13" s="76"/>
      <c r="I13" s="76"/>
      <c r="J13" s="76"/>
      <c r="K13" s="76"/>
      <c r="L13" s="76"/>
      <c r="M13" s="71"/>
      <c r="N13" s="215"/>
      <c r="R13" s="268"/>
    </row>
    <row r="14" spans="1:18">
      <c r="A14" s="63" t="s">
        <v>464</v>
      </c>
      <c r="B14" s="45">
        <v>115</v>
      </c>
      <c r="C14" s="45">
        <v>18</v>
      </c>
      <c r="D14" s="45">
        <v>133</v>
      </c>
      <c r="E14" s="45">
        <v>103</v>
      </c>
      <c r="F14" s="45">
        <v>14</v>
      </c>
      <c r="G14" s="45" t="s">
        <v>391</v>
      </c>
      <c r="H14" s="11">
        <v>2500</v>
      </c>
      <c r="I14" s="11">
        <v>4964</v>
      </c>
      <c r="J14" s="11" t="s">
        <v>391</v>
      </c>
      <c r="K14" s="11">
        <v>327</v>
      </c>
      <c r="L14" s="11" t="s">
        <v>391</v>
      </c>
      <c r="M14" s="46">
        <v>327</v>
      </c>
      <c r="N14" s="215"/>
      <c r="R14" s="268"/>
    </row>
    <row r="15" spans="1:18">
      <c r="A15" s="63" t="s">
        <v>465</v>
      </c>
      <c r="B15" s="45">
        <v>57</v>
      </c>
      <c r="C15" s="45">
        <v>45</v>
      </c>
      <c r="D15" s="45">
        <v>102</v>
      </c>
      <c r="E15" s="45">
        <v>54</v>
      </c>
      <c r="F15" s="45">
        <v>41</v>
      </c>
      <c r="G15" s="45" t="s">
        <v>391</v>
      </c>
      <c r="H15" s="11">
        <v>3000</v>
      </c>
      <c r="I15" s="11">
        <v>9000</v>
      </c>
      <c r="J15" s="11" t="s">
        <v>391</v>
      </c>
      <c r="K15" s="11">
        <v>531</v>
      </c>
      <c r="L15" s="11" t="s">
        <v>391</v>
      </c>
      <c r="M15" s="46">
        <v>531</v>
      </c>
      <c r="N15" s="215"/>
      <c r="R15" s="268"/>
    </row>
    <row r="16" spans="1:18">
      <c r="A16" s="73" t="s">
        <v>466</v>
      </c>
      <c r="B16" s="78">
        <v>172</v>
      </c>
      <c r="C16" s="78">
        <v>63</v>
      </c>
      <c r="D16" s="78">
        <v>235</v>
      </c>
      <c r="E16" s="78">
        <v>157</v>
      </c>
      <c r="F16" s="78">
        <v>55</v>
      </c>
      <c r="G16" s="78" t="s">
        <v>391</v>
      </c>
      <c r="H16" s="78">
        <v>2672</v>
      </c>
      <c r="I16" s="78">
        <v>7973</v>
      </c>
      <c r="J16" s="78" t="s">
        <v>391</v>
      </c>
      <c r="K16" s="78">
        <v>858</v>
      </c>
      <c r="L16" s="78" t="s">
        <v>391</v>
      </c>
      <c r="M16" s="79">
        <v>858</v>
      </c>
      <c r="N16" s="215"/>
      <c r="R16" s="268"/>
    </row>
    <row r="17" spans="1:19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9">
      <c r="A18" s="63" t="s">
        <v>536</v>
      </c>
      <c r="B18" s="45" t="s">
        <v>391</v>
      </c>
      <c r="C18" s="45" t="s">
        <v>391</v>
      </c>
      <c r="D18" s="45" t="s">
        <v>391</v>
      </c>
      <c r="E18" s="45" t="s">
        <v>391</v>
      </c>
      <c r="F18" s="45" t="s">
        <v>391</v>
      </c>
      <c r="G18" s="45">
        <v>40</v>
      </c>
      <c r="H18" s="11" t="s">
        <v>391</v>
      </c>
      <c r="I18" s="11" t="s">
        <v>391</v>
      </c>
      <c r="J18" s="11" t="s">
        <v>391</v>
      </c>
      <c r="K18" s="11" t="s">
        <v>391</v>
      </c>
      <c r="L18" s="11" t="s">
        <v>391</v>
      </c>
      <c r="M18" s="46" t="s">
        <v>391</v>
      </c>
      <c r="N18" s="215"/>
      <c r="R18" s="268"/>
    </row>
    <row r="19" spans="1:19">
      <c r="A19" s="63" t="s">
        <v>476</v>
      </c>
      <c r="B19" s="45">
        <v>13</v>
      </c>
      <c r="C19" s="45">
        <v>5</v>
      </c>
      <c r="D19" s="45">
        <v>18</v>
      </c>
      <c r="E19" s="45">
        <v>13</v>
      </c>
      <c r="F19" s="45">
        <v>5</v>
      </c>
      <c r="G19" s="45">
        <v>719</v>
      </c>
      <c r="H19" s="11">
        <v>200</v>
      </c>
      <c r="I19" s="11">
        <v>300</v>
      </c>
      <c r="J19" s="11" t="s">
        <v>391</v>
      </c>
      <c r="K19" s="11">
        <v>4</v>
      </c>
      <c r="L19" s="11" t="s">
        <v>391</v>
      </c>
      <c r="M19" s="46">
        <v>4</v>
      </c>
      <c r="N19" s="215"/>
      <c r="R19" s="268"/>
    </row>
    <row r="20" spans="1:19">
      <c r="A20" s="73" t="s">
        <v>482</v>
      </c>
      <c r="B20" s="78">
        <v>13</v>
      </c>
      <c r="C20" s="78">
        <v>5</v>
      </c>
      <c r="D20" s="78">
        <v>18</v>
      </c>
      <c r="E20" s="78">
        <v>13</v>
      </c>
      <c r="F20" s="78">
        <v>5</v>
      </c>
      <c r="G20" s="78">
        <v>759</v>
      </c>
      <c r="H20" s="78">
        <v>200</v>
      </c>
      <c r="I20" s="78">
        <v>300</v>
      </c>
      <c r="J20" s="78" t="s">
        <v>391</v>
      </c>
      <c r="K20" s="78">
        <v>4</v>
      </c>
      <c r="L20" s="78" t="s">
        <v>391</v>
      </c>
      <c r="M20" s="79">
        <v>4</v>
      </c>
      <c r="N20" s="215"/>
      <c r="R20" s="268"/>
    </row>
    <row r="21" spans="1:19">
      <c r="A21" s="63"/>
      <c r="B21" s="45"/>
      <c r="C21" s="45"/>
      <c r="D21" s="45"/>
      <c r="E21" s="45"/>
      <c r="F21" s="45"/>
      <c r="G21" s="45"/>
      <c r="H21" s="11"/>
      <c r="I21" s="11"/>
      <c r="J21" s="11"/>
      <c r="K21" s="11"/>
      <c r="L21" s="11"/>
      <c r="M21" s="46"/>
      <c r="N21" s="215"/>
      <c r="R21" s="268"/>
    </row>
    <row r="22" spans="1:19">
      <c r="A22" s="63" t="s">
        <v>490</v>
      </c>
      <c r="B22" s="45" t="s">
        <v>391</v>
      </c>
      <c r="C22" s="45">
        <v>2</v>
      </c>
      <c r="D22" s="45">
        <v>2</v>
      </c>
      <c r="E22" s="45" t="s">
        <v>391</v>
      </c>
      <c r="F22" s="45">
        <v>2</v>
      </c>
      <c r="G22" s="45">
        <v>300</v>
      </c>
      <c r="H22" s="11" t="s">
        <v>391</v>
      </c>
      <c r="I22" s="11">
        <v>8000</v>
      </c>
      <c r="J22" s="11">
        <v>8</v>
      </c>
      <c r="K22" s="11">
        <v>16</v>
      </c>
      <c r="L22" s="11">
        <v>2</v>
      </c>
      <c r="M22" s="46">
        <v>18</v>
      </c>
      <c r="N22" s="215"/>
      <c r="R22" s="268"/>
    </row>
    <row r="23" spans="1:19">
      <c r="A23" s="73" t="s">
        <v>493</v>
      </c>
      <c r="B23" s="78" t="s">
        <v>391</v>
      </c>
      <c r="C23" s="78">
        <v>2</v>
      </c>
      <c r="D23" s="78">
        <v>2</v>
      </c>
      <c r="E23" s="78" t="s">
        <v>391</v>
      </c>
      <c r="F23" s="78">
        <v>2</v>
      </c>
      <c r="G23" s="78">
        <v>300</v>
      </c>
      <c r="H23" s="78" t="s">
        <v>391</v>
      </c>
      <c r="I23" s="78">
        <v>8000</v>
      </c>
      <c r="J23" s="78">
        <v>8</v>
      </c>
      <c r="K23" s="78">
        <v>16</v>
      </c>
      <c r="L23" s="78">
        <v>2</v>
      </c>
      <c r="M23" s="79">
        <v>18</v>
      </c>
    </row>
    <row r="24" spans="1:19">
      <c r="A24" s="63"/>
      <c r="B24" s="45"/>
      <c r="C24" s="45"/>
      <c r="D24" s="45"/>
      <c r="E24" s="45"/>
      <c r="F24" s="45"/>
      <c r="G24" s="45"/>
      <c r="H24" s="11"/>
      <c r="I24" s="11"/>
      <c r="J24" s="11"/>
      <c r="K24" s="11"/>
      <c r="L24" s="11"/>
      <c r="M24" s="46"/>
      <c r="N24" s="215"/>
      <c r="R24" s="268"/>
    </row>
    <row r="25" spans="1:19">
      <c r="A25" s="63" t="s">
        <v>498</v>
      </c>
      <c r="B25" s="45" t="s">
        <v>391</v>
      </c>
      <c r="C25" s="45">
        <v>2</v>
      </c>
      <c r="D25" s="45">
        <v>2</v>
      </c>
      <c r="E25" s="45" t="s">
        <v>391</v>
      </c>
      <c r="F25" s="45" t="s">
        <v>391</v>
      </c>
      <c r="G25" s="45" t="s">
        <v>391</v>
      </c>
      <c r="H25" s="11" t="s">
        <v>391</v>
      </c>
      <c r="I25" s="11" t="s">
        <v>391</v>
      </c>
      <c r="J25" s="11" t="s">
        <v>391</v>
      </c>
      <c r="K25" s="11" t="s">
        <v>391</v>
      </c>
      <c r="L25" s="11" t="s">
        <v>391</v>
      </c>
      <c r="M25" s="46" t="s">
        <v>391</v>
      </c>
    </row>
    <row r="26" spans="1:19">
      <c r="A26" s="63" t="s">
        <v>500</v>
      </c>
      <c r="B26" s="45">
        <v>75</v>
      </c>
      <c r="C26" s="45">
        <v>25</v>
      </c>
      <c r="D26" s="45">
        <v>100</v>
      </c>
      <c r="E26" s="45">
        <v>15</v>
      </c>
      <c r="F26" s="45">
        <v>7</v>
      </c>
      <c r="G26" s="45" t="s">
        <v>391</v>
      </c>
      <c r="H26" s="11">
        <v>1000</v>
      </c>
      <c r="I26" s="11">
        <v>5000</v>
      </c>
      <c r="J26" s="11" t="s">
        <v>391</v>
      </c>
      <c r="K26" s="11">
        <v>50</v>
      </c>
      <c r="L26" s="11" t="s">
        <v>391</v>
      </c>
      <c r="M26" s="46">
        <v>50</v>
      </c>
      <c r="N26" s="215"/>
      <c r="R26" s="268"/>
    </row>
    <row r="27" spans="1:19">
      <c r="A27" s="905" t="s">
        <v>501</v>
      </c>
      <c r="B27" s="45" t="s">
        <v>391</v>
      </c>
      <c r="C27" s="45">
        <v>2</v>
      </c>
      <c r="D27" s="45">
        <v>2</v>
      </c>
      <c r="E27" s="45" t="s">
        <v>391</v>
      </c>
      <c r="F27" s="45">
        <v>1</v>
      </c>
      <c r="G27" s="45">
        <v>520</v>
      </c>
      <c r="H27" s="11" t="s">
        <v>391</v>
      </c>
      <c r="I27" s="11">
        <v>3200</v>
      </c>
      <c r="J27" s="11">
        <v>27</v>
      </c>
      <c r="K27" s="11">
        <v>3</v>
      </c>
      <c r="L27" s="11">
        <v>14</v>
      </c>
      <c r="M27" s="46">
        <v>17</v>
      </c>
      <c r="N27" s="215"/>
      <c r="R27" s="268"/>
    </row>
    <row r="28" spans="1:19">
      <c r="A28" s="905" t="s">
        <v>502</v>
      </c>
      <c r="B28" s="45" t="s">
        <v>391</v>
      </c>
      <c r="C28" s="45">
        <v>44</v>
      </c>
      <c r="D28" s="45">
        <v>44</v>
      </c>
      <c r="E28" s="45" t="s">
        <v>391</v>
      </c>
      <c r="F28" s="45">
        <v>35</v>
      </c>
      <c r="G28" s="45" t="s">
        <v>391</v>
      </c>
      <c r="H28" s="11" t="s">
        <v>391</v>
      </c>
      <c r="I28" s="11">
        <v>19000</v>
      </c>
      <c r="J28" s="11" t="s">
        <v>391</v>
      </c>
      <c r="K28" s="11">
        <v>665</v>
      </c>
      <c r="L28" s="11" t="s">
        <v>391</v>
      </c>
      <c r="M28" s="46">
        <v>665</v>
      </c>
      <c r="N28" s="215"/>
      <c r="R28" s="268"/>
    </row>
    <row r="29" spans="1:19">
      <c r="A29" s="905" t="s">
        <v>505</v>
      </c>
      <c r="B29" s="45">
        <v>206</v>
      </c>
      <c r="C29" s="45">
        <v>352</v>
      </c>
      <c r="D29" s="45">
        <v>558</v>
      </c>
      <c r="E29" s="45">
        <v>184</v>
      </c>
      <c r="F29" s="45">
        <v>298</v>
      </c>
      <c r="G29" s="45" t="s">
        <v>391</v>
      </c>
      <c r="H29" s="11">
        <v>2580</v>
      </c>
      <c r="I29" s="11">
        <v>13200</v>
      </c>
      <c r="J29" s="11" t="s">
        <v>391</v>
      </c>
      <c r="K29" s="11">
        <v>4408</v>
      </c>
      <c r="L29" s="11" t="s">
        <v>391</v>
      </c>
      <c r="M29" s="46">
        <v>4408</v>
      </c>
      <c r="N29" s="215"/>
      <c r="R29" s="268"/>
    </row>
    <row r="30" spans="1:19">
      <c r="A30" s="73" t="s">
        <v>506</v>
      </c>
      <c r="B30" s="78">
        <v>281</v>
      </c>
      <c r="C30" s="78">
        <v>425</v>
      </c>
      <c r="D30" s="78">
        <v>706</v>
      </c>
      <c r="E30" s="78">
        <v>199</v>
      </c>
      <c r="F30" s="78">
        <v>341</v>
      </c>
      <c r="G30" s="78">
        <v>520</v>
      </c>
      <c r="H30" s="78">
        <v>2461</v>
      </c>
      <c r="I30" s="78">
        <v>13598</v>
      </c>
      <c r="J30" s="78">
        <v>27</v>
      </c>
      <c r="K30" s="78">
        <v>5126</v>
      </c>
      <c r="L30" s="78">
        <v>14</v>
      </c>
      <c r="M30" s="79">
        <v>5140</v>
      </c>
    </row>
    <row r="31" spans="1:19">
      <c r="A31" s="63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2"/>
      <c r="N31" s="215"/>
      <c r="R31" s="268"/>
      <c r="S31" s="526"/>
    </row>
    <row r="32" spans="1:19">
      <c r="A32" s="63" t="s">
        <v>507</v>
      </c>
      <c r="B32" s="11" t="s">
        <v>391</v>
      </c>
      <c r="C32" s="11">
        <v>421</v>
      </c>
      <c r="D32" s="11">
        <v>421</v>
      </c>
      <c r="E32" s="11" t="s">
        <v>391</v>
      </c>
      <c r="F32" s="11">
        <v>421</v>
      </c>
      <c r="G32" s="11">
        <v>49729</v>
      </c>
      <c r="H32" s="11">
        <v>500</v>
      </c>
      <c r="I32" s="11">
        <v>25960</v>
      </c>
      <c r="J32" s="11">
        <v>7</v>
      </c>
      <c r="K32" s="11">
        <v>10894</v>
      </c>
      <c r="L32" s="11">
        <v>348</v>
      </c>
      <c r="M32" s="12">
        <v>11242</v>
      </c>
      <c r="N32" s="215"/>
      <c r="R32" s="268"/>
    </row>
    <row r="33" spans="1:18" s="309" customFormat="1">
      <c r="A33" s="63" t="s">
        <v>508</v>
      </c>
      <c r="B33" s="11" t="s">
        <v>391</v>
      </c>
      <c r="C33" s="11">
        <v>558</v>
      </c>
      <c r="D33" s="11">
        <v>558</v>
      </c>
      <c r="E33" s="11" t="s">
        <v>391</v>
      </c>
      <c r="F33" s="11">
        <v>500</v>
      </c>
      <c r="G33" s="11">
        <v>55525</v>
      </c>
      <c r="H33" s="11" t="s">
        <v>391</v>
      </c>
      <c r="I33" s="11">
        <v>22732</v>
      </c>
      <c r="J33" s="11">
        <v>7</v>
      </c>
      <c r="K33" s="11">
        <v>11428</v>
      </c>
      <c r="L33" s="11">
        <v>389</v>
      </c>
      <c r="M33" s="12">
        <v>11817</v>
      </c>
      <c r="N33" s="534"/>
      <c r="R33" s="531"/>
    </row>
    <row r="34" spans="1:18">
      <c r="A34" s="73" t="s">
        <v>509</v>
      </c>
      <c r="B34" s="78" t="s">
        <v>391</v>
      </c>
      <c r="C34" s="78">
        <v>979</v>
      </c>
      <c r="D34" s="78">
        <v>979</v>
      </c>
      <c r="E34" s="78" t="s">
        <v>391</v>
      </c>
      <c r="F34" s="78">
        <v>921</v>
      </c>
      <c r="G34" s="78">
        <v>105254</v>
      </c>
      <c r="H34" s="78" t="s">
        <v>391</v>
      </c>
      <c r="I34" s="78">
        <v>24208</v>
      </c>
      <c r="J34" s="78">
        <v>7</v>
      </c>
      <c r="K34" s="78">
        <v>22322</v>
      </c>
      <c r="L34" s="78">
        <v>737</v>
      </c>
      <c r="M34" s="79">
        <v>23059</v>
      </c>
      <c r="N34" s="215"/>
      <c r="R34" s="268"/>
    </row>
    <row r="35" spans="1:18">
      <c r="A35" s="63"/>
      <c r="B35" s="45"/>
      <c r="C35" s="45"/>
      <c r="D35" s="45"/>
      <c r="E35" s="45"/>
      <c r="F35" s="45"/>
      <c r="G35" s="45"/>
      <c r="H35" s="11"/>
      <c r="I35" s="11"/>
      <c r="J35" s="11"/>
      <c r="K35" s="11"/>
      <c r="L35" s="11"/>
      <c r="M35" s="46"/>
    </row>
    <row r="36" spans="1:18" ht="13.5" thickBot="1">
      <c r="A36" s="66" t="s">
        <v>510</v>
      </c>
      <c r="B36" s="175">
        <v>466</v>
      </c>
      <c r="C36" s="175">
        <v>1605</v>
      </c>
      <c r="D36" s="175">
        <v>2071</v>
      </c>
      <c r="E36" s="175">
        <v>369</v>
      </c>
      <c r="F36" s="175">
        <v>1455</v>
      </c>
      <c r="G36" s="175">
        <v>106833</v>
      </c>
      <c r="H36" s="175">
        <v>2471</v>
      </c>
      <c r="I36" s="175">
        <v>19259</v>
      </c>
      <c r="J36" s="175">
        <v>7</v>
      </c>
      <c r="K36" s="175">
        <v>28960</v>
      </c>
      <c r="L36" s="175">
        <v>753</v>
      </c>
      <c r="M36" s="185">
        <v>29713</v>
      </c>
      <c r="N36" s="215"/>
      <c r="R36" s="268"/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>
  <sheetPr codeName="Hoja302">
    <tabColor theme="0"/>
    <pageSetUpPr fitToPage="1"/>
  </sheetPr>
  <dimension ref="A1:H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6.85546875" style="143" customWidth="1"/>
    <col min="2" max="5" width="18.85546875" style="143" customWidth="1"/>
    <col min="6" max="6" width="20.42578125" style="143" customWidth="1"/>
    <col min="7" max="8" width="18.855468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729" t="s">
        <v>1294</v>
      </c>
      <c r="B3" s="1729"/>
      <c r="C3" s="1729"/>
      <c r="D3" s="1729"/>
      <c r="E3" s="1729"/>
      <c r="F3" s="1729"/>
      <c r="G3" s="1729"/>
      <c r="H3" s="1729"/>
    </row>
    <row r="4" spans="1:8" s="3" customFormat="1" ht="15">
      <c r="A4" s="1729" t="s">
        <v>1274</v>
      </c>
      <c r="B4" s="1729"/>
      <c r="C4" s="1729"/>
      <c r="D4" s="1729"/>
      <c r="E4" s="1729"/>
      <c r="F4" s="1729"/>
      <c r="G4" s="1729"/>
      <c r="H4" s="172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3.15" customHeight="1">
      <c r="A6" s="1809" t="s">
        <v>370</v>
      </c>
      <c r="B6" s="490" t="s">
        <v>1103</v>
      </c>
      <c r="C6" s="30"/>
      <c r="D6" s="1791" t="s">
        <v>1117</v>
      </c>
      <c r="E6" s="119" t="s">
        <v>378</v>
      </c>
      <c r="F6" s="140"/>
      <c r="G6" s="141" t="s">
        <v>512</v>
      </c>
      <c r="H6" s="142"/>
    </row>
    <row r="7" spans="1:8">
      <c r="A7" s="1810"/>
      <c r="B7" s="491" t="s">
        <v>1118</v>
      </c>
      <c r="C7" s="37"/>
      <c r="D7" s="1792"/>
      <c r="E7" s="59" t="s">
        <v>1119</v>
      </c>
      <c r="F7" s="121" t="s">
        <v>372</v>
      </c>
      <c r="G7" s="121" t="s">
        <v>513</v>
      </c>
      <c r="H7" s="40" t="s">
        <v>373</v>
      </c>
    </row>
    <row r="8" spans="1:8" ht="12.75" customHeight="1">
      <c r="A8" s="1810"/>
      <c r="B8" s="57" t="s">
        <v>387</v>
      </c>
      <c r="C8" s="57" t="s">
        <v>1078</v>
      </c>
      <c r="D8" s="1792"/>
      <c r="E8" s="59" t="s">
        <v>1120</v>
      </c>
      <c r="F8" s="59" t="s">
        <v>5</v>
      </c>
      <c r="G8" s="121" t="s">
        <v>516</v>
      </c>
      <c r="H8" s="184" t="s">
        <v>376</v>
      </c>
    </row>
    <row r="9" spans="1:8" ht="13.5" thickBot="1">
      <c r="A9" s="1811"/>
      <c r="B9" s="130" t="s">
        <v>374</v>
      </c>
      <c r="C9" s="130" t="s">
        <v>374</v>
      </c>
      <c r="D9" s="1680"/>
      <c r="E9" s="60" t="s">
        <v>515</v>
      </c>
      <c r="F9" s="61"/>
      <c r="G9" s="130" t="s">
        <v>517</v>
      </c>
      <c r="H9" s="144"/>
    </row>
    <row r="10" spans="1:8">
      <c r="A10" s="1617">
        <v>2005</v>
      </c>
      <c r="B10" s="556">
        <v>625.48299999999995</v>
      </c>
      <c r="C10" s="556">
        <v>585.27300000000002</v>
      </c>
      <c r="D10" s="555">
        <v>975.94600000000003</v>
      </c>
      <c r="E10" s="556">
        <v>3.7225192346135905</v>
      </c>
      <c r="F10" s="555">
        <v>217.869</v>
      </c>
      <c r="G10" s="557">
        <v>145</v>
      </c>
      <c r="H10" s="1332">
        <v>315910.05</v>
      </c>
    </row>
    <row r="11" spans="1:8">
      <c r="A11" s="1617">
        <v>2006</v>
      </c>
      <c r="B11" s="556">
        <v>578.71699999999998</v>
      </c>
      <c r="C11" s="556">
        <v>549.54100000000005</v>
      </c>
      <c r="D11" s="555">
        <v>892.32</v>
      </c>
      <c r="E11" s="556">
        <v>5.6902396727450721</v>
      </c>
      <c r="F11" s="555">
        <v>312.702</v>
      </c>
      <c r="G11" s="557">
        <v>97.16</v>
      </c>
      <c r="H11" s="1332">
        <v>303821.26319999999</v>
      </c>
    </row>
    <row r="12" spans="1:8">
      <c r="A12" s="1617">
        <v>2007</v>
      </c>
      <c r="B12" s="556">
        <v>563.77</v>
      </c>
      <c r="C12" s="556">
        <v>537.55899999999997</v>
      </c>
      <c r="D12" s="555">
        <v>798.13300000000004</v>
      </c>
      <c r="E12" s="556">
        <v>3.4908912324042571</v>
      </c>
      <c r="F12" s="555">
        <v>187.65600000000001</v>
      </c>
      <c r="G12" s="557">
        <v>88.74</v>
      </c>
      <c r="H12" s="1332">
        <v>166525.9344</v>
      </c>
    </row>
    <row r="13" spans="1:8">
      <c r="A13" s="1617">
        <v>2008</v>
      </c>
      <c r="B13" s="556">
        <v>566.86900000000003</v>
      </c>
      <c r="C13" s="556">
        <v>541.04499999999996</v>
      </c>
      <c r="D13" s="555">
        <v>750.96500000000003</v>
      </c>
      <c r="E13" s="556">
        <v>3.3287988984280426</v>
      </c>
      <c r="F13" s="555">
        <v>180.10300000000001</v>
      </c>
      <c r="G13" s="557">
        <v>86.62</v>
      </c>
      <c r="H13" s="1332">
        <v>156005.21860000002</v>
      </c>
    </row>
    <row r="14" spans="1:8">
      <c r="A14" s="1617">
        <v>2009</v>
      </c>
      <c r="B14" s="556">
        <v>562.61599999999999</v>
      </c>
      <c r="C14" s="556">
        <v>536.21400000000006</v>
      </c>
      <c r="D14" s="555">
        <v>782.17700000000002</v>
      </c>
      <c r="E14" s="556">
        <v>5.0480964689470991</v>
      </c>
      <c r="F14" s="555">
        <v>270.68599999999998</v>
      </c>
      <c r="G14" s="557">
        <v>61.63</v>
      </c>
      <c r="H14" s="1332">
        <v>166823.7818</v>
      </c>
    </row>
    <row r="15" spans="1:8">
      <c r="A15" s="1617">
        <v>2010</v>
      </c>
      <c r="B15" s="556">
        <v>547.822</v>
      </c>
      <c r="C15" s="556">
        <v>517.56200000000001</v>
      </c>
      <c r="D15" s="555">
        <v>872.45100000000002</v>
      </c>
      <c r="E15" s="556">
        <v>4.2935339147773597</v>
      </c>
      <c r="F15" s="555">
        <v>222.21700000000001</v>
      </c>
      <c r="G15" s="557">
        <v>72.67</v>
      </c>
      <c r="H15" s="1332">
        <v>161485.09390000001</v>
      </c>
    </row>
    <row r="16" spans="1:8">
      <c r="A16" s="1617">
        <v>2011</v>
      </c>
      <c r="B16" s="556">
        <v>536.31200000000001</v>
      </c>
      <c r="C16" s="556">
        <v>507.43799999999999</v>
      </c>
      <c r="D16" s="555">
        <v>733.68799999999999</v>
      </c>
      <c r="E16" s="556">
        <v>4.1616709824648526</v>
      </c>
      <c r="F16" s="555">
        <v>211.179</v>
      </c>
      <c r="G16" s="557">
        <v>68.790000000000006</v>
      </c>
      <c r="H16" s="1332">
        <v>145270.03410000002</v>
      </c>
    </row>
    <row r="17" spans="1:8">
      <c r="A17" s="1617">
        <v>2012</v>
      </c>
      <c r="B17" s="556">
        <v>530.22299999999996</v>
      </c>
      <c r="C17" s="556">
        <v>503.07</v>
      </c>
      <c r="D17" s="555">
        <v>732.31899999999996</v>
      </c>
      <c r="E17" s="556">
        <v>4.2153775816486769</v>
      </c>
      <c r="F17" s="555">
        <v>212.06299999999999</v>
      </c>
      <c r="G17" s="557">
        <v>89.74</v>
      </c>
      <c r="H17" s="1332">
        <v>190305.33619999999</v>
      </c>
    </row>
    <row r="18" spans="1:8">
      <c r="A18" s="1617">
        <v>2013</v>
      </c>
      <c r="B18" s="556">
        <v>534.05700000000002</v>
      </c>
      <c r="C18" s="556">
        <v>502.71800000000002</v>
      </c>
      <c r="D18" s="555">
        <v>726.31399999999996</v>
      </c>
      <c r="E18" s="556">
        <v>2.846148337636607</v>
      </c>
      <c r="F18" s="555">
        <v>143.08099999999999</v>
      </c>
      <c r="G18" s="557">
        <v>149.41999999999999</v>
      </c>
      <c r="H18" s="1332">
        <v>213791.63019999996</v>
      </c>
    </row>
    <row r="19" spans="1:8">
      <c r="A19" s="1617">
        <v>2014</v>
      </c>
      <c r="B19" s="1388">
        <v>527.029</v>
      </c>
      <c r="C19" s="1388">
        <v>487.495</v>
      </c>
      <c r="D19" s="1521">
        <v>645.41700000000003</v>
      </c>
      <c r="E19" s="1388">
        <v>4.0143796346629195</v>
      </c>
      <c r="F19" s="1521">
        <v>195.69900000000001</v>
      </c>
      <c r="G19" s="1522">
        <v>147.59</v>
      </c>
      <c r="H19" s="1523">
        <v>288832.15409999999</v>
      </c>
    </row>
    <row r="20" spans="1:8" ht="13.5" thickBot="1">
      <c r="A20" s="1618">
        <v>2015</v>
      </c>
      <c r="B20" s="556">
        <v>548.60400000000004</v>
      </c>
      <c r="C20" s="562">
        <v>487.71199999999999</v>
      </c>
      <c r="D20" s="561">
        <v>505.94799999999998</v>
      </c>
      <c r="E20" s="562">
        <f>F20/C20*10</f>
        <v>4.2943991535988459</v>
      </c>
      <c r="F20" s="561">
        <v>209.44300000000001</v>
      </c>
      <c r="G20" s="1603">
        <v>185.48</v>
      </c>
      <c r="H20" s="1604">
        <v>388475</v>
      </c>
    </row>
    <row r="21" spans="1:8" ht="13.15" customHeight="1">
      <c r="A21" s="1708" t="s">
        <v>351</v>
      </c>
      <c r="B21" s="1708"/>
      <c r="C21" s="1708"/>
      <c r="D21" s="1708"/>
      <c r="E21" s="1708"/>
      <c r="F21" s="1708"/>
      <c r="G21" s="1708"/>
      <c r="H21" s="1708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3">
    <tabColor theme="0"/>
    <pageSetUpPr fitToPage="1"/>
  </sheetPr>
  <dimension ref="A1:I3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7.7109375" style="34" customWidth="1"/>
    <col min="2" max="3" width="10.7109375" style="34" customWidth="1"/>
    <col min="4" max="4" width="12.7109375" style="34" customWidth="1"/>
    <col min="5" max="5" width="15.5703125" style="34" bestFit="1" customWidth="1"/>
    <col min="6" max="6" width="17.7109375" style="34" customWidth="1"/>
    <col min="7" max="7" width="16.7109375" style="34" bestFit="1" customWidth="1"/>
    <col min="8" max="8" width="17" style="34" bestFit="1" customWidth="1"/>
    <col min="9" max="9" width="13.7109375" style="34" customWidth="1"/>
    <col min="10" max="11" width="10.7109375" style="34" customWidth="1"/>
    <col min="12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9" s="25" customFormat="1" ht="12.75" customHeight="1"/>
    <row r="3" spans="1:9" s="25" customFormat="1" ht="36.75" customHeight="1">
      <c r="A3" s="1667" t="s">
        <v>1329</v>
      </c>
      <c r="B3" s="1667"/>
      <c r="C3" s="1667"/>
      <c r="D3" s="1667"/>
      <c r="E3" s="1667"/>
      <c r="F3" s="1667"/>
      <c r="G3" s="1667"/>
      <c r="H3" s="1667"/>
      <c r="I3" s="1667"/>
    </row>
    <row r="4" spans="1:9" s="25" customFormat="1" ht="13.5" customHeight="1" thickBot="1">
      <c r="A4" s="27"/>
      <c r="B4" s="27"/>
      <c r="C4" s="27"/>
      <c r="D4" s="27"/>
      <c r="E4" s="27"/>
      <c r="F4" s="27"/>
      <c r="G4" s="27"/>
      <c r="H4" s="27"/>
      <c r="I4" s="27"/>
    </row>
    <row r="5" spans="1:9" ht="21.75" customHeight="1">
      <c r="A5" s="1673" t="s">
        <v>380</v>
      </c>
      <c r="B5" s="1673"/>
      <c r="C5" s="1674"/>
      <c r="D5" s="1670" t="s">
        <v>417</v>
      </c>
      <c r="E5" s="1671"/>
      <c r="F5" s="1671"/>
      <c r="G5" s="1671"/>
      <c r="H5" s="1672"/>
      <c r="I5" s="1681" t="s">
        <v>418</v>
      </c>
    </row>
    <row r="6" spans="1:9" ht="31.5" customHeight="1">
      <c r="A6" s="1675"/>
      <c r="B6" s="1675"/>
      <c r="C6" s="1676"/>
      <c r="D6" s="230" t="s">
        <v>419</v>
      </c>
      <c r="E6" s="231"/>
      <c r="F6" s="232"/>
      <c r="G6" s="57" t="s">
        <v>420</v>
      </c>
      <c r="H6" s="58"/>
      <c r="I6" s="1682"/>
    </row>
    <row r="7" spans="1:9" ht="25.5" customHeight="1">
      <c r="A7" s="1675"/>
      <c r="B7" s="1675"/>
      <c r="C7" s="1676"/>
      <c r="D7" s="1679" t="s">
        <v>421</v>
      </c>
      <c r="E7" s="1679" t="s">
        <v>422</v>
      </c>
      <c r="F7" s="57" t="s">
        <v>423</v>
      </c>
      <c r="G7" s="228" t="s">
        <v>424</v>
      </c>
      <c r="H7" s="59" t="s">
        <v>387</v>
      </c>
      <c r="I7" s="1682"/>
    </row>
    <row r="8" spans="1:9" ht="28.5" customHeight="1" thickBot="1">
      <c r="A8" s="1677"/>
      <c r="B8" s="1677"/>
      <c r="C8" s="1678"/>
      <c r="D8" s="1680"/>
      <c r="E8" s="1680"/>
      <c r="F8" s="694" t="s">
        <v>425</v>
      </c>
      <c r="G8" s="694" t="s">
        <v>426</v>
      </c>
      <c r="H8" s="61"/>
      <c r="I8" s="1683"/>
    </row>
    <row r="9" spans="1:9">
      <c r="A9" s="41" t="s">
        <v>389</v>
      </c>
      <c r="B9" s="41"/>
      <c r="C9" s="72"/>
      <c r="D9" s="649"/>
      <c r="E9" s="42"/>
      <c r="F9" s="42"/>
      <c r="G9" s="42"/>
      <c r="H9" s="42"/>
      <c r="I9" s="576"/>
    </row>
    <row r="10" spans="1:9">
      <c r="A10" s="1010" t="s">
        <v>390</v>
      </c>
      <c r="B10" s="1010"/>
      <c r="C10" s="63"/>
      <c r="D10" s="1378">
        <v>40562</v>
      </c>
      <c r="E10" s="1348">
        <v>47981</v>
      </c>
      <c r="F10" s="1348">
        <v>1</v>
      </c>
      <c r="G10" s="1348">
        <v>836412</v>
      </c>
      <c r="H10" s="1348">
        <v>924956</v>
      </c>
      <c r="I10" s="1183">
        <v>69850</v>
      </c>
    </row>
    <row r="11" spans="1:9">
      <c r="A11" s="1010" t="s">
        <v>392</v>
      </c>
      <c r="B11" s="1010"/>
      <c r="C11" s="63"/>
      <c r="D11" s="1378">
        <v>231750</v>
      </c>
      <c r="E11" s="1348">
        <v>211652</v>
      </c>
      <c r="F11" s="1348">
        <v>28250</v>
      </c>
      <c r="G11" s="1348">
        <v>4966084</v>
      </c>
      <c r="H11" s="1348">
        <v>5437736</v>
      </c>
      <c r="I11" s="1183">
        <v>341893</v>
      </c>
    </row>
    <row r="12" spans="1:9">
      <c r="A12" s="1010" t="s">
        <v>427</v>
      </c>
      <c r="B12" s="1010"/>
      <c r="C12" s="63"/>
      <c r="D12" s="1378">
        <v>272312</v>
      </c>
      <c r="E12" s="1348">
        <v>259633</v>
      </c>
      <c r="F12" s="1348">
        <v>28251</v>
      </c>
      <c r="G12" s="1348">
        <v>5802496</v>
      </c>
      <c r="H12" s="1348">
        <v>6362692</v>
      </c>
      <c r="I12" s="1183">
        <v>411743</v>
      </c>
    </row>
    <row r="13" spans="1:9">
      <c r="A13" s="1010" t="s">
        <v>395</v>
      </c>
      <c r="B13" s="1010"/>
      <c r="C13" s="63"/>
      <c r="D13" s="1378">
        <v>39633</v>
      </c>
      <c r="E13" s="1348">
        <v>54328</v>
      </c>
      <c r="F13" s="1348" t="s">
        <v>391</v>
      </c>
      <c r="G13" s="1348">
        <v>715339</v>
      </c>
      <c r="H13" s="1348">
        <v>809300</v>
      </c>
      <c r="I13" s="1183">
        <v>73189</v>
      </c>
    </row>
    <row r="14" spans="1:9">
      <c r="A14" s="1010" t="s">
        <v>394</v>
      </c>
      <c r="B14" s="1010"/>
      <c r="C14" s="63"/>
      <c r="D14" s="1378">
        <v>247101</v>
      </c>
      <c r="E14" s="1348">
        <v>460307</v>
      </c>
      <c r="F14" s="1348">
        <v>281</v>
      </c>
      <c r="G14" s="1348">
        <v>5188117</v>
      </c>
      <c r="H14" s="1348">
        <v>5895806</v>
      </c>
      <c r="I14" s="1183">
        <v>408668</v>
      </c>
    </row>
    <row r="15" spans="1:9">
      <c r="A15" s="1211" t="s">
        <v>428</v>
      </c>
      <c r="B15" s="1010"/>
      <c r="C15" s="63"/>
      <c r="D15" s="1378">
        <v>286734</v>
      </c>
      <c r="E15" s="1348">
        <v>514635</v>
      </c>
      <c r="F15" s="1348">
        <v>281</v>
      </c>
      <c r="G15" s="1348">
        <v>5903456</v>
      </c>
      <c r="H15" s="1348">
        <v>6705106</v>
      </c>
      <c r="I15" s="1183">
        <v>481857</v>
      </c>
    </row>
    <row r="16" spans="1:9">
      <c r="A16" s="1010" t="s">
        <v>429</v>
      </c>
      <c r="B16" s="1010"/>
      <c r="C16" s="63"/>
      <c r="D16" s="1378">
        <v>56033</v>
      </c>
      <c r="E16" s="1348">
        <v>196731</v>
      </c>
      <c r="F16" s="1348">
        <v>17</v>
      </c>
      <c r="G16" s="1348">
        <v>528267</v>
      </c>
      <c r="H16" s="1348">
        <v>781048</v>
      </c>
      <c r="I16" s="1183">
        <v>70164</v>
      </c>
    </row>
    <row r="17" spans="1:9">
      <c r="A17" s="1010" t="s">
        <v>430</v>
      </c>
      <c r="B17" s="1010"/>
      <c r="C17" s="63"/>
      <c r="D17" s="1378">
        <v>17240</v>
      </c>
      <c r="E17" s="1348">
        <v>122237</v>
      </c>
      <c r="F17" s="1348" t="s">
        <v>391</v>
      </c>
      <c r="G17" s="1348">
        <v>141889</v>
      </c>
      <c r="H17" s="1348">
        <v>281366</v>
      </c>
      <c r="I17" s="1183">
        <v>21714</v>
      </c>
    </row>
    <row r="18" spans="1:9">
      <c r="A18" s="1010" t="s">
        <v>431</v>
      </c>
      <c r="B18" s="1010"/>
      <c r="C18" s="63"/>
      <c r="D18" s="1378">
        <v>58</v>
      </c>
      <c r="E18" s="1348">
        <v>25</v>
      </c>
      <c r="F18" s="1348" t="s">
        <v>391</v>
      </c>
      <c r="G18" s="1348">
        <v>2055</v>
      </c>
      <c r="H18" s="1348">
        <v>2138</v>
      </c>
      <c r="I18" s="1183">
        <v>153</v>
      </c>
    </row>
    <row r="19" spans="1:9">
      <c r="A19" s="1211" t="s">
        <v>432</v>
      </c>
      <c r="B19" s="1010"/>
      <c r="C19" s="63"/>
      <c r="D19" s="1378">
        <v>3786</v>
      </c>
      <c r="E19" s="1348">
        <v>30005</v>
      </c>
      <c r="F19" s="1348" t="s">
        <v>391</v>
      </c>
      <c r="G19" s="1348">
        <v>16773</v>
      </c>
      <c r="H19" s="1348">
        <v>50564</v>
      </c>
      <c r="I19" s="1183">
        <v>5360</v>
      </c>
    </row>
    <row r="20" spans="1:9">
      <c r="A20" s="1211" t="s">
        <v>433</v>
      </c>
      <c r="B20" s="1010"/>
      <c r="C20" s="63"/>
      <c r="D20" s="1378">
        <v>1196</v>
      </c>
      <c r="E20" s="1348">
        <v>4768</v>
      </c>
      <c r="F20" s="1348" t="s">
        <v>391</v>
      </c>
      <c r="G20" s="1348">
        <v>3420</v>
      </c>
      <c r="H20" s="1348">
        <v>9384</v>
      </c>
      <c r="I20" s="1183">
        <v>817</v>
      </c>
    </row>
    <row r="21" spans="1:9">
      <c r="A21" s="1010" t="s">
        <v>434</v>
      </c>
      <c r="B21" s="1010"/>
      <c r="C21" s="63"/>
      <c r="D21" s="1378">
        <v>29312</v>
      </c>
      <c r="E21" s="1348">
        <v>104652</v>
      </c>
      <c r="F21" s="1348" t="s">
        <v>391</v>
      </c>
      <c r="G21" s="1348">
        <v>316019</v>
      </c>
      <c r="H21" s="1348">
        <v>449983</v>
      </c>
      <c r="I21" s="1183">
        <v>38241</v>
      </c>
    </row>
    <row r="22" spans="1:9">
      <c r="A22" s="1010"/>
      <c r="B22" s="1010"/>
      <c r="C22" s="63"/>
      <c r="D22" s="1378"/>
      <c r="E22" s="1348"/>
      <c r="F22" s="1348"/>
      <c r="G22" s="1348"/>
      <c r="H22" s="1348"/>
      <c r="I22" s="1183"/>
    </row>
    <row r="23" spans="1:9">
      <c r="A23" s="64" t="s">
        <v>405</v>
      </c>
      <c r="C23" s="63"/>
      <c r="D23" s="651"/>
      <c r="E23" s="1369"/>
      <c r="F23" s="1369"/>
      <c r="G23" s="1369"/>
      <c r="H23" s="1369"/>
      <c r="I23" s="178"/>
    </row>
    <row r="24" spans="1:9">
      <c r="A24" s="1010" t="s">
        <v>435</v>
      </c>
      <c r="B24" s="1010"/>
      <c r="C24" s="63"/>
      <c r="D24" s="1378">
        <v>5297</v>
      </c>
      <c r="E24" s="1348">
        <v>19564</v>
      </c>
      <c r="F24" s="1348">
        <v>11</v>
      </c>
      <c r="G24" s="1348">
        <v>822154</v>
      </c>
      <c r="H24" s="1348">
        <v>847026</v>
      </c>
      <c r="I24" s="1183">
        <v>19813</v>
      </c>
    </row>
    <row r="25" spans="1:9">
      <c r="A25" s="1211" t="s">
        <v>407</v>
      </c>
      <c r="B25" s="1010"/>
      <c r="C25" s="63"/>
      <c r="D25" s="1378">
        <v>6695</v>
      </c>
      <c r="E25" s="1348">
        <v>495873</v>
      </c>
      <c r="F25" s="1348">
        <v>1552</v>
      </c>
      <c r="G25" s="1348">
        <v>3935252</v>
      </c>
      <c r="H25" s="1348">
        <v>4439372</v>
      </c>
      <c r="I25" s="1183">
        <v>19474</v>
      </c>
    </row>
    <row r="26" spans="1:9">
      <c r="A26" s="1211" t="s">
        <v>408</v>
      </c>
      <c r="B26" s="1010"/>
      <c r="C26" s="63"/>
      <c r="D26" s="1378">
        <v>25</v>
      </c>
      <c r="E26" s="1348">
        <v>29956</v>
      </c>
      <c r="F26" s="1348">
        <v>165</v>
      </c>
      <c r="G26" s="1348">
        <v>94898</v>
      </c>
      <c r="H26" s="1348">
        <v>125044</v>
      </c>
      <c r="I26" s="1183">
        <v>561</v>
      </c>
    </row>
    <row r="27" spans="1:9">
      <c r="A27" s="1010" t="s">
        <v>1330</v>
      </c>
      <c r="B27" s="1010"/>
      <c r="C27" s="63"/>
      <c r="D27" s="1378">
        <v>6720</v>
      </c>
      <c r="E27" s="1348">
        <v>525829</v>
      </c>
      <c r="F27" s="1348">
        <v>1717</v>
      </c>
      <c r="G27" s="1348">
        <v>4030150</v>
      </c>
      <c r="H27" s="1348">
        <v>4564416</v>
      </c>
      <c r="I27" s="1183">
        <v>20035</v>
      </c>
    </row>
    <row r="28" spans="1:9">
      <c r="A28" s="1010" t="s">
        <v>437</v>
      </c>
      <c r="B28" s="1010"/>
      <c r="C28" s="63"/>
      <c r="D28" s="1378">
        <v>4349</v>
      </c>
      <c r="E28" s="1348">
        <v>9074</v>
      </c>
      <c r="F28" s="1348" t="s">
        <v>391</v>
      </c>
      <c r="G28" s="1348">
        <v>36912</v>
      </c>
      <c r="H28" s="1348">
        <v>50335</v>
      </c>
      <c r="I28" s="1183">
        <v>320</v>
      </c>
    </row>
    <row r="29" spans="1:9">
      <c r="A29" s="1010" t="s">
        <v>438</v>
      </c>
      <c r="B29" s="1010"/>
      <c r="C29" s="63"/>
      <c r="D29" s="1378">
        <v>17</v>
      </c>
      <c r="E29" s="1348">
        <v>264</v>
      </c>
      <c r="F29" s="1348" t="s">
        <v>391</v>
      </c>
      <c r="G29" s="1348">
        <v>502</v>
      </c>
      <c r="H29" s="1348">
        <v>783</v>
      </c>
      <c r="I29" s="1183">
        <v>41</v>
      </c>
    </row>
    <row r="30" spans="1:9">
      <c r="A30" s="1010" t="s">
        <v>444</v>
      </c>
      <c r="B30" s="1010"/>
      <c r="C30" s="63"/>
      <c r="D30" s="1378" t="s">
        <v>391</v>
      </c>
      <c r="E30" s="1348" t="s">
        <v>391</v>
      </c>
      <c r="F30" s="1348" t="s">
        <v>391</v>
      </c>
      <c r="G30" s="1348">
        <v>3</v>
      </c>
      <c r="H30" s="1348">
        <v>3</v>
      </c>
      <c r="I30" s="1183" t="s">
        <v>391</v>
      </c>
    </row>
    <row r="31" spans="1:9">
      <c r="A31" s="1214" t="s">
        <v>439</v>
      </c>
      <c r="B31" s="1010"/>
      <c r="C31" s="63"/>
      <c r="D31" s="1378" t="s">
        <v>391</v>
      </c>
      <c r="E31" s="1348" t="s">
        <v>391</v>
      </c>
      <c r="F31" s="1348" t="s">
        <v>391</v>
      </c>
      <c r="G31" s="1348">
        <v>59</v>
      </c>
      <c r="H31" s="1348">
        <v>59</v>
      </c>
      <c r="I31" s="1183">
        <v>3</v>
      </c>
    </row>
    <row r="32" spans="1:9">
      <c r="A32" s="1010" t="s">
        <v>440</v>
      </c>
      <c r="B32" s="1010"/>
      <c r="C32" s="1193"/>
      <c r="D32" s="1378">
        <v>4</v>
      </c>
      <c r="E32" s="1348">
        <v>2</v>
      </c>
      <c r="F32" s="1348" t="s">
        <v>391</v>
      </c>
      <c r="G32" s="1348">
        <v>77</v>
      </c>
      <c r="H32" s="1348">
        <v>83</v>
      </c>
      <c r="I32" s="1183">
        <v>2</v>
      </c>
    </row>
    <row r="33" spans="1:9">
      <c r="C33" s="63"/>
      <c r="D33" s="1369"/>
      <c r="E33" s="1369"/>
      <c r="F33" s="1369"/>
      <c r="G33" s="1369"/>
      <c r="H33" s="1369"/>
      <c r="I33" s="178"/>
    </row>
    <row r="34" spans="1:9">
      <c r="A34" s="44" t="s">
        <v>415</v>
      </c>
      <c r="B34" s="44"/>
      <c r="C34" s="65"/>
      <c r="D34" s="1369">
        <v>2644</v>
      </c>
      <c r="E34" s="1369">
        <v>26126</v>
      </c>
      <c r="F34" s="1369" t="s">
        <v>391</v>
      </c>
      <c r="G34" s="1369">
        <v>7187</v>
      </c>
      <c r="H34" s="1369">
        <v>35957</v>
      </c>
      <c r="I34" s="178">
        <v>3470</v>
      </c>
    </row>
    <row r="35" spans="1:9">
      <c r="A35" s="44"/>
      <c r="B35" s="44"/>
      <c r="C35" s="65"/>
      <c r="D35" s="1369"/>
      <c r="E35" s="1369"/>
      <c r="F35" s="1369"/>
      <c r="G35" s="1369"/>
      <c r="H35" s="1369"/>
      <c r="I35" s="178"/>
    </row>
    <row r="36" spans="1:9" ht="13.5" thickBot="1">
      <c r="A36" s="51" t="s">
        <v>416</v>
      </c>
      <c r="B36" s="51"/>
      <c r="C36" s="66"/>
      <c r="D36" s="52">
        <v>685702</v>
      </c>
      <c r="E36" s="52">
        <v>1813545</v>
      </c>
      <c r="F36" s="52">
        <v>30277</v>
      </c>
      <c r="G36" s="52">
        <v>17611419</v>
      </c>
      <c r="H36" s="52">
        <v>20140943</v>
      </c>
      <c r="I36" s="53">
        <v>1073733</v>
      </c>
    </row>
  </sheetData>
  <mergeCells count="7">
    <mergeCell ref="D5:H5"/>
    <mergeCell ref="A1:I1"/>
    <mergeCell ref="A3:I3"/>
    <mergeCell ref="A5:C8"/>
    <mergeCell ref="D7:D8"/>
    <mergeCell ref="E7:E8"/>
    <mergeCell ref="I5:I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13">
    <tabColor theme="0"/>
    <pageSetUpPr fitToPage="1"/>
  </sheetPr>
  <dimension ref="A1:I32"/>
  <sheetViews>
    <sheetView tabSelected="1" view="pageBreakPreview" zoomScaleNormal="85" zoomScaleSheetLayoutView="100" workbookViewId="0">
      <selection activeCell="I37" sqref="I37"/>
    </sheetView>
  </sheetViews>
  <sheetFormatPr baseColWidth="10" defaultRowHeight="12.75"/>
  <cols>
    <col min="1" max="1" width="31.5703125" style="34" customWidth="1"/>
    <col min="2" max="7" width="14.85546875" style="34" customWidth="1"/>
    <col min="8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</row>
    <row r="2" spans="1:9" s="25" customFormat="1" ht="14.25"/>
    <row r="3" spans="1:9" s="25" customFormat="1" ht="24.75" customHeight="1">
      <c r="A3" s="1667" t="s">
        <v>1341</v>
      </c>
      <c r="B3" s="1667"/>
      <c r="C3" s="1667"/>
      <c r="D3" s="1667"/>
      <c r="E3" s="1667"/>
      <c r="F3" s="1667"/>
      <c r="G3" s="1667"/>
      <c r="H3" s="125"/>
      <c r="I3" s="125"/>
    </row>
    <row r="4" spans="1:9" s="25" customFormat="1" ht="15.75" thickBot="1">
      <c r="A4" s="188"/>
      <c r="B4" s="189"/>
      <c r="C4" s="189"/>
      <c r="D4" s="189"/>
      <c r="E4" s="189"/>
      <c r="F4" s="189"/>
      <c r="G4" s="189"/>
    </row>
    <row r="5" spans="1:9" ht="27" customHeight="1">
      <c r="A5" s="126" t="s">
        <v>526</v>
      </c>
      <c r="B5" s="1722" t="s">
        <v>371</v>
      </c>
      <c r="C5" s="1673"/>
      <c r="D5" s="1674"/>
      <c r="E5" s="1722" t="s">
        <v>378</v>
      </c>
      <c r="F5" s="1674"/>
      <c r="G5" s="674" t="s">
        <v>372</v>
      </c>
    </row>
    <row r="6" spans="1:9" ht="27" customHeight="1">
      <c r="A6" s="671" t="s">
        <v>528</v>
      </c>
      <c r="B6" s="751" t="s">
        <v>381</v>
      </c>
      <c r="C6" s="749"/>
      <c r="D6" s="750"/>
      <c r="E6" s="751" t="s">
        <v>382</v>
      </c>
      <c r="F6" s="750"/>
      <c r="G6" s="756" t="s">
        <v>523</v>
      </c>
    </row>
    <row r="7" spans="1:9" ht="31.5" customHeight="1" thickBot="1">
      <c r="A7" s="753" t="s">
        <v>529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36" t="s">
        <v>524</v>
      </c>
    </row>
    <row r="8" spans="1:9" ht="27.75" customHeight="1">
      <c r="A8" s="72" t="s">
        <v>535</v>
      </c>
      <c r="B8" s="200">
        <v>1</v>
      </c>
      <c r="C8" s="42" t="s">
        <v>391</v>
      </c>
      <c r="D8" s="42">
        <v>1</v>
      </c>
      <c r="E8" s="200">
        <v>1100</v>
      </c>
      <c r="F8" s="122" t="s">
        <v>391</v>
      </c>
      <c r="G8" s="576">
        <v>1</v>
      </c>
      <c r="H8" s="123"/>
    </row>
    <row r="9" spans="1:9">
      <c r="A9" s="73" t="s">
        <v>586</v>
      </c>
      <c r="B9" s="1354">
        <v>1</v>
      </c>
      <c r="C9" s="1354" t="s">
        <v>391</v>
      </c>
      <c r="D9" s="1354">
        <v>1</v>
      </c>
      <c r="E9" s="1355">
        <v>1100</v>
      </c>
      <c r="F9" s="1355" t="s">
        <v>391</v>
      </c>
      <c r="G9" s="1405">
        <v>1</v>
      </c>
    </row>
    <row r="10" spans="1:9">
      <c r="A10" s="63"/>
      <c r="B10" s="1369"/>
      <c r="C10" s="1369"/>
      <c r="D10" s="1369"/>
      <c r="E10" s="1370"/>
      <c r="F10" s="1370"/>
      <c r="G10" s="178"/>
    </row>
    <row r="11" spans="1:9">
      <c r="A11" s="63" t="s">
        <v>463</v>
      </c>
      <c r="B11" s="1408" t="s">
        <v>391</v>
      </c>
      <c r="C11" s="1370">
        <v>4</v>
      </c>
      <c r="D11" s="1369">
        <v>4</v>
      </c>
      <c r="E11" s="1408" t="s">
        <v>391</v>
      </c>
      <c r="F11" s="1370">
        <v>3500</v>
      </c>
      <c r="G11" s="179">
        <v>14</v>
      </c>
    </row>
    <row r="12" spans="1:9">
      <c r="A12" s="73" t="s">
        <v>579</v>
      </c>
      <c r="B12" s="1354" t="s">
        <v>391</v>
      </c>
      <c r="C12" s="1354">
        <v>4</v>
      </c>
      <c r="D12" s="1354">
        <v>4</v>
      </c>
      <c r="E12" s="1355" t="s">
        <v>391</v>
      </c>
      <c r="F12" s="1355">
        <v>3500</v>
      </c>
      <c r="G12" s="1405">
        <v>14</v>
      </c>
    </row>
    <row r="13" spans="1:9">
      <c r="A13" s="63"/>
      <c r="B13" s="1407"/>
      <c r="C13" s="1407"/>
      <c r="D13" s="1369"/>
      <c r="E13" s="1407"/>
      <c r="F13" s="1407"/>
      <c r="G13" s="179"/>
    </row>
    <row r="14" spans="1:9">
      <c r="A14" s="63" t="s">
        <v>467</v>
      </c>
      <c r="B14" s="1408">
        <v>135</v>
      </c>
      <c r="C14" s="1370">
        <v>2</v>
      </c>
      <c r="D14" s="1369">
        <v>137</v>
      </c>
      <c r="E14" s="1408">
        <v>1150</v>
      </c>
      <c r="F14" s="1370">
        <v>1300</v>
      </c>
      <c r="G14" s="179">
        <v>158</v>
      </c>
    </row>
    <row r="15" spans="1:9">
      <c r="A15" s="63" t="s">
        <v>468</v>
      </c>
      <c r="B15" s="1408">
        <v>20</v>
      </c>
      <c r="C15" s="1370">
        <v>2</v>
      </c>
      <c r="D15" s="1369">
        <v>22</v>
      </c>
      <c r="E15" s="1408">
        <v>1795</v>
      </c>
      <c r="F15" s="1370">
        <v>3000</v>
      </c>
      <c r="G15" s="179">
        <v>42</v>
      </c>
    </row>
    <row r="16" spans="1:9">
      <c r="A16" s="63" t="s">
        <v>469</v>
      </c>
      <c r="B16" s="1408">
        <v>25</v>
      </c>
      <c r="C16" s="1370">
        <v>29</v>
      </c>
      <c r="D16" s="1369">
        <v>54</v>
      </c>
      <c r="E16" s="1408">
        <v>1688</v>
      </c>
      <c r="F16" s="1370">
        <v>3696</v>
      </c>
      <c r="G16" s="179">
        <v>149</v>
      </c>
    </row>
    <row r="17" spans="1:7">
      <c r="A17" s="73" t="s">
        <v>471</v>
      </c>
      <c r="B17" s="1354">
        <v>180</v>
      </c>
      <c r="C17" s="1354">
        <v>33</v>
      </c>
      <c r="D17" s="1354">
        <v>213</v>
      </c>
      <c r="E17" s="1355">
        <v>1296</v>
      </c>
      <c r="F17" s="1355">
        <v>3509</v>
      </c>
      <c r="G17" s="1405">
        <v>349</v>
      </c>
    </row>
    <row r="18" spans="1:7">
      <c r="A18" s="63"/>
      <c r="B18" s="1369"/>
      <c r="C18" s="1369"/>
      <c r="D18" s="1369"/>
      <c r="E18" s="1370"/>
      <c r="F18" s="1370"/>
      <c r="G18" s="178"/>
    </row>
    <row r="19" spans="1:7">
      <c r="A19" s="63" t="s">
        <v>480</v>
      </c>
      <c r="B19" s="1408" t="s">
        <v>391</v>
      </c>
      <c r="C19" s="1370">
        <v>48</v>
      </c>
      <c r="D19" s="1369">
        <v>48</v>
      </c>
      <c r="E19" s="1408" t="s">
        <v>391</v>
      </c>
      <c r="F19" s="1370">
        <v>3800</v>
      </c>
      <c r="G19" s="179">
        <v>182</v>
      </c>
    </row>
    <row r="20" spans="1:7">
      <c r="A20" s="73" t="s">
        <v>587</v>
      </c>
      <c r="B20" s="1354" t="s">
        <v>391</v>
      </c>
      <c r="C20" s="1354">
        <v>48</v>
      </c>
      <c r="D20" s="1354">
        <v>48</v>
      </c>
      <c r="E20" s="1355" t="s">
        <v>391</v>
      </c>
      <c r="F20" s="1355">
        <v>3800</v>
      </c>
      <c r="G20" s="1405">
        <v>182</v>
      </c>
    </row>
    <row r="21" spans="1:7">
      <c r="A21" s="63"/>
      <c r="B21" s="1369"/>
      <c r="C21" s="1369"/>
      <c r="D21" s="1369"/>
      <c r="E21" s="1370"/>
      <c r="F21" s="1370"/>
      <c r="G21" s="178"/>
    </row>
    <row r="22" spans="1:7">
      <c r="A22" s="73" t="s">
        <v>483</v>
      </c>
      <c r="B22" s="1354">
        <v>10</v>
      </c>
      <c r="C22" s="1354" t="s">
        <v>391</v>
      </c>
      <c r="D22" s="1354">
        <v>10</v>
      </c>
      <c r="E22" s="1355">
        <v>1000</v>
      </c>
      <c r="F22" s="1355" t="s">
        <v>391</v>
      </c>
      <c r="G22" s="1405">
        <v>10</v>
      </c>
    </row>
    <row r="23" spans="1:7">
      <c r="A23" s="63"/>
      <c r="B23" s="1369"/>
      <c r="C23" s="1369"/>
      <c r="D23" s="1369"/>
      <c r="E23" s="1370"/>
      <c r="F23" s="1370"/>
      <c r="G23" s="178"/>
    </row>
    <row r="24" spans="1:7">
      <c r="A24" s="63" t="s">
        <v>499</v>
      </c>
      <c r="B24" s="1408" t="s">
        <v>391</v>
      </c>
      <c r="C24" s="1404">
        <v>5</v>
      </c>
      <c r="D24" s="1404">
        <v>5</v>
      </c>
      <c r="E24" s="1408" t="s">
        <v>391</v>
      </c>
      <c r="F24" s="1404">
        <v>1700</v>
      </c>
      <c r="G24" s="34">
        <v>9</v>
      </c>
    </row>
    <row r="25" spans="1:7">
      <c r="A25" s="63" t="s">
        <v>503</v>
      </c>
      <c r="B25" s="1369" t="s">
        <v>391</v>
      </c>
      <c r="C25" s="1404">
        <v>3</v>
      </c>
      <c r="D25" s="1404">
        <v>3</v>
      </c>
      <c r="E25" s="1408" t="s">
        <v>391</v>
      </c>
      <c r="F25" s="1404">
        <v>2000</v>
      </c>
      <c r="G25" s="34">
        <v>6</v>
      </c>
    </row>
    <row r="26" spans="1:7">
      <c r="A26" s="63" t="s">
        <v>505</v>
      </c>
      <c r="B26" s="1404">
        <v>28</v>
      </c>
      <c r="C26" s="1404">
        <v>47</v>
      </c>
      <c r="D26" s="1404">
        <v>75</v>
      </c>
      <c r="E26" s="1404">
        <v>2500</v>
      </c>
      <c r="F26" s="1404">
        <v>3000</v>
      </c>
      <c r="G26" s="34">
        <v>211</v>
      </c>
    </row>
    <row r="27" spans="1:7">
      <c r="A27" s="73" t="s">
        <v>580</v>
      </c>
      <c r="B27" s="1354">
        <v>28</v>
      </c>
      <c r="C27" s="1354">
        <v>55</v>
      </c>
      <c r="D27" s="1354">
        <v>83</v>
      </c>
      <c r="E27" s="1355">
        <v>2500</v>
      </c>
      <c r="F27" s="1355">
        <v>2827</v>
      </c>
      <c r="G27" s="1405">
        <v>226</v>
      </c>
    </row>
    <row r="28" spans="1:7">
      <c r="A28" s="63"/>
      <c r="B28" s="1404"/>
      <c r="C28" s="1404"/>
      <c r="D28" s="1404"/>
      <c r="E28" s="1404"/>
      <c r="F28" s="1404"/>
    </row>
    <row r="29" spans="1:7">
      <c r="A29" s="63" t="s">
        <v>508</v>
      </c>
      <c r="B29" s="1404">
        <v>1</v>
      </c>
      <c r="C29" s="1369" t="s">
        <v>391</v>
      </c>
      <c r="D29" s="1404">
        <v>1</v>
      </c>
      <c r="E29" s="1404">
        <v>700</v>
      </c>
      <c r="F29" s="1369" t="s">
        <v>391</v>
      </c>
      <c r="G29" s="34">
        <v>1</v>
      </c>
    </row>
    <row r="30" spans="1:7">
      <c r="A30" s="73" t="s">
        <v>509</v>
      </c>
      <c r="B30" s="1354">
        <v>1</v>
      </c>
      <c r="C30" s="1354" t="s">
        <v>391</v>
      </c>
      <c r="D30" s="1354">
        <v>1</v>
      </c>
      <c r="E30" s="1355">
        <v>700</v>
      </c>
      <c r="F30" s="1355" t="s">
        <v>391</v>
      </c>
      <c r="G30" s="1405">
        <v>1</v>
      </c>
    </row>
    <row r="31" spans="1:7">
      <c r="A31" s="63"/>
      <c r="B31" s="1404"/>
      <c r="C31" s="1404"/>
      <c r="D31" s="1404"/>
      <c r="E31" s="1404"/>
      <c r="F31" s="1404"/>
    </row>
    <row r="32" spans="1:7" ht="13.5" thickBot="1">
      <c r="A32" s="66" t="s">
        <v>510</v>
      </c>
      <c r="B32" s="658">
        <v>220</v>
      </c>
      <c r="C32" s="52">
        <v>140</v>
      </c>
      <c r="D32" s="52">
        <v>360</v>
      </c>
      <c r="E32" s="175">
        <v>1433</v>
      </c>
      <c r="F32" s="654">
        <v>3341</v>
      </c>
      <c r="G32" s="53">
        <v>783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>
  <sheetPr codeName="Hoja408">
    <tabColor theme="0"/>
    <pageSetUpPr fitToPage="1"/>
  </sheetPr>
  <dimension ref="A1:W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42578125" style="208" customWidth="1"/>
    <col min="2" max="2" width="13.28515625" style="208" bestFit="1" customWidth="1"/>
    <col min="3" max="3" width="12.140625" style="208" bestFit="1" customWidth="1"/>
    <col min="4" max="5" width="13.28515625" style="208" bestFit="1" customWidth="1"/>
    <col min="6" max="6" width="12.140625" style="208" bestFit="1" customWidth="1"/>
    <col min="7" max="7" width="15.85546875" style="208" customWidth="1"/>
    <col min="8" max="9" width="12.140625" style="208" bestFit="1" customWidth="1"/>
    <col min="10" max="10" width="15.42578125" style="208" customWidth="1"/>
    <col min="11" max="11" width="16.85546875" style="208" customWidth="1"/>
    <col min="12" max="12" width="16.140625" style="208" customWidth="1"/>
    <col min="13" max="13" width="13" style="208" bestFit="1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1474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8" s="88" customFormat="1" ht="13.5" customHeight="1" thickBot="1">
      <c r="A4" s="5"/>
      <c r="B4" s="189"/>
      <c r="C4" s="189"/>
      <c r="D4" s="189"/>
      <c r="E4" s="189"/>
      <c r="F4" s="189"/>
      <c r="G4" s="189"/>
      <c r="H4" s="189"/>
      <c r="I4" s="189"/>
      <c r="J4" s="189"/>
      <c r="K4" s="189"/>
    </row>
    <row r="5" spans="1:18" s="681" customFormat="1" ht="23.25" customHeight="1">
      <c r="A5" s="1080"/>
      <c r="B5" s="1716" t="s">
        <v>1071</v>
      </c>
      <c r="C5" s="1716"/>
      <c r="D5" s="1716"/>
      <c r="E5" s="1716"/>
      <c r="F5" s="1716"/>
      <c r="G5" s="1914" t="s">
        <v>1202</v>
      </c>
      <c r="H5" s="664"/>
      <c r="I5" s="1079" t="s">
        <v>378</v>
      </c>
      <c r="J5" s="1050"/>
      <c r="K5" s="1916" t="s">
        <v>12</v>
      </c>
      <c r="L5" s="1900"/>
      <c r="M5" s="1670"/>
    </row>
    <row r="6" spans="1:18" s="681" customFormat="1" ht="23.25" customHeight="1">
      <c r="A6" s="1082" t="s">
        <v>549</v>
      </c>
      <c r="B6" s="1723" t="s">
        <v>381</v>
      </c>
      <c r="C6" s="1723"/>
      <c r="D6" s="1723"/>
      <c r="E6" s="1723"/>
      <c r="F6" s="1723"/>
      <c r="G6" s="1915"/>
      <c r="H6" s="1861" t="s">
        <v>1203</v>
      </c>
      <c r="I6" s="1861"/>
      <c r="J6" s="227" t="s">
        <v>1104</v>
      </c>
      <c r="K6" s="1915" t="s">
        <v>1125</v>
      </c>
      <c r="L6" s="1915" t="s">
        <v>1106</v>
      </c>
      <c r="M6" s="1912" t="s">
        <v>1107</v>
      </c>
    </row>
    <row r="7" spans="1:18" s="681" customFormat="1" ht="23.25" customHeight="1">
      <c r="A7" s="1082" t="s">
        <v>529</v>
      </c>
      <c r="B7" s="682"/>
      <c r="C7" s="1085" t="s">
        <v>387</v>
      </c>
      <c r="D7" s="232"/>
      <c r="E7" s="1906" t="s">
        <v>1078</v>
      </c>
      <c r="F7" s="1906"/>
      <c r="G7" s="1915"/>
      <c r="H7" s="1723" t="s">
        <v>382</v>
      </c>
      <c r="I7" s="1723"/>
      <c r="J7" s="1087" t="s">
        <v>1075</v>
      </c>
      <c r="K7" s="1915"/>
      <c r="L7" s="1915"/>
      <c r="M7" s="1912"/>
    </row>
    <row r="8" spans="1:18" s="681" customFormat="1" ht="23.25" customHeight="1" thickBot="1">
      <c r="A8" s="1084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1741"/>
      <c r="H8" s="675" t="s">
        <v>385</v>
      </c>
      <c r="I8" s="675" t="s">
        <v>386</v>
      </c>
      <c r="J8" s="229" t="s">
        <v>1112</v>
      </c>
      <c r="K8" s="1741"/>
      <c r="L8" s="1741"/>
      <c r="M8" s="1913"/>
      <c r="P8" s="1053"/>
      <c r="Q8" s="1053"/>
    </row>
    <row r="9" spans="1:18">
      <c r="A9" s="63" t="s">
        <v>450</v>
      </c>
      <c r="B9" s="45" t="s">
        <v>391</v>
      </c>
      <c r="C9" s="45" t="s">
        <v>391</v>
      </c>
      <c r="D9" s="45" t="s">
        <v>391</v>
      </c>
      <c r="E9" s="45" t="s">
        <v>391</v>
      </c>
      <c r="F9" s="45" t="s">
        <v>391</v>
      </c>
      <c r="G9" s="45" t="s">
        <v>391</v>
      </c>
      <c r="H9" s="11" t="s">
        <v>391</v>
      </c>
      <c r="I9" s="11" t="s">
        <v>391</v>
      </c>
      <c r="J9" s="11" t="s">
        <v>391</v>
      </c>
      <c r="K9" s="11" t="s">
        <v>391</v>
      </c>
      <c r="L9" s="11" t="s">
        <v>391</v>
      </c>
      <c r="M9" s="46" t="s">
        <v>391</v>
      </c>
      <c r="N9" s="215"/>
      <c r="R9" s="268"/>
    </row>
    <row r="10" spans="1:18">
      <c r="A10" s="63" t="s">
        <v>451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45" t="s">
        <v>391</v>
      </c>
      <c r="G10" s="45" t="s">
        <v>391</v>
      </c>
      <c r="H10" s="11" t="s">
        <v>391</v>
      </c>
      <c r="I10" s="11" t="s">
        <v>391</v>
      </c>
      <c r="J10" s="11" t="s">
        <v>391</v>
      </c>
      <c r="K10" s="11" t="s">
        <v>391</v>
      </c>
      <c r="L10" s="11" t="s">
        <v>391</v>
      </c>
      <c r="M10" s="46" t="s">
        <v>391</v>
      </c>
      <c r="N10" s="215"/>
      <c r="R10" s="268"/>
    </row>
    <row r="11" spans="1:18">
      <c r="A11" s="63" t="s">
        <v>452</v>
      </c>
      <c r="B11" s="11" t="s">
        <v>391</v>
      </c>
      <c r="C11" s="11" t="s">
        <v>391</v>
      </c>
      <c r="D11" s="11" t="s">
        <v>391</v>
      </c>
      <c r="E11" s="11" t="s">
        <v>391</v>
      </c>
      <c r="F11" s="11" t="s">
        <v>391</v>
      </c>
      <c r="G11" s="11" t="s">
        <v>391</v>
      </c>
      <c r="H11" s="11" t="s">
        <v>391</v>
      </c>
      <c r="I11" s="11" t="s">
        <v>391</v>
      </c>
      <c r="J11" s="11" t="s">
        <v>391</v>
      </c>
      <c r="K11" s="11" t="s">
        <v>391</v>
      </c>
      <c r="L11" s="11" t="s">
        <v>391</v>
      </c>
      <c r="M11" s="12" t="s">
        <v>391</v>
      </c>
      <c r="N11" s="215"/>
      <c r="R11" s="268"/>
    </row>
    <row r="12" spans="1:18">
      <c r="A12" s="63" t="s">
        <v>453</v>
      </c>
      <c r="B12" s="11" t="s">
        <v>391</v>
      </c>
      <c r="C12" s="11" t="s">
        <v>391</v>
      </c>
      <c r="D12" s="11" t="s">
        <v>391</v>
      </c>
      <c r="E12" s="11" t="s">
        <v>391</v>
      </c>
      <c r="F12" s="11" t="s">
        <v>391</v>
      </c>
      <c r="G12" s="11" t="s">
        <v>391</v>
      </c>
      <c r="H12" s="11" t="s">
        <v>391</v>
      </c>
      <c r="I12" s="11" t="s">
        <v>391</v>
      </c>
      <c r="J12" s="11" t="s">
        <v>391</v>
      </c>
      <c r="K12" s="11" t="s">
        <v>391</v>
      </c>
      <c r="L12" s="11" t="s">
        <v>391</v>
      </c>
      <c r="M12" s="12" t="s">
        <v>391</v>
      </c>
      <c r="N12" s="215"/>
      <c r="R12" s="268"/>
    </row>
    <row r="13" spans="1:18">
      <c r="A13" s="73" t="s">
        <v>454</v>
      </c>
      <c r="B13" s="74" t="s">
        <v>391</v>
      </c>
      <c r="C13" s="74" t="s">
        <v>391</v>
      </c>
      <c r="D13" s="74" t="s">
        <v>391</v>
      </c>
      <c r="E13" s="74" t="s">
        <v>391</v>
      </c>
      <c r="F13" s="74" t="s">
        <v>391</v>
      </c>
      <c r="G13" s="74" t="s">
        <v>391</v>
      </c>
      <c r="H13" s="78" t="s">
        <v>391</v>
      </c>
      <c r="I13" s="78" t="s">
        <v>391</v>
      </c>
      <c r="J13" s="78" t="s">
        <v>391</v>
      </c>
      <c r="K13" s="78" t="s">
        <v>391</v>
      </c>
      <c r="L13" s="78" t="s">
        <v>391</v>
      </c>
      <c r="M13" s="75" t="s">
        <v>391</v>
      </c>
      <c r="N13" s="215"/>
      <c r="R13" s="268"/>
    </row>
    <row r="14" spans="1:18">
      <c r="A14" s="63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5"/>
      <c r="R14" s="268"/>
    </row>
    <row r="15" spans="1:18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4" t="s">
        <v>391</v>
      </c>
      <c r="H15" s="78" t="s">
        <v>391</v>
      </c>
      <c r="I15" s="78" t="s">
        <v>391</v>
      </c>
      <c r="J15" s="78" t="s">
        <v>391</v>
      </c>
      <c r="K15" s="78" t="s">
        <v>391</v>
      </c>
      <c r="L15" s="78" t="s">
        <v>391</v>
      </c>
      <c r="M15" s="75" t="s">
        <v>391</v>
      </c>
      <c r="N15" s="215"/>
      <c r="R15" s="268"/>
    </row>
    <row r="16" spans="1:18">
      <c r="A16" s="63"/>
      <c r="B16" s="45"/>
      <c r="C16" s="45"/>
      <c r="D16" s="45"/>
      <c r="E16" s="45"/>
      <c r="F16" s="45"/>
      <c r="G16" s="45"/>
      <c r="H16" s="11"/>
      <c r="I16" s="11"/>
      <c r="J16" s="11"/>
      <c r="K16" s="11"/>
      <c r="L16" s="11"/>
      <c r="M16" s="46"/>
      <c r="N16" s="215"/>
      <c r="R16" s="268"/>
    </row>
    <row r="17" spans="1:18">
      <c r="A17" s="73" t="s">
        <v>456</v>
      </c>
      <c r="B17" s="74">
        <v>1</v>
      </c>
      <c r="C17" s="74" t="s">
        <v>391</v>
      </c>
      <c r="D17" s="74">
        <v>1</v>
      </c>
      <c r="E17" s="74">
        <v>1</v>
      </c>
      <c r="F17" s="74" t="s">
        <v>391</v>
      </c>
      <c r="G17" s="74" t="s">
        <v>391</v>
      </c>
      <c r="H17" s="78" t="s">
        <v>391</v>
      </c>
      <c r="I17" s="78" t="s">
        <v>391</v>
      </c>
      <c r="J17" s="78" t="s">
        <v>391</v>
      </c>
      <c r="K17" s="78" t="s">
        <v>391</v>
      </c>
      <c r="L17" s="78" t="s">
        <v>391</v>
      </c>
      <c r="M17" s="75" t="s">
        <v>391</v>
      </c>
      <c r="N17" s="215"/>
      <c r="R17" s="268"/>
    </row>
    <row r="18" spans="1:18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5"/>
      <c r="R18" s="268"/>
    </row>
    <row r="19" spans="1:18">
      <c r="A19" s="63" t="s">
        <v>535</v>
      </c>
      <c r="B19" s="45">
        <v>75</v>
      </c>
      <c r="C19" s="45" t="s">
        <v>391</v>
      </c>
      <c r="D19" s="45">
        <v>75</v>
      </c>
      <c r="E19" s="45">
        <v>75</v>
      </c>
      <c r="F19" s="45" t="s">
        <v>391</v>
      </c>
      <c r="G19" s="45">
        <v>12875</v>
      </c>
      <c r="H19" s="11">
        <v>750</v>
      </c>
      <c r="I19" s="11" t="s">
        <v>391</v>
      </c>
      <c r="J19" s="11">
        <v>3</v>
      </c>
      <c r="K19" s="11">
        <v>56</v>
      </c>
      <c r="L19" s="11">
        <v>39</v>
      </c>
      <c r="M19" s="46">
        <v>95</v>
      </c>
      <c r="N19" s="215"/>
      <c r="R19" s="268"/>
    </row>
    <row r="20" spans="1:18">
      <c r="A20" s="63" t="s">
        <v>458</v>
      </c>
      <c r="B20" s="82" t="s">
        <v>391</v>
      </c>
      <c r="C20" s="45" t="s">
        <v>391</v>
      </c>
      <c r="D20" s="11" t="s">
        <v>391</v>
      </c>
      <c r="E20" s="82" t="s">
        <v>391</v>
      </c>
      <c r="F20" s="45" t="s">
        <v>391</v>
      </c>
      <c r="G20" s="45" t="s">
        <v>391</v>
      </c>
      <c r="H20" s="82" t="s">
        <v>391</v>
      </c>
      <c r="I20" s="11" t="s">
        <v>391</v>
      </c>
      <c r="J20" s="45" t="s">
        <v>391</v>
      </c>
      <c r="K20" s="82" t="s">
        <v>391</v>
      </c>
      <c r="L20" s="45" t="s">
        <v>391</v>
      </c>
      <c r="M20" s="46" t="s">
        <v>391</v>
      </c>
      <c r="N20" s="215"/>
      <c r="R20" s="268"/>
    </row>
    <row r="21" spans="1:18">
      <c r="A21" s="63" t="s">
        <v>459</v>
      </c>
      <c r="B21" s="82" t="s">
        <v>391</v>
      </c>
      <c r="C21" s="11" t="s">
        <v>391</v>
      </c>
      <c r="D21" s="11" t="s">
        <v>391</v>
      </c>
      <c r="E21" s="82" t="s">
        <v>391</v>
      </c>
      <c r="F21" s="11" t="s">
        <v>391</v>
      </c>
      <c r="G21" s="11">
        <v>40</v>
      </c>
      <c r="H21" s="82" t="s">
        <v>391</v>
      </c>
      <c r="I21" s="11" t="s">
        <v>391</v>
      </c>
      <c r="J21" s="11">
        <v>3</v>
      </c>
      <c r="K21" s="11" t="s">
        <v>391</v>
      </c>
      <c r="L21" s="11" t="s">
        <v>391</v>
      </c>
      <c r="M21" s="12" t="s">
        <v>391</v>
      </c>
      <c r="N21" s="215"/>
      <c r="R21" s="268"/>
    </row>
    <row r="22" spans="1:18">
      <c r="A22" s="73" t="s">
        <v>460</v>
      </c>
      <c r="B22" s="74">
        <v>75</v>
      </c>
      <c r="C22" s="74" t="s">
        <v>391</v>
      </c>
      <c r="D22" s="74">
        <v>75</v>
      </c>
      <c r="E22" s="74">
        <v>75</v>
      </c>
      <c r="F22" s="74" t="s">
        <v>391</v>
      </c>
      <c r="G22" s="74">
        <v>12915</v>
      </c>
      <c r="H22" s="78">
        <v>750</v>
      </c>
      <c r="I22" s="78" t="s">
        <v>391</v>
      </c>
      <c r="J22" s="78">
        <v>3</v>
      </c>
      <c r="K22" s="78">
        <v>56</v>
      </c>
      <c r="L22" s="78">
        <v>39</v>
      </c>
      <c r="M22" s="75">
        <v>95</v>
      </c>
      <c r="N22" s="215"/>
      <c r="R22" s="268"/>
    </row>
    <row r="23" spans="1:18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5"/>
      <c r="R23" s="268"/>
    </row>
    <row r="24" spans="1:18">
      <c r="A24" s="73" t="s">
        <v>461</v>
      </c>
      <c r="B24" s="74">
        <v>2041</v>
      </c>
      <c r="C24" s="74">
        <v>1263</v>
      </c>
      <c r="D24" s="74">
        <v>3304</v>
      </c>
      <c r="E24" s="74">
        <v>2003</v>
      </c>
      <c r="F24" s="74">
        <v>1237</v>
      </c>
      <c r="G24" s="74">
        <v>4112</v>
      </c>
      <c r="H24" s="78">
        <v>516</v>
      </c>
      <c r="I24" s="78">
        <v>2449</v>
      </c>
      <c r="J24" s="78">
        <v>4</v>
      </c>
      <c r="K24" s="78">
        <v>4063</v>
      </c>
      <c r="L24" s="78">
        <v>16</v>
      </c>
      <c r="M24" s="75">
        <v>4079</v>
      </c>
      <c r="N24" s="215"/>
      <c r="R24" s="268"/>
    </row>
    <row r="25" spans="1:18">
      <c r="A25" s="63"/>
      <c r="B25" s="80"/>
      <c r="C25" s="80"/>
      <c r="D25" s="11"/>
      <c r="E25" s="80"/>
      <c r="F25" s="80"/>
      <c r="G25" s="11"/>
      <c r="H25" s="80"/>
      <c r="I25" s="80"/>
      <c r="J25" s="80"/>
      <c r="K25" s="80"/>
      <c r="L25" s="80"/>
      <c r="M25" s="81"/>
      <c r="N25" s="215"/>
      <c r="R25" s="268"/>
    </row>
    <row r="26" spans="1:18">
      <c r="A26" s="73" t="s">
        <v>462</v>
      </c>
      <c r="B26" s="74">
        <v>8850</v>
      </c>
      <c r="C26" s="74">
        <v>623</v>
      </c>
      <c r="D26" s="74">
        <v>9473</v>
      </c>
      <c r="E26" s="74">
        <v>5514</v>
      </c>
      <c r="F26" s="74">
        <v>506</v>
      </c>
      <c r="G26" s="74" t="s">
        <v>391</v>
      </c>
      <c r="H26" s="78">
        <v>516</v>
      </c>
      <c r="I26" s="78">
        <v>1964</v>
      </c>
      <c r="J26" s="78" t="s">
        <v>391</v>
      </c>
      <c r="K26" s="78">
        <v>3838</v>
      </c>
      <c r="L26" s="78" t="s">
        <v>391</v>
      </c>
      <c r="M26" s="75">
        <v>3838</v>
      </c>
      <c r="N26" s="215"/>
      <c r="R26" s="268"/>
    </row>
    <row r="27" spans="1:18">
      <c r="A27" s="63"/>
      <c r="B27" s="80"/>
      <c r="C27" s="80"/>
      <c r="D27" s="11"/>
      <c r="E27" s="80"/>
      <c r="F27" s="80"/>
      <c r="G27" s="11"/>
      <c r="H27" s="80"/>
      <c r="I27" s="80"/>
      <c r="J27" s="80"/>
      <c r="K27" s="80"/>
      <c r="L27" s="80"/>
      <c r="M27" s="12"/>
      <c r="N27" s="215"/>
      <c r="R27" s="268"/>
    </row>
    <row r="28" spans="1:18">
      <c r="A28" s="63" t="s">
        <v>463</v>
      </c>
      <c r="B28" s="80">
        <v>8681</v>
      </c>
      <c r="C28" s="80">
        <v>1412</v>
      </c>
      <c r="D28" s="11">
        <v>10093</v>
      </c>
      <c r="E28" s="80">
        <v>8414</v>
      </c>
      <c r="F28" s="80">
        <v>1135</v>
      </c>
      <c r="G28" s="11" t="s">
        <v>391</v>
      </c>
      <c r="H28" s="80">
        <v>732</v>
      </c>
      <c r="I28" s="80">
        <v>2450</v>
      </c>
      <c r="J28" s="80" t="s">
        <v>391</v>
      </c>
      <c r="K28" s="80">
        <v>8940</v>
      </c>
      <c r="L28" s="80" t="s">
        <v>391</v>
      </c>
      <c r="M28" s="12">
        <v>8940</v>
      </c>
      <c r="N28" s="215"/>
      <c r="R28" s="268"/>
    </row>
    <row r="29" spans="1:18">
      <c r="A29" s="63" t="s">
        <v>464</v>
      </c>
      <c r="B29" s="45">
        <v>20601</v>
      </c>
      <c r="C29" s="45">
        <v>800</v>
      </c>
      <c r="D29" s="45">
        <v>21401</v>
      </c>
      <c r="E29" s="45">
        <v>19805</v>
      </c>
      <c r="F29" s="45">
        <v>665</v>
      </c>
      <c r="G29" s="45" t="s">
        <v>391</v>
      </c>
      <c r="H29" s="11">
        <v>450</v>
      </c>
      <c r="I29" s="11">
        <v>978</v>
      </c>
      <c r="J29" s="11" t="s">
        <v>391</v>
      </c>
      <c r="K29" s="11">
        <v>9562</v>
      </c>
      <c r="L29" s="11" t="s">
        <v>391</v>
      </c>
      <c r="M29" s="46">
        <v>9562</v>
      </c>
      <c r="N29" s="215"/>
      <c r="R29" s="268"/>
    </row>
    <row r="30" spans="1:18">
      <c r="A30" s="63" t="s">
        <v>465</v>
      </c>
      <c r="B30" s="45">
        <v>28745</v>
      </c>
      <c r="C30" s="45">
        <v>6750</v>
      </c>
      <c r="D30" s="45">
        <v>35495</v>
      </c>
      <c r="E30" s="45">
        <v>27359</v>
      </c>
      <c r="F30" s="45">
        <v>5832</v>
      </c>
      <c r="G30" s="45" t="s">
        <v>391</v>
      </c>
      <c r="H30" s="11">
        <v>532</v>
      </c>
      <c r="I30" s="11">
        <v>1143</v>
      </c>
      <c r="J30" s="11" t="s">
        <v>391</v>
      </c>
      <c r="K30" s="11">
        <v>21220</v>
      </c>
      <c r="L30" s="11" t="s">
        <v>391</v>
      </c>
      <c r="M30" s="46">
        <v>21220</v>
      </c>
      <c r="N30" s="215"/>
      <c r="R30" s="268"/>
    </row>
    <row r="31" spans="1:18">
      <c r="A31" s="73" t="s">
        <v>466</v>
      </c>
      <c r="B31" s="74">
        <v>58027</v>
      </c>
      <c r="C31" s="74">
        <v>8962</v>
      </c>
      <c r="D31" s="74">
        <v>66989</v>
      </c>
      <c r="E31" s="74">
        <v>55578</v>
      </c>
      <c r="F31" s="74">
        <v>7632</v>
      </c>
      <c r="G31" s="74" t="s">
        <v>391</v>
      </c>
      <c r="H31" s="78">
        <v>533</v>
      </c>
      <c r="I31" s="78">
        <v>1323</v>
      </c>
      <c r="J31" s="78" t="s">
        <v>391</v>
      </c>
      <c r="K31" s="78">
        <v>39722</v>
      </c>
      <c r="L31" s="78" t="s">
        <v>391</v>
      </c>
      <c r="M31" s="75">
        <v>39722</v>
      </c>
      <c r="N31" s="215"/>
      <c r="R31" s="268"/>
    </row>
    <row r="32" spans="1:18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5"/>
      <c r="R32" s="268"/>
    </row>
    <row r="33" spans="1:19">
      <c r="A33" s="63" t="s">
        <v>467</v>
      </c>
      <c r="B33" s="82">
        <v>792</v>
      </c>
      <c r="C33" s="11">
        <v>2</v>
      </c>
      <c r="D33" s="11">
        <v>794</v>
      </c>
      <c r="E33" s="82">
        <v>786</v>
      </c>
      <c r="F33" s="11">
        <v>2</v>
      </c>
      <c r="G33" s="11" t="s">
        <v>391</v>
      </c>
      <c r="H33" s="82">
        <v>450</v>
      </c>
      <c r="I33" s="11">
        <v>1250</v>
      </c>
      <c r="J33" s="11" t="s">
        <v>391</v>
      </c>
      <c r="K33" s="11">
        <v>356</v>
      </c>
      <c r="L33" s="11" t="s">
        <v>391</v>
      </c>
      <c r="M33" s="12">
        <v>356</v>
      </c>
      <c r="N33" s="215"/>
      <c r="R33" s="268"/>
    </row>
    <row r="34" spans="1:19" s="309" customFormat="1">
      <c r="A34" s="63" t="s">
        <v>468</v>
      </c>
      <c r="B34" s="11">
        <v>7</v>
      </c>
      <c r="C34" s="11" t="s">
        <v>391</v>
      </c>
      <c r="D34" s="11">
        <v>7</v>
      </c>
      <c r="E34" s="11">
        <v>7</v>
      </c>
      <c r="F34" s="11" t="s">
        <v>391</v>
      </c>
      <c r="G34" s="11" t="s">
        <v>391</v>
      </c>
      <c r="H34" s="11">
        <v>560</v>
      </c>
      <c r="I34" s="11" t="s">
        <v>391</v>
      </c>
      <c r="J34" s="11" t="s">
        <v>391</v>
      </c>
      <c r="K34" s="11">
        <v>4</v>
      </c>
      <c r="L34" s="11" t="s">
        <v>391</v>
      </c>
      <c r="M34" s="12">
        <v>4</v>
      </c>
      <c r="N34" s="534"/>
      <c r="R34" s="531"/>
    </row>
    <row r="35" spans="1:19">
      <c r="A35" s="63" t="s">
        <v>469</v>
      </c>
      <c r="B35" s="11">
        <v>14923</v>
      </c>
      <c r="C35" s="11">
        <v>2309</v>
      </c>
      <c r="D35" s="11">
        <v>17232</v>
      </c>
      <c r="E35" s="11">
        <v>14318</v>
      </c>
      <c r="F35" s="11">
        <v>2168</v>
      </c>
      <c r="G35" s="11" t="s">
        <v>391</v>
      </c>
      <c r="H35" s="11">
        <v>379</v>
      </c>
      <c r="I35" s="11">
        <v>878</v>
      </c>
      <c r="J35" s="11" t="s">
        <v>391</v>
      </c>
      <c r="K35" s="11">
        <v>7330</v>
      </c>
      <c r="L35" s="11" t="s">
        <v>391</v>
      </c>
      <c r="M35" s="12">
        <v>7330</v>
      </c>
      <c r="N35" s="215"/>
      <c r="R35" s="268"/>
    </row>
    <row r="36" spans="1:19" s="309" customFormat="1">
      <c r="A36" s="63" t="s">
        <v>470</v>
      </c>
      <c r="B36" s="82">
        <v>17681</v>
      </c>
      <c r="C36" s="11">
        <v>2328</v>
      </c>
      <c r="D36" s="11">
        <v>20009</v>
      </c>
      <c r="E36" s="82">
        <v>15698</v>
      </c>
      <c r="F36" s="11">
        <v>1984</v>
      </c>
      <c r="G36" s="11" t="s">
        <v>391</v>
      </c>
      <c r="H36" s="82">
        <v>292</v>
      </c>
      <c r="I36" s="11">
        <v>876</v>
      </c>
      <c r="J36" s="11" t="s">
        <v>391</v>
      </c>
      <c r="K36" s="11">
        <v>6322</v>
      </c>
      <c r="L36" s="11" t="s">
        <v>391</v>
      </c>
      <c r="M36" s="12">
        <v>6322</v>
      </c>
      <c r="N36" s="534"/>
      <c r="R36" s="531"/>
    </row>
    <row r="37" spans="1:19">
      <c r="A37" s="73" t="s">
        <v>471</v>
      </c>
      <c r="B37" s="74">
        <v>33403</v>
      </c>
      <c r="C37" s="74">
        <v>4639</v>
      </c>
      <c r="D37" s="74">
        <v>38042</v>
      </c>
      <c r="E37" s="74">
        <v>30809</v>
      </c>
      <c r="F37" s="74">
        <v>4154</v>
      </c>
      <c r="G37" s="74" t="s">
        <v>391</v>
      </c>
      <c r="H37" s="78">
        <v>337</v>
      </c>
      <c r="I37" s="78">
        <v>877</v>
      </c>
      <c r="J37" s="78" t="s">
        <v>391</v>
      </c>
      <c r="K37" s="78">
        <v>14012</v>
      </c>
      <c r="L37" s="78" t="s">
        <v>391</v>
      </c>
      <c r="M37" s="75">
        <v>14012</v>
      </c>
      <c r="N37" s="215"/>
      <c r="R37" s="268"/>
    </row>
    <row r="38" spans="1:19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  <c r="N38" s="215"/>
      <c r="R38" s="268"/>
      <c r="S38" s="526"/>
    </row>
    <row r="39" spans="1:19">
      <c r="A39" s="73" t="s">
        <v>472</v>
      </c>
      <c r="B39" s="74">
        <v>24553</v>
      </c>
      <c r="C39" s="74">
        <v>210</v>
      </c>
      <c r="D39" s="74">
        <v>24763</v>
      </c>
      <c r="E39" s="74">
        <v>15650</v>
      </c>
      <c r="F39" s="74">
        <v>210</v>
      </c>
      <c r="G39" s="74" t="s">
        <v>391</v>
      </c>
      <c r="H39" s="78">
        <v>450</v>
      </c>
      <c r="I39" s="78">
        <v>1510</v>
      </c>
      <c r="J39" s="78" t="s">
        <v>391</v>
      </c>
      <c r="K39" s="78">
        <v>7360</v>
      </c>
      <c r="L39" s="78" t="s">
        <v>391</v>
      </c>
      <c r="M39" s="75">
        <v>7360</v>
      </c>
      <c r="N39" s="215"/>
      <c r="R39" s="268"/>
    </row>
    <row r="40" spans="1:19" s="309" customFormat="1">
      <c r="A40" s="63"/>
      <c r="B40" s="82"/>
      <c r="C40" s="11"/>
      <c r="D40" s="11"/>
      <c r="E40" s="82"/>
      <c r="F40" s="11"/>
      <c r="G40" s="11"/>
      <c r="H40" s="82"/>
      <c r="I40" s="11"/>
      <c r="J40" s="11"/>
      <c r="K40" s="11"/>
      <c r="L40" s="11"/>
      <c r="M40" s="12"/>
      <c r="N40" s="534"/>
      <c r="R40" s="531"/>
    </row>
    <row r="41" spans="1:19">
      <c r="A41" s="63" t="s">
        <v>536</v>
      </c>
      <c r="B41" s="11">
        <v>12</v>
      </c>
      <c r="C41" s="11">
        <v>2</v>
      </c>
      <c r="D41" s="11">
        <v>14</v>
      </c>
      <c r="E41" s="11">
        <v>12</v>
      </c>
      <c r="F41" s="11">
        <v>2</v>
      </c>
      <c r="G41" s="11">
        <v>751</v>
      </c>
      <c r="H41" s="11">
        <v>550</v>
      </c>
      <c r="I41" s="11">
        <v>1280</v>
      </c>
      <c r="J41" s="11">
        <v>7</v>
      </c>
      <c r="K41" s="11">
        <v>9</v>
      </c>
      <c r="L41" s="11">
        <v>5</v>
      </c>
      <c r="M41" s="12">
        <v>14</v>
      </c>
      <c r="N41" s="215"/>
      <c r="R41" s="268"/>
    </row>
    <row r="42" spans="1:19">
      <c r="A42" s="63" t="s">
        <v>474</v>
      </c>
      <c r="B42" s="45">
        <v>70</v>
      </c>
      <c r="C42" s="45">
        <v>3</v>
      </c>
      <c r="D42" s="45">
        <v>73</v>
      </c>
      <c r="E42" s="45">
        <v>68</v>
      </c>
      <c r="F42" s="45">
        <v>3</v>
      </c>
      <c r="G42" s="45">
        <v>16130</v>
      </c>
      <c r="H42" s="11">
        <v>375</v>
      </c>
      <c r="I42" s="11">
        <v>500</v>
      </c>
      <c r="J42" s="11">
        <v>3</v>
      </c>
      <c r="K42" s="11">
        <v>28</v>
      </c>
      <c r="L42" s="11">
        <v>47</v>
      </c>
      <c r="M42" s="46">
        <v>75</v>
      </c>
      <c r="N42" s="215"/>
      <c r="R42" s="268"/>
    </row>
    <row r="43" spans="1:19">
      <c r="A43" s="63" t="s">
        <v>475</v>
      </c>
      <c r="B43" s="45">
        <v>14</v>
      </c>
      <c r="C43" s="45">
        <v>1</v>
      </c>
      <c r="D43" s="45">
        <v>15</v>
      </c>
      <c r="E43" s="45">
        <v>14</v>
      </c>
      <c r="F43" s="45">
        <v>1</v>
      </c>
      <c r="G43" s="45">
        <v>840</v>
      </c>
      <c r="H43" s="11">
        <v>750</v>
      </c>
      <c r="I43" s="11">
        <v>3200</v>
      </c>
      <c r="J43" s="11">
        <v>5</v>
      </c>
      <c r="K43" s="11">
        <v>14</v>
      </c>
      <c r="L43" s="11">
        <v>4</v>
      </c>
      <c r="M43" s="46">
        <v>18</v>
      </c>
      <c r="N43" s="215"/>
      <c r="R43" s="268"/>
    </row>
    <row r="44" spans="1:19">
      <c r="A44" s="63" t="s">
        <v>476</v>
      </c>
      <c r="B44" s="45">
        <v>11</v>
      </c>
      <c r="C44" s="45" t="s">
        <v>391</v>
      </c>
      <c r="D44" s="45">
        <v>11</v>
      </c>
      <c r="E44" s="45">
        <v>7</v>
      </c>
      <c r="F44" s="45" t="s">
        <v>391</v>
      </c>
      <c r="G44" s="45">
        <v>7757</v>
      </c>
      <c r="H44" s="11">
        <v>320</v>
      </c>
      <c r="I44" s="11" t="s">
        <v>391</v>
      </c>
      <c r="J44" s="11">
        <v>7</v>
      </c>
      <c r="K44" s="11">
        <v>2</v>
      </c>
      <c r="L44" s="11">
        <v>55</v>
      </c>
      <c r="M44" s="46">
        <v>57</v>
      </c>
      <c r="N44" s="215"/>
      <c r="R44" s="268"/>
    </row>
    <row r="45" spans="1:19">
      <c r="A45" s="63" t="s">
        <v>477</v>
      </c>
      <c r="B45" s="45">
        <v>652</v>
      </c>
      <c r="C45" s="45" t="s">
        <v>391</v>
      </c>
      <c r="D45" s="45">
        <v>652</v>
      </c>
      <c r="E45" s="45">
        <v>652</v>
      </c>
      <c r="F45" s="45" t="s">
        <v>391</v>
      </c>
      <c r="G45" s="45">
        <v>6500</v>
      </c>
      <c r="H45" s="11">
        <v>554</v>
      </c>
      <c r="I45" s="11" t="s">
        <v>391</v>
      </c>
      <c r="J45" s="11">
        <v>6</v>
      </c>
      <c r="K45" s="11">
        <v>361</v>
      </c>
      <c r="L45" s="11">
        <v>39</v>
      </c>
      <c r="M45" s="46">
        <v>400</v>
      </c>
      <c r="N45" s="215"/>
      <c r="R45" s="268"/>
    </row>
    <row r="46" spans="1:19">
      <c r="A46" s="63" t="s">
        <v>478</v>
      </c>
      <c r="B46" s="82">
        <v>33</v>
      </c>
      <c r="C46" s="11" t="s">
        <v>391</v>
      </c>
      <c r="D46" s="11">
        <v>33</v>
      </c>
      <c r="E46" s="82">
        <v>24</v>
      </c>
      <c r="F46" s="11" t="s">
        <v>391</v>
      </c>
      <c r="G46" s="11">
        <v>2000</v>
      </c>
      <c r="H46" s="82">
        <v>1250</v>
      </c>
      <c r="I46" s="11" t="s">
        <v>391</v>
      </c>
      <c r="J46" s="11">
        <v>10</v>
      </c>
      <c r="K46" s="11">
        <v>30</v>
      </c>
      <c r="L46" s="11">
        <v>20</v>
      </c>
      <c r="M46" s="12">
        <v>50</v>
      </c>
      <c r="N46" s="215"/>
      <c r="R46" s="268"/>
    </row>
    <row r="47" spans="1:19">
      <c r="A47" s="63" t="s">
        <v>479</v>
      </c>
      <c r="B47" s="11">
        <v>383</v>
      </c>
      <c r="C47" s="11">
        <v>7</v>
      </c>
      <c r="D47" s="11">
        <v>390</v>
      </c>
      <c r="E47" s="11">
        <v>376</v>
      </c>
      <c r="F47" s="11">
        <v>7</v>
      </c>
      <c r="G47" s="11" t="s">
        <v>391</v>
      </c>
      <c r="H47" s="11">
        <v>528</v>
      </c>
      <c r="I47" s="11">
        <v>950</v>
      </c>
      <c r="J47" s="11" t="s">
        <v>391</v>
      </c>
      <c r="K47" s="11">
        <v>205</v>
      </c>
      <c r="L47" s="11" t="s">
        <v>391</v>
      </c>
      <c r="M47" s="12">
        <v>205</v>
      </c>
      <c r="N47" s="215"/>
      <c r="R47" s="268"/>
    </row>
    <row r="48" spans="1:19">
      <c r="A48" s="63" t="s">
        <v>480</v>
      </c>
      <c r="B48" s="11">
        <v>105</v>
      </c>
      <c r="C48" s="11">
        <v>12</v>
      </c>
      <c r="D48" s="11">
        <v>117</v>
      </c>
      <c r="E48" s="11">
        <v>30</v>
      </c>
      <c r="F48" s="11" t="s">
        <v>391</v>
      </c>
      <c r="G48" s="11" t="s">
        <v>391</v>
      </c>
      <c r="H48" s="11">
        <v>1666</v>
      </c>
      <c r="I48" s="11" t="s">
        <v>391</v>
      </c>
      <c r="J48" s="11" t="s">
        <v>391</v>
      </c>
      <c r="K48" s="11">
        <v>50</v>
      </c>
      <c r="L48" s="11" t="s">
        <v>391</v>
      </c>
      <c r="M48" s="12">
        <v>50</v>
      </c>
      <c r="N48" s="215"/>
      <c r="R48" s="268"/>
    </row>
    <row r="49" spans="1:18">
      <c r="A49" s="63" t="s">
        <v>481</v>
      </c>
      <c r="B49" s="11">
        <v>113</v>
      </c>
      <c r="C49" s="11">
        <v>2</v>
      </c>
      <c r="D49" s="11">
        <v>115</v>
      </c>
      <c r="E49" s="11">
        <v>113</v>
      </c>
      <c r="F49" s="11">
        <v>2</v>
      </c>
      <c r="G49" s="11" t="s">
        <v>391</v>
      </c>
      <c r="H49" s="11">
        <v>660</v>
      </c>
      <c r="I49" s="11">
        <v>2800</v>
      </c>
      <c r="J49" s="11" t="s">
        <v>391</v>
      </c>
      <c r="K49" s="11">
        <v>80</v>
      </c>
      <c r="L49" s="11" t="s">
        <v>391</v>
      </c>
      <c r="M49" s="12">
        <v>80</v>
      </c>
      <c r="N49" s="215"/>
      <c r="R49" s="268"/>
    </row>
    <row r="50" spans="1:18">
      <c r="A50" s="73" t="s">
        <v>482</v>
      </c>
      <c r="B50" s="74">
        <v>1393</v>
      </c>
      <c r="C50" s="74">
        <v>27</v>
      </c>
      <c r="D50" s="74">
        <v>1420</v>
      </c>
      <c r="E50" s="74">
        <v>1296</v>
      </c>
      <c r="F50" s="74">
        <v>15</v>
      </c>
      <c r="G50" s="74">
        <v>33978</v>
      </c>
      <c r="H50" s="78">
        <v>586</v>
      </c>
      <c r="I50" s="78">
        <v>1301</v>
      </c>
      <c r="J50" s="78">
        <v>5</v>
      </c>
      <c r="K50" s="78">
        <v>779</v>
      </c>
      <c r="L50" s="78">
        <v>170</v>
      </c>
      <c r="M50" s="75">
        <v>949</v>
      </c>
      <c r="N50" s="215"/>
      <c r="R50" s="268"/>
    </row>
    <row r="51" spans="1:18">
      <c r="A51" s="63"/>
      <c r="B51" s="45"/>
      <c r="C51" s="45"/>
      <c r="D51" s="45"/>
      <c r="E51" s="45"/>
      <c r="F51" s="45"/>
      <c r="G51" s="45"/>
      <c r="H51" s="11"/>
      <c r="I51" s="11"/>
      <c r="J51" s="11"/>
      <c r="K51" s="11"/>
      <c r="L51" s="11"/>
      <c r="M51" s="46"/>
      <c r="N51" s="215"/>
      <c r="R51" s="268"/>
    </row>
    <row r="52" spans="1:18">
      <c r="A52" s="73" t="s">
        <v>483</v>
      </c>
      <c r="B52" s="74">
        <v>830</v>
      </c>
      <c r="C52" s="74" t="s">
        <v>391</v>
      </c>
      <c r="D52" s="74">
        <v>830</v>
      </c>
      <c r="E52" s="74">
        <v>530</v>
      </c>
      <c r="F52" s="74" t="s">
        <v>391</v>
      </c>
      <c r="G52" s="74">
        <v>24500</v>
      </c>
      <c r="H52" s="78">
        <v>800</v>
      </c>
      <c r="I52" s="78" t="s">
        <v>391</v>
      </c>
      <c r="J52" s="78">
        <v>2</v>
      </c>
      <c r="K52" s="78">
        <v>424</v>
      </c>
      <c r="L52" s="78">
        <v>49</v>
      </c>
      <c r="M52" s="75">
        <v>473</v>
      </c>
      <c r="N52" s="215"/>
      <c r="R52" s="268"/>
    </row>
    <row r="53" spans="1:18">
      <c r="A53" s="63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2"/>
      <c r="N53" s="215"/>
      <c r="R53" s="268"/>
    </row>
    <row r="54" spans="1:18" s="309" customFormat="1">
      <c r="A54" s="63" t="s">
        <v>484</v>
      </c>
      <c r="B54" s="11">
        <v>33700</v>
      </c>
      <c r="C54" s="11">
        <v>8977</v>
      </c>
      <c r="D54" s="11">
        <v>42677</v>
      </c>
      <c r="E54" s="11">
        <v>27200</v>
      </c>
      <c r="F54" s="11">
        <v>5977</v>
      </c>
      <c r="G54" s="11" t="s">
        <v>391</v>
      </c>
      <c r="H54" s="11">
        <v>225</v>
      </c>
      <c r="I54" s="11">
        <v>1300</v>
      </c>
      <c r="J54" s="11" t="s">
        <v>391</v>
      </c>
      <c r="K54" s="11">
        <v>13890</v>
      </c>
      <c r="L54" s="11" t="s">
        <v>391</v>
      </c>
      <c r="M54" s="12">
        <v>13890</v>
      </c>
      <c r="N54" s="534"/>
      <c r="R54" s="531"/>
    </row>
    <row r="55" spans="1:18">
      <c r="A55" s="63" t="s">
        <v>485</v>
      </c>
      <c r="B55" s="11">
        <v>5364</v>
      </c>
      <c r="C55" s="11">
        <v>496</v>
      </c>
      <c r="D55" s="11">
        <v>5860</v>
      </c>
      <c r="E55" s="11">
        <v>4333</v>
      </c>
      <c r="F55" s="11">
        <v>264</v>
      </c>
      <c r="G55" s="11">
        <v>14777</v>
      </c>
      <c r="H55" s="11">
        <v>1300</v>
      </c>
      <c r="I55" s="11">
        <v>2702</v>
      </c>
      <c r="J55" s="11">
        <v>7</v>
      </c>
      <c r="K55" s="11">
        <v>6347</v>
      </c>
      <c r="L55" s="11">
        <v>103</v>
      </c>
      <c r="M55" s="12">
        <v>6450</v>
      </c>
      <c r="N55" s="215"/>
      <c r="R55" s="268"/>
    </row>
    <row r="56" spans="1:18">
      <c r="A56" s="63" t="s">
        <v>486</v>
      </c>
      <c r="B56" s="45">
        <v>12804</v>
      </c>
      <c r="C56" s="45">
        <v>74</v>
      </c>
      <c r="D56" s="45">
        <v>12878</v>
      </c>
      <c r="E56" s="45">
        <v>12804</v>
      </c>
      <c r="F56" s="45">
        <v>74</v>
      </c>
      <c r="G56" s="45">
        <v>203000</v>
      </c>
      <c r="H56" s="11">
        <v>500</v>
      </c>
      <c r="I56" s="11">
        <v>1500</v>
      </c>
      <c r="J56" s="11">
        <v>4</v>
      </c>
      <c r="K56" s="11">
        <v>6513</v>
      </c>
      <c r="L56" s="11">
        <v>812</v>
      </c>
      <c r="M56" s="46">
        <v>7325</v>
      </c>
      <c r="N56" s="215"/>
      <c r="R56" s="268"/>
    </row>
    <row r="57" spans="1:18">
      <c r="A57" s="63" t="s">
        <v>487</v>
      </c>
      <c r="B57" s="45">
        <v>109</v>
      </c>
      <c r="C57" s="45">
        <v>13</v>
      </c>
      <c r="D57" s="45">
        <v>122</v>
      </c>
      <c r="E57" s="45">
        <v>109</v>
      </c>
      <c r="F57" s="45">
        <v>13</v>
      </c>
      <c r="G57" s="45">
        <v>13567</v>
      </c>
      <c r="H57" s="11">
        <v>500</v>
      </c>
      <c r="I57" s="11">
        <v>700</v>
      </c>
      <c r="J57" s="11">
        <v>6</v>
      </c>
      <c r="K57" s="11">
        <v>64</v>
      </c>
      <c r="L57" s="11">
        <v>81</v>
      </c>
      <c r="M57" s="46">
        <v>145</v>
      </c>
      <c r="R57" s="268"/>
    </row>
    <row r="58" spans="1:18">
      <c r="A58" s="63" t="s">
        <v>488</v>
      </c>
      <c r="B58" s="45">
        <v>10658</v>
      </c>
      <c r="C58" s="45">
        <v>902</v>
      </c>
      <c r="D58" s="45">
        <v>11560</v>
      </c>
      <c r="E58" s="45">
        <v>7416</v>
      </c>
      <c r="F58" s="45">
        <v>472</v>
      </c>
      <c r="G58" s="45" t="s">
        <v>391</v>
      </c>
      <c r="H58" s="11">
        <v>645</v>
      </c>
      <c r="I58" s="11">
        <v>1600</v>
      </c>
      <c r="J58" s="11" t="s">
        <v>391</v>
      </c>
      <c r="K58" s="11">
        <v>5539</v>
      </c>
      <c r="L58" s="11" t="s">
        <v>391</v>
      </c>
      <c r="M58" s="46">
        <v>5539</v>
      </c>
      <c r="N58" s="215"/>
      <c r="R58" s="268"/>
    </row>
    <row r="59" spans="1:18">
      <c r="A59" s="73" t="s">
        <v>562</v>
      </c>
      <c r="B59" s="74">
        <v>62635</v>
      </c>
      <c r="C59" s="74">
        <v>10462</v>
      </c>
      <c r="D59" s="74">
        <v>73097</v>
      </c>
      <c r="E59" s="74">
        <v>51862</v>
      </c>
      <c r="F59" s="74">
        <v>6800</v>
      </c>
      <c r="G59" s="74">
        <v>231344</v>
      </c>
      <c r="H59" s="78">
        <v>443</v>
      </c>
      <c r="I59" s="78">
        <v>1376</v>
      </c>
      <c r="J59" s="78">
        <v>4</v>
      </c>
      <c r="K59" s="78">
        <v>32353</v>
      </c>
      <c r="L59" s="78">
        <v>996</v>
      </c>
      <c r="M59" s="75">
        <v>33349</v>
      </c>
      <c r="N59" s="215"/>
      <c r="R59" s="268"/>
    </row>
    <row r="60" spans="1:18">
      <c r="A60" s="63"/>
      <c r="B60" s="82"/>
      <c r="C60" s="11"/>
      <c r="D60" s="11"/>
      <c r="E60" s="82"/>
      <c r="F60" s="11"/>
      <c r="G60" s="11"/>
      <c r="H60" s="82"/>
      <c r="I60" s="11"/>
      <c r="J60" s="11"/>
      <c r="K60" s="11"/>
      <c r="L60" s="11"/>
      <c r="M60" s="12"/>
    </row>
    <row r="61" spans="1:18">
      <c r="A61" s="63" t="s">
        <v>490</v>
      </c>
      <c r="B61" s="82">
        <v>17837</v>
      </c>
      <c r="C61" s="11">
        <v>5152</v>
      </c>
      <c r="D61" s="11">
        <v>22989</v>
      </c>
      <c r="E61" s="82">
        <v>17492</v>
      </c>
      <c r="F61" s="11">
        <v>4918</v>
      </c>
      <c r="G61" s="11">
        <v>23000</v>
      </c>
      <c r="H61" s="82">
        <v>295</v>
      </c>
      <c r="I61" s="11">
        <v>1650</v>
      </c>
      <c r="J61" s="11">
        <v>5</v>
      </c>
      <c r="K61" s="11">
        <v>13275</v>
      </c>
      <c r="L61" s="11">
        <v>115</v>
      </c>
      <c r="M61" s="12">
        <v>13390</v>
      </c>
    </row>
    <row r="62" spans="1:18">
      <c r="A62" s="63" t="s">
        <v>491</v>
      </c>
      <c r="B62" s="45">
        <v>35682</v>
      </c>
      <c r="C62" s="45">
        <v>1974</v>
      </c>
      <c r="D62" s="45">
        <v>37656</v>
      </c>
      <c r="E62" s="45">
        <v>34505</v>
      </c>
      <c r="F62" s="45">
        <v>1899</v>
      </c>
      <c r="G62" s="45" t="s">
        <v>391</v>
      </c>
      <c r="H62" s="11">
        <v>233</v>
      </c>
      <c r="I62" s="11">
        <v>906</v>
      </c>
      <c r="J62" s="11" t="s">
        <v>391</v>
      </c>
      <c r="K62" s="11">
        <v>9753</v>
      </c>
      <c r="L62" s="11" t="s">
        <v>391</v>
      </c>
      <c r="M62" s="46">
        <v>9753</v>
      </c>
      <c r="N62" s="215"/>
      <c r="R62" s="268"/>
    </row>
    <row r="63" spans="1:18">
      <c r="A63" s="63" t="s">
        <v>492</v>
      </c>
      <c r="B63" s="45">
        <v>29136</v>
      </c>
      <c r="C63" s="45">
        <v>3364</v>
      </c>
      <c r="D63" s="45">
        <v>32500</v>
      </c>
      <c r="E63" s="45">
        <v>27388</v>
      </c>
      <c r="F63" s="45">
        <v>2893</v>
      </c>
      <c r="G63" s="45" t="s">
        <v>391</v>
      </c>
      <c r="H63" s="11">
        <v>349</v>
      </c>
      <c r="I63" s="11">
        <v>807</v>
      </c>
      <c r="J63" s="11" t="s">
        <v>391</v>
      </c>
      <c r="K63" s="11">
        <v>11900</v>
      </c>
      <c r="L63" s="11" t="s">
        <v>391</v>
      </c>
      <c r="M63" s="46">
        <v>11900</v>
      </c>
    </row>
    <row r="64" spans="1:18">
      <c r="A64" s="73" t="s">
        <v>493</v>
      </c>
      <c r="B64" s="74">
        <v>82655</v>
      </c>
      <c r="C64" s="74">
        <v>10490</v>
      </c>
      <c r="D64" s="74">
        <v>93145</v>
      </c>
      <c r="E64" s="74">
        <v>79385</v>
      </c>
      <c r="F64" s="74">
        <v>9710</v>
      </c>
      <c r="G64" s="74">
        <v>23000</v>
      </c>
      <c r="H64" s="78">
        <v>287</v>
      </c>
      <c r="I64" s="78">
        <v>1253</v>
      </c>
      <c r="J64" s="78">
        <v>5</v>
      </c>
      <c r="K64" s="78">
        <v>34928</v>
      </c>
      <c r="L64" s="78">
        <v>115</v>
      </c>
      <c r="M64" s="75">
        <v>35043</v>
      </c>
      <c r="N64" s="215"/>
      <c r="R64" s="268"/>
    </row>
    <row r="65" spans="1:18">
      <c r="A65" s="63"/>
      <c r="B65" s="82"/>
      <c r="C65" s="11"/>
      <c r="D65" s="11"/>
      <c r="E65" s="82"/>
      <c r="F65" s="11"/>
      <c r="G65" s="45"/>
      <c r="H65" s="82"/>
      <c r="I65" s="11"/>
      <c r="J65" s="45"/>
      <c r="K65" s="82"/>
      <c r="L65" s="45"/>
      <c r="M65" s="12"/>
    </row>
    <row r="66" spans="1:18">
      <c r="A66" s="73" t="s">
        <v>494</v>
      </c>
      <c r="B66" s="74">
        <v>64980</v>
      </c>
      <c r="C66" s="74">
        <v>7163</v>
      </c>
      <c r="D66" s="74">
        <v>72143</v>
      </c>
      <c r="E66" s="74">
        <v>61455</v>
      </c>
      <c r="F66" s="74">
        <v>6764</v>
      </c>
      <c r="G66" s="74" t="s">
        <v>391</v>
      </c>
      <c r="H66" s="78">
        <v>202</v>
      </c>
      <c r="I66" s="78">
        <v>1169</v>
      </c>
      <c r="J66" s="78" t="s">
        <v>391</v>
      </c>
      <c r="K66" s="78">
        <v>20321</v>
      </c>
      <c r="L66" s="78" t="s">
        <v>391</v>
      </c>
      <c r="M66" s="75">
        <v>20321</v>
      </c>
      <c r="N66" s="215"/>
      <c r="R66" s="268"/>
    </row>
    <row r="67" spans="1:18">
      <c r="A67" s="63"/>
      <c r="B67" s="82"/>
      <c r="C67" s="11"/>
      <c r="D67" s="11"/>
      <c r="E67" s="82"/>
      <c r="F67" s="11"/>
      <c r="G67" s="11"/>
      <c r="H67" s="82"/>
      <c r="I67" s="11"/>
      <c r="J67" s="82"/>
      <c r="K67" s="82"/>
      <c r="L67" s="82"/>
      <c r="M67" s="12"/>
    </row>
    <row r="68" spans="1:18">
      <c r="A68" s="63" t="s">
        <v>495</v>
      </c>
      <c r="B68" s="11">
        <v>2575</v>
      </c>
      <c r="C68" s="11">
        <v>891</v>
      </c>
      <c r="D68" s="11">
        <v>3466</v>
      </c>
      <c r="E68" s="11">
        <v>2130</v>
      </c>
      <c r="F68" s="11">
        <v>470</v>
      </c>
      <c r="G68" s="11" t="s">
        <v>391</v>
      </c>
      <c r="H68" s="11">
        <v>670</v>
      </c>
      <c r="I68" s="11">
        <v>1940</v>
      </c>
      <c r="J68" s="11" t="s">
        <v>391</v>
      </c>
      <c r="K68" s="11">
        <v>2339</v>
      </c>
      <c r="L68" s="11" t="s">
        <v>391</v>
      </c>
      <c r="M68" s="12">
        <v>2339</v>
      </c>
    </row>
    <row r="69" spans="1:18">
      <c r="A69" s="63" t="s">
        <v>496</v>
      </c>
      <c r="B69" s="11">
        <v>349</v>
      </c>
      <c r="C69" s="11">
        <v>238</v>
      </c>
      <c r="D69" s="11">
        <v>587</v>
      </c>
      <c r="E69" s="11">
        <v>276</v>
      </c>
      <c r="F69" s="11">
        <v>94</v>
      </c>
      <c r="G69" s="11" t="s">
        <v>391</v>
      </c>
      <c r="H69" s="11">
        <v>630</v>
      </c>
      <c r="I69" s="11">
        <v>1790</v>
      </c>
      <c r="J69" s="11" t="s">
        <v>391</v>
      </c>
      <c r="K69" s="11">
        <v>342</v>
      </c>
      <c r="L69" s="11" t="s">
        <v>391</v>
      </c>
      <c r="M69" s="12">
        <v>342</v>
      </c>
    </row>
    <row r="70" spans="1:18">
      <c r="A70" s="73" t="s">
        <v>497</v>
      </c>
      <c r="B70" s="74">
        <v>2924</v>
      </c>
      <c r="C70" s="74">
        <v>1129</v>
      </c>
      <c r="D70" s="74">
        <v>4053</v>
      </c>
      <c r="E70" s="74">
        <v>2406</v>
      </c>
      <c r="F70" s="74">
        <v>564</v>
      </c>
      <c r="G70" s="74" t="s">
        <v>391</v>
      </c>
      <c r="H70" s="78">
        <v>665</v>
      </c>
      <c r="I70" s="78">
        <v>1915</v>
      </c>
      <c r="J70" s="78" t="s">
        <v>391</v>
      </c>
      <c r="K70" s="78">
        <v>2681</v>
      </c>
      <c r="L70" s="78" t="s">
        <v>391</v>
      </c>
      <c r="M70" s="75">
        <v>2681</v>
      </c>
      <c r="N70" s="215"/>
      <c r="R70" s="268"/>
    </row>
    <row r="71" spans="1:18">
      <c r="A71" s="63"/>
      <c r="B71" s="82"/>
      <c r="C71" s="11"/>
      <c r="D71" s="11"/>
      <c r="E71" s="82"/>
      <c r="F71" s="11"/>
      <c r="G71" s="45"/>
      <c r="H71" s="82"/>
      <c r="I71" s="11"/>
      <c r="J71" s="45"/>
      <c r="K71" s="82"/>
      <c r="L71" s="45"/>
      <c r="M71" s="12"/>
    </row>
    <row r="72" spans="1:18">
      <c r="A72" s="63" t="s">
        <v>498</v>
      </c>
      <c r="B72" s="45">
        <v>49855</v>
      </c>
      <c r="C72" s="45">
        <v>989</v>
      </c>
      <c r="D72" s="45">
        <v>50844</v>
      </c>
      <c r="E72" s="45">
        <v>47663</v>
      </c>
      <c r="F72" s="45">
        <v>864</v>
      </c>
      <c r="G72" s="45" t="s">
        <v>391</v>
      </c>
      <c r="H72" s="11">
        <v>229</v>
      </c>
      <c r="I72" s="11">
        <v>1263</v>
      </c>
      <c r="J72" s="11" t="s">
        <v>391</v>
      </c>
      <c r="K72" s="11">
        <v>12021</v>
      </c>
      <c r="L72" s="11" t="s">
        <v>391</v>
      </c>
      <c r="M72" s="46">
        <v>12021</v>
      </c>
      <c r="N72" s="215"/>
      <c r="R72" s="268"/>
    </row>
    <row r="73" spans="1:18">
      <c r="A73" s="63" t="s">
        <v>499</v>
      </c>
      <c r="B73" s="45">
        <v>202</v>
      </c>
      <c r="C73" s="45">
        <v>76</v>
      </c>
      <c r="D73" s="45">
        <v>278</v>
      </c>
      <c r="E73" s="45">
        <v>150</v>
      </c>
      <c r="F73" s="45">
        <v>50</v>
      </c>
      <c r="G73" s="45" t="s">
        <v>391</v>
      </c>
      <c r="H73" s="11">
        <v>1000</v>
      </c>
      <c r="I73" s="11">
        <v>1100</v>
      </c>
      <c r="J73" s="11" t="s">
        <v>391</v>
      </c>
      <c r="K73" s="11">
        <v>205</v>
      </c>
      <c r="L73" s="11" t="s">
        <v>391</v>
      </c>
      <c r="M73" s="46">
        <v>205</v>
      </c>
    </row>
    <row r="74" spans="1:18">
      <c r="A74" s="63" t="s">
        <v>500</v>
      </c>
      <c r="B74" s="11">
        <v>764</v>
      </c>
      <c r="C74" s="11">
        <v>412</v>
      </c>
      <c r="D74" s="11">
        <v>1176</v>
      </c>
      <c r="E74" s="11">
        <v>625</v>
      </c>
      <c r="F74" s="11">
        <v>234</v>
      </c>
      <c r="G74" s="11" t="s">
        <v>391</v>
      </c>
      <c r="H74" s="11">
        <v>800</v>
      </c>
      <c r="I74" s="11">
        <v>1200</v>
      </c>
      <c r="J74" s="11" t="s">
        <v>391</v>
      </c>
      <c r="K74" s="11">
        <v>781</v>
      </c>
      <c r="L74" s="11" t="s">
        <v>391</v>
      </c>
      <c r="M74" s="12">
        <v>781</v>
      </c>
    </row>
    <row r="75" spans="1:18">
      <c r="A75" s="63" t="s">
        <v>501</v>
      </c>
      <c r="B75" s="11">
        <v>80288</v>
      </c>
      <c r="C75" s="11">
        <v>4705</v>
      </c>
      <c r="D75" s="11">
        <v>84993</v>
      </c>
      <c r="E75" s="11">
        <v>68560</v>
      </c>
      <c r="F75" s="11">
        <v>3443</v>
      </c>
      <c r="G75" s="11">
        <v>52971</v>
      </c>
      <c r="H75" s="11">
        <v>345</v>
      </c>
      <c r="I75" s="11">
        <v>931</v>
      </c>
      <c r="J75" s="11">
        <v>1</v>
      </c>
      <c r="K75" s="11">
        <v>26883</v>
      </c>
      <c r="L75" s="11">
        <v>53</v>
      </c>
      <c r="M75" s="12">
        <v>26936</v>
      </c>
    </row>
    <row r="76" spans="1:18">
      <c r="A76" s="63" t="s">
        <v>502</v>
      </c>
      <c r="B76" s="45">
        <v>599</v>
      </c>
      <c r="C76" s="45">
        <v>263</v>
      </c>
      <c r="D76" s="45">
        <v>862</v>
      </c>
      <c r="E76" s="45">
        <v>184</v>
      </c>
      <c r="F76" s="45">
        <v>73</v>
      </c>
      <c r="G76" s="45" t="s">
        <v>391</v>
      </c>
      <c r="H76" s="11">
        <v>460</v>
      </c>
      <c r="I76" s="11">
        <v>1275</v>
      </c>
      <c r="J76" s="11" t="s">
        <v>391</v>
      </c>
      <c r="K76" s="11">
        <v>178</v>
      </c>
      <c r="L76" s="11" t="s">
        <v>391</v>
      </c>
      <c r="M76" s="46">
        <v>178</v>
      </c>
      <c r="N76" s="215"/>
      <c r="R76" s="268"/>
    </row>
    <row r="77" spans="1:18">
      <c r="A77" s="63" t="s">
        <v>503</v>
      </c>
      <c r="B77" s="45">
        <v>3202</v>
      </c>
      <c r="C77" s="45">
        <v>279</v>
      </c>
      <c r="D77" s="45">
        <v>3481</v>
      </c>
      <c r="E77" s="45">
        <v>2653</v>
      </c>
      <c r="F77" s="45">
        <v>205</v>
      </c>
      <c r="G77" s="45" t="s">
        <v>391</v>
      </c>
      <c r="H77" s="45">
        <v>450</v>
      </c>
      <c r="I77" s="45">
        <v>1400</v>
      </c>
      <c r="J77" s="45" t="s">
        <v>391</v>
      </c>
      <c r="K77" s="45">
        <v>1480</v>
      </c>
      <c r="L77" s="45" t="s">
        <v>391</v>
      </c>
      <c r="M77" s="46">
        <v>1480</v>
      </c>
    </row>
    <row r="78" spans="1:18">
      <c r="A78" s="63" t="s">
        <v>504</v>
      </c>
      <c r="B78" s="45">
        <v>16971</v>
      </c>
      <c r="C78" s="45">
        <v>114</v>
      </c>
      <c r="D78" s="45">
        <v>17085</v>
      </c>
      <c r="E78" s="45">
        <v>16959</v>
      </c>
      <c r="F78" s="45">
        <v>90</v>
      </c>
      <c r="G78" s="45" t="s">
        <v>391</v>
      </c>
      <c r="H78" s="11">
        <v>218</v>
      </c>
      <c r="I78" s="11">
        <v>1300</v>
      </c>
      <c r="J78" s="11" t="s">
        <v>391</v>
      </c>
      <c r="K78" s="11">
        <v>3814</v>
      </c>
      <c r="L78" s="11" t="s">
        <v>391</v>
      </c>
      <c r="M78" s="46">
        <v>3814</v>
      </c>
      <c r="N78" s="215"/>
      <c r="R78" s="268"/>
    </row>
    <row r="79" spans="1:18">
      <c r="A79" s="1193" t="s">
        <v>505</v>
      </c>
      <c r="B79" s="45">
        <v>1069</v>
      </c>
      <c r="C79" s="45">
        <v>1296</v>
      </c>
      <c r="D79" s="45">
        <v>2365</v>
      </c>
      <c r="E79" s="45">
        <v>839</v>
      </c>
      <c r="F79" s="45">
        <v>780</v>
      </c>
      <c r="G79" s="45" t="s">
        <v>391</v>
      </c>
      <c r="H79" s="45">
        <v>1290</v>
      </c>
      <c r="I79" s="45">
        <v>3100</v>
      </c>
      <c r="J79" s="11" t="s">
        <v>391</v>
      </c>
      <c r="K79" s="11">
        <v>3500</v>
      </c>
      <c r="L79" s="11" t="s">
        <v>391</v>
      </c>
      <c r="M79" s="12">
        <v>3500</v>
      </c>
    </row>
    <row r="80" spans="1:18">
      <c r="A80" s="73" t="s">
        <v>506</v>
      </c>
      <c r="B80" s="74">
        <v>152950</v>
      </c>
      <c r="C80" s="74">
        <v>8134</v>
      </c>
      <c r="D80" s="74">
        <v>161084</v>
      </c>
      <c r="E80" s="74">
        <v>137633</v>
      </c>
      <c r="F80" s="74">
        <v>5739</v>
      </c>
      <c r="G80" s="74">
        <v>52971</v>
      </c>
      <c r="H80" s="78">
        <v>300</v>
      </c>
      <c r="I80" s="78">
        <v>1315</v>
      </c>
      <c r="J80" s="78">
        <v>1</v>
      </c>
      <c r="K80" s="78">
        <v>48862</v>
      </c>
      <c r="L80" s="78">
        <v>53</v>
      </c>
      <c r="M80" s="75">
        <v>48915</v>
      </c>
      <c r="N80" s="215"/>
      <c r="R80" s="268"/>
    </row>
    <row r="81" spans="1:23">
      <c r="A81" s="1193"/>
      <c r="B81" s="1191"/>
      <c r="C81" s="1191"/>
      <c r="D81" s="1191"/>
      <c r="E81" s="1191"/>
      <c r="F81" s="1191"/>
      <c r="G81" s="1191"/>
      <c r="H81" s="1193"/>
      <c r="I81" s="1191"/>
      <c r="J81" s="1191"/>
      <c r="K81" s="1191"/>
      <c r="L81" s="1191"/>
      <c r="M81" s="34"/>
    </row>
    <row r="82" spans="1:23">
      <c r="A82" s="1193" t="s">
        <v>507</v>
      </c>
      <c r="B82" s="45">
        <v>28</v>
      </c>
      <c r="C82" s="45">
        <v>6</v>
      </c>
      <c r="D82" s="45">
        <v>34</v>
      </c>
      <c r="E82" s="45">
        <v>28</v>
      </c>
      <c r="F82" s="45">
        <v>6</v>
      </c>
      <c r="G82" s="45">
        <v>163650</v>
      </c>
      <c r="H82" s="45">
        <v>200</v>
      </c>
      <c r="I82" s="45">
        <v>1000</v>
      </c>
      <c r="J82" s="45">
        <v>1</v>
      </c>
      <c r="K82" s="45">
        <v>12</v>
      </c>
      <c r="L82" s="45">
        <v>162</v>
      </c>
      <c r="M82" s="46">
        <v>174</v>
      </c>
    </row>
    <row r="83" spans="1:23">
      <c r="A83" s="1193" t="s">
        <v>508</v>
      </c>
      <c r="B83" s="45">
        <v>146</v>
      </c>
      <c r="C83" s="45">
        <v>5</v>
      </c>
      <c r="D83" s="45">
        <v>151</v>
      </c>
      <c r="E83" s="45">
        <v>146</v>
      </c>
      <c r="F83" s="45">
        <v>4</v>
      </c>
      <c r="G83" s="45">
        <v>39478</v>
      </c>
      <c r="H83" s="45">
        <v>200</v>
      </c>
      <c r="I83" s="45">
        <v>1000</v>
      </c>
      <c r="J83" s="45">
        <v>1</v>
      </c>
      <c r="K83" s="45">
        <v>33</v>
      </c>
      <c r="L83" s="45">
        <v>40</v>
      </c>
      <c r="M83" s="46">
        <v>73</v>
      </c>
    </row>
    <row r="84" spans="1:23">
      <c r="A84" s="73" t="s">
        <v>509</v>
      </c>
      <c r="B84" s="74">
        <v>174</v>
      </c>
      <c r="C84" s="74">
        <v>11</v>
      </c>
      <c r="D84" s="74">
        <v>185</v>
      </c>
      <c r="E84" s="74">
        <v>174</v>
      </c>
      <c r="F84" s="74">
        <v>10</v>
      </c>
      <c r="G84" s="74">
        <v>203128</v>
      </c>
      <c r="H84" s="78">
        <v>200</v>
      </c>
      <c r="I84" s="78">
        <v>1000</v>
      </c>
      <c r="J84" s="78">
        <v>1</v>
      </c>
      <c r="K84" s="78">
        <v>45</v>
      </c>
      <c r="L84" s="78">
        <v>202</v>
      </c>
      <c r="M84" s="75">
        <v>247</v>
      </c>
      <c r="N84" s="215"/>
      <c r="R84" s="268"/>
    </row>
    <row r="85" spans="1:23">
      <c r="A85" s="1193"/>
      <c r="B85" s="1191"/>
      <c r="C85" s="1191"/>
      <c r="D85" s="1191"/>
      <c r="E85" s="1191"/>
      <c r="F85" s="1191"/>
      <c r="G85" s="1191"/>
      <c r="H85" s="1193"/>
      <c r="I85" s="1191"/>
      <c r="J85" s="1191"/>
      <c r="K85" s="1191"/>
      <c r="L85" s="1191"/>
    </row>
    <row r="86" spans="1:23" s="1205" customFormat="1">
      <c r="A86" s="1201" t="s">
        <v>510</v>
      </c>
      <c r="B86" s="1202">
        <v>495491</v>
      </c>
      <c r="C86" s="1202">
        <v>53113</v>
      </c>
      <c r="D86" s="1202">
        <v>548604</v>
      </c>
      <c r="E86" s="1202">
        <v>444371</v>
      </c>
      <c r="F86" s="1202">
        <v>43341</v>
      </c>
      <c r="G86" s="1202">
        <v>585948</v>
      </c>
      <c r="H86" s="1203">
        <v>345</v>
      </c>
      <c r="I86" s="1203">
        <v>1296</v>
      </c>
      <c r="J86" s="1203">
        <v>3</v>
      </c>
      <c r="K86" s="1203">
        <v>209443</v>
      </c>
      <c r="L86" s="1203">
        <v>1641</v>
      </c>
      <c r="M86" s="1204">
        <v>211084</v>
      </c>
      <c r="N86" s="123"/>
      <c r="O86" s="34"/>
      <c r="P86" s="34"/>
      <c r="Q86" s="34"/>
      <c r="R86" s="214"/>
      <c r="S86" s="34"/>
      <c r="T86" s="34"/>
      <c r="U86" s="34"/>
      <c r="V86" s="34"/>
      <c r="W86" s="34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>
  <sheetPr codeName="Hoja303">
    <tabColor theme="0"/>
    <pageSetUpPr fitToPage="1"/>
  </sheetPr>
  <dimension ref="A1:H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9.7109375" style="143" customWidth="1"/>
    <col min="2" max="8" width="16.42578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729" t="s">
        <v>1295</v>
      </c>
      <c r="B3" s="1729"/>
      <c r="C3" s="1729"/>
      <c r="D3" s="1729"/>
      <c r="E3" s="1729"/>
      <c r="F3" s="1729"/>
      <c r="G3" s="1729"/>
      <c r="H3" s="1729"/>
    </row>
    <row r="4" spans="1:8" s="3" customFormat="1" ht="15">
      <c r="A4" s="1729" t="s">
        <v>1274</v>
      </c>
      <c r="B4" s="1729"/>
      <c r="C4" s="1729"/>
      <c r="D4" s="1729"/>
      <c r="E4" s="1729"/>
      <c r="F4" s="1729"/>
      <c r="G4" s="1729"/>
      <c r="H4" s="172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47" customFormat="1" ht="16.5" customHeight="1">
      <c r="A6" s="1809" t="s">
        <v>370</v>
      </c>
      <c r="B6" s="1046" t="s">
        <v>1103</v>
      </c>
      <c r="C6" s="734"/>
      <c r="D6" s="1791" t="s">
        <v>1117</v>
      </c>
      <c r="E6" s="1086" t="s">
        <v>378</v>
      </c>
      <c r="F6" s="1052"/>
      <c r="G6" s="761" t="s">
        <v>512</v>
      </c>
      <c r="H6" s="688"/>
    </row>
    <row r="7" spans="1:8" s="1047" customFormat="1" ht="16.5" customHeight="1">
      <c r="A7" s="1810"/>
      <c r="B7" s="1048" t="s">
        <v>1118</v>
      </c>
      <c r="C7" s="738"/>
      <c r="D7" s="1792"/>
      <c r="E7" s="1087" t="s">
        <v>1119</v>
      </c>
      <c r="F7" s="724" t="s">
        <v>372</v>
      </c>
      <c r="G7" s="724" t="s">
        <v>513</v>
      </c>
      <c r="H7" s="740" t="s">
        <v>373</v>
      </c>
    </row>
    <row r="8" spans="1:8" s="1047" customFormat="1" ht="16.5" customHeight="1">
      <c r="A8" s="1810"/>
      <c r="B8" s="227" t="s">
        <v>387</v>
      </c>
      <c r="C8" s="227" t="s">
        <v>1078</v>
      </c>
      <c r="D8" s="1792"/>
      <c r="E8" s="1087" t="s">
        <v>1120</v>
      </c>
      <c r="F8" s="1087" t="s">
        <v>524</v>
      </c>
      <c r="G8" s="724" t="s">
        <v>516</v>
      </c>
      <c r="H8" s="740" t="s">
        <v>376</v>
      </c>
    </row>
    <row r="9" spans="1:8" s="1047" customFormat="1" ht="23.25" customHeight="1" thickBot="1">
      <c r="A9" s="1811"/>
      <c r="B9" s="727" t="s">
        <v>381</v>
      </c>
      <c r="C9" s="727" t="s">
        <v>381</v>
      </c>
      <c r="D9" s="1680"/>
      <c r="E9" s="229" t="s">
        <v>515</v>
      </c>
      <c r="F9" s="692"/>
      <c r="G9" s="727" t="s">
        <v>517</v>
      </c>
      <c r="H9" s="945"/>
    </row>
    <row r="10" spans="1:8">
      <c r="A10" s="1617">
        <v>2005</v>
      </c>
      <c r="B10" s="555">
        <v>20343</v>
      </c>
      <c r="C10" s="555">
        <v>20006</v>
      </c>
      <c r="D10" s="555">
        <v>329.113</v>
      </c>
      <c r="E10" s="556">
        <v>11.51004698590423</v>
      </c>
      <c r="F10" s="555">
        <v>23027</v>
      </c>
      <c r="G10" s="557">
        <v>242.62</v>
      </c>
      <c r="H10" s="1332">
        <v>55868.107400000001</v>
      </c>
    </row>
    <row r="11" spans="1:8">
      <c r="A11" s="1617">
        <v>2006</v>
      </c>
      <c r="B11" s="555">
        <v>19937</v>
      </c>
      <c r="C11" s="555">
        <v>19487</v>
      </c>
      <c r="D11" s="555">
        <v>182.279</v>
      </c>
      <c r="E11" s="556">
        <v>12.731564632832145</v>
      </c>
      <c r="F11" s="555">
        <v>24810</v>
      </c>
      <c r="G11" s="557">
        <v>192.02</v>
      </c>
      <c r="H11" s="1332">
        <v>47640.162000000004</v>
      </c>
    </row>
    <row r="12" spans="1:8">
      <c r="A12" s="1617">
        <v>2007</v>
      </c>
      <c r="B12" s="555">
        <v>16802</v>
      </c>
      <c r="C12" s="555">
        <v>16653</v>
      </c>
      <c r="D12" s="555">
        <v>196.614</v>
      </c>
      <c r="E12" s="556">
        <v>9.6883444424428031</v>
      </c>
      <c r="F12" s="555">
        <v>16134</v>
      </c>
      <c r="G12" s="557">
        <v>167.19</v>
      </c>
      <c r="H12" s="1332">
        <v>26974.434600000001</v>
      </c>
    </row>
    <row r="13" spans="1:8">
      <c r="A13" s="1617">
        <v>2008</v>
      </c>
      <c r="B13" s="555">
        <v>15411</v>
      </c>
      <c r="C13" s="555">
        <v>15236</v>
      </c>
      <c r="D13" s="555">
        <v>150.85599999999999</v>
      </c>
      <c r="E13" s="556">
        <v>15.968758204253085</v>
      </c>
      <c r="F13" s="555">
        <v>24330</v>
      </c>
      <c r="G13" s="557">
        <v>137.58000000000001</v>
      </c>
      <c r="H13" s="1332">
        <v>33473.214000000007</v>
      </c>
    </row>
    <row r="14" spans="1:8">
      <c r="A14" s="1617">
        <v>2009</v>
      </c>
      <c r="B14" s="555">
        <v>14536</v>
      </c>
      <c r="C14" s="555">
        <v>14180</v>
      </c>
      <c r="D14" s="555">
        <v>281.346</v>
      </c>
      <c r="E14" s="556">
        <v>7.2566995768688294</v>
      </c>
      <c r="F14" s="555">
        <v>10290</v>
      </c>
      <c r="G14" s="557">
        <v>107.61</v>
      </c>
      <c r="H14" s="1332">
        <v>11073.069</v>
      </c>
    </row>
    <row r="15" spans="1:8">
      <c r="A15" s="1617">
        <v>2010</v>
      </c>
      <c r="B15" s="555">
        <v>13803</v>
      </c>
      <c r="C15" s="555">
        <v>13718</v>
      </c>
      <c r="D15" s="555">
        <v>278.387</v>
      </c>
      <c r="E15" s="556">
        <v>10.997229916897506</v>
      </c>
      <c r="F15" s="555">
        <v>15086</v>
      </c>
      <c r="G15" s="557">
        <v>143.57</v>
      </c>
      <c r="H15" s="1332">
        <v>21658.9702</v>
      </c>
    </row>
    <row r="16" spans="1:8">
      <c r="A16" s="1617">
        <v>2011</v>
      </c>
      <c r="B16" s="555">
        <v>14067</v>
      </c>
      <c r="C16" s="555">
        <v>13995</v>
      </c>
      <c r="D16" s="555">
        <v>133.18899999999999</v>
      </c>
      <c r="E16" s="556">
        <v>12.568774562343695</v>
      </c>
      <c r="F16" s="555">
        <v>17590</v>
      </c>
      <c r="G16" s="557">
        <v>166.83</v>
      </c>
      <c r="H16" s="1332">
        <v>29345.397000000001</v>
      </c>
    </row>
    <row r="17" spans="1:8">
      <c r="A17" s="1617">
        <v>2012</v>
      </c>
      <c r="B17" s="555">
        <v>13912</v>
      </c>
      <c r="C17" s="555">
        <v>13843</v>
      </c>
      <c r="D17" s="555">
        <v>250.78299999999999</v>
      </c>
      <c r="E17" s="556">
        <v>10.406703749187313</v>
      </c>
      <c r="F17" s="555">
        <v>14406</v>
      </c>
      <c r="G17" s="557">
        <v>164.52</v>
      </c>
      <c r="H17" s="1332">
        <v>23700.751200000002</v>
      </c>
    </row>
    <row r="18" spans="1:8">
      <c r="A18" s="1617">
        <v>2013</v>
      </c>
      <c r="B18" s="555">
        <v>13796</v>
      </c>
      <c r="C18" s="555">
        <v>13671</v>
      </c>
      <c r="D18" s="555">
        <v>230.56800000000001</v>
      </c>
      <c r="E18" s="556">
        <v>11.193036354326678</v>
      </c>
      <c r="F18" s="555">
        <v>15302</v>
      </c>
      <c r="G18" s="557">
        <v>159.77000000000001</v>
      </c>
      <c r="H18" s="1332">
        <v>24448.005400000002</v>
      </c>
    </row>
    <row r="19" spans="1:8">
      <c r="A19" s="1617">
        <v>2014</v>
      </c>
      <c r="B19" s="1521">
        <v>13591</v>
      </c>
      <c r="C19" s="1521">
        <v>13517</v>
      </c>
      <c r="D19" s="1521">
        <v>230.23599999999999</v>
      </c>
      <c r="E19" s="1388">
        <v>10.019974846489605</v>
      </c>
      <c r="F19" s="1521">
        <v>13544</v>
      </c>
      <c r="G19" s="1522">
        <v>230.9</v>
      </c>
      <c r="H19" s="1523">
        <v>31273.096000000001</v>
      </c>
    </row>
    <row r="20" spans="1:8" ht="13.5" thickBot="1">
      <c r="A20" s="1618">
        <v>2015</v>
      </c>
      <c r="B20" s="561">
        <v>13301</v>
      </c>
      <c r="C20" s="561">
        <v>12134</v>
      </c>
      <c r="D20" s="561">
        <v>230.22399999999999</v>
      </c>
      <c r="E20" s="562">
        <f>+F20/C20*10</f>
        <v>9.4140431844404144</v>
      </c>
      <c r="F20" s="561">
        <v>11423</v>
      </c>
      <c r="G20" s="1603">
        <v>283.75</v>
      </c>
      <c r="H20" s="1604">
        <v>32413</v>
      </c>
    </row>
    <row r="21" spans="1:8" ht="13.15" customHeight="1">
      <c r="A21" s="154" t="s">
        <v>352</v>
      </c>
      <c r="B21" s="146"/>
      <c r="C21" s="146"/>
      <c r="D21" s="146"/>
      <c r="E21" s="146"/>
      <c r="F21" s="146"/>
      <c r="G21" s="146"/>
      <c r="H21" s="146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>
  <sheetPr codeName="Hoja410">
    <tabColor theme="0"/>
    <pageSetUpPr fitToPage="1"/>
  </sheetPr>
  <dimension ref="A1:S58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6" width="11.85546875" style="208" bestFit="1" customWidth="1"/>
    <col min="7" max="7" width="18.42578125" style="208" customWidth="1"/>
    <col min="8" max="13" width="13.425781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1475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4.25" customHeight="1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  <c r="K4" s="189"/>
    </row>
    <row r="5" spans="1:18" s="681" customFormat="1" ht="26.25" customHeight="1">
      <c r="A5" s="1081"/>
      <c r="B5" s="1716" t="s">
        <v>1071</v>
      </c>
      <c r="C5" s="1716"/>
      <c r="D5" s="1716"/>
      <c r="E5" s="1716"/>
      <c r="F5" s="1716"/>
      <c r="G5" s="1914" t="s">
        <v>1202</v>
      </c>
      <c r="H5" s="664"/>
      <c r="I5" s="1079" t="s">
        <v>378</v>
      </c>
      <c r="J5" s="1050"/>
      <c r="K5" s="1900" t="s">
        <v>379</v>
      </c>
      <c r="L5" s="1900"/>
      <c r="M5" s="1670"/>
    </row>
    <row r="6" spans="1:18" s="681" customFormat="1" ht="26.25" customHeight="1">
      <c r="A6" s="1083" t="s">
        <v>549</v>
      </c>
      <c r="B6" s="1723" t="s">
        <v>381</v>
      </c>
      <c r="C6" s="1723"/>
      <c r="D6" s="1723"/>
      <c r="E6" s="1723"/>
      <c r="F6" s="1723"/>
      <c r="G6" s="1915"/>
      <c r="H6" s="1861" t="s">
        <v>1203</v>
      </c>
      <c r="I6" s="1861"/>
      <c r="J6" s="227" t="s">
        <v>1104</v>
      </c>
      <c r="K6" s="1915" t="s">
        <v>1125</v>
      </c>
      <c r="L6" s="1915" t="s">
        <v>1106</v>
      </c>
      <c r="M6" s="1912" t="s">
        <v>1107</v>
      </c>
    </row>
    <row r="7" spans="1:18" s="681" customFormat="1" ht="26.25" customHeight="1">
      <c r="A7" s="1083" t="s">
        <v>529</v>
      </c>
      <c r="B7" s="682"/>
      <c r="C7" s="1085" t="s">
        <v>387</v>
      </c>
      <c r="D7" s="232"/>
      <c r="E7" s="1906" t="s">
        <v>1078</v>
      </c>
      <c r="F7" s="1906"/>
      <c r="G7" s="1915"/>
      <c r="H7" s="1723" t="s">
        <v>382</v>
      </c>
      <c r="I7" s="1723"/>
      <c r="J7" s="1087" t="s">
        <v>1075</v>
      </c>
      <c r="K7" s="1915"/>
      <c r="L7" s="1915"/>
      <c r="M7" s="1912"/>
    </row>
    <row r="8" spans="1:18" s="681" customFormat="1" ht="26.25" customHeight="1" thickBot="1">
      <c r="A8" s="1083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1679"/>
      <c r="H8" s="227" t="s">
        <v>385</v>
      </c>
      <c r="I8" s="227" t="s">
        <v>386</v>
      </c>
      <c r="J8" s="1087" t="s">
        <v>1112</v>
      </c>
      <c r="K8" s="1679"/>
      <c r="L8" s="1679"/>
      <c r="M8" s="1832"/>
      <c r="P8" s="1053"/>
      <c r="Q8" s="1053"/>
    </row>
    <row r="9" spans="1:18" ht="15.75" customHeight="1">
      <c r="A9" s="1054" t="s">
        <v>455</v>
      </c>
      <c r="B9" s="1055" t="s">
        <v>391</v>
      </c>
      <c r="C9" s="1089" t="s">
        <v>391</v>
      </c>
      <c r="D9" s="1055" t="s">
        <v>391</v>
      </c>
      <c r="E9" s="1089" t="s">
        <v>391</v>
      </c>
      <c r="F9" s="1089" t="s">
        <v>391</v>
      </c>
      <c r="G9" s="1055">
        <v>180000</v>
      </c>
      <c r="H9" s="1089" t="s">
        <v>391</v>
      </c>
      <c r="I9" s="1089" t="s">
        <v>391</v>
      </c>
      <c r="J9" s="1055" t="s">
        <v>391</v>
      </c>
      <c r="K9" s="1055">
        <v>63</v>
      </c>
      <c r="L9" s="1055" t="s">
        <v>391</v>
      </c>
      <c r="M9" s="1056">
        <v>63</v>
      </c>
      <c r="N9" s="215"/>
      <c r="R9" s="268"/>
    </row>
    <row r="10" spans="1:18">
      <c r="A10" s="1036"/>
      <c r="B10" s="849"/>
      <c r="C10" s="849"/>
      <c r="D10" s="849"/>
      <c r="E10" s="849"/>
      <c r="F10" s="849"/>
      <c r="G10" s="849"/>
      <c r="H10" s="854"/>
      <c r="I10" s="854"/>
      <c r="J10" s="854"/>
      <c r="K10" s="854"/>
      <c r="L10" s="854"/>
      <c r="M10" s="857"/>
      <c r="N10" s="215"/>
      <c r="R10" s="268"/>
    </row>
    <row r="11" spans="1:18">
      <c r="A11" s="1039" t="s">
        <v>456</v>
      </c>
      <c r="B11" s="1041">
        <v>2</v>
      </c>
      <c r="C11" s="1041" t="s">
        <v>391</v>
      </c>
      <c r="D11" s="1041">
        <v>2</v>
      </c>
      <c r="E11" s="1041">
        <v>2</v>
      </c>
      <c r="F11" s="1041" t="s">
        <v>391</v>
      </c>
      <c r="G11" s="1041" t="s">
        <v>391</v>
      </c>
      <c r="H11" s="1041" t="s">
        <v>391</v>
      </c>
      <c r="I11" s="1041" t="s">
        <v>391</v>
      </c>
      <c r="J11" s="1041" t="s">
        <v>391</v>
      </c>
      <c r="K11" s="1041" t="s">
        <v>391</v>
      </c>
      <c r="L11" s="1041" t="s">
        <v>391</v>
      </c>
      <c r="M11" s="1057" t="s">
        <v>391</v>
      </c>
      <c r="N11" s="215"/>
      <c r="R11" s="268"/>
    </row>
    <row r="12" spans="1:18">
      <c r="A12" s="1031"/>
      <c r="B12" s="1033"/>
      <c r="C12" s="1033"/>
      <c r="D12" s="1033"/>
      <c r="E12" s="1033"/>
      <c r="F12" s="1033"/>
      <c r="G12" s="1033"/>
      <c r="H12" s="1032"/>
      <c r="I12" s="1032"/>
      <c r="J12" s="1032"/>
      <c r="K12" s="1032"/>
      <c r="L12" s="1032"/>
      <c r="M12" s="1035"/>
      <c r="N12" s="215"/>
      <c r="R12" s="268"/>
    </row>
    <row r="13" spans="1:18">
      <c r="A13" s="1031" t="s">
        <v>535</v>
      </c>
      <c r="B13" s="1032">
        <v>80</v>
      </c>
      <c r="C13" s="1032" t="s">
        <v>391</v>
      </c>
      <c r="D13" s="1032">
        <v>80</v>
      </c>
      <c r="E13" s="1032">
        <v>80</v>
      </c>
      <c r="F13" s="1032" t="s">
        <v>391</v>
      </c>
      <c r="G13" s="1032">
        <v>3160</v>
      </c>
      <c r="H13" s="1032">
        <v>1000</v>
      </c>
      <c r="I13" s="1032" t="s">
        <v>391</v>
      </c>
      <c r="J13" s="1032">
        <v>5</v>
      </c>
      <c r="K13" s="1032">
        <v>80</v>
      </c>
      <c r="L13" s="1032">
        <v>16</v>
      </c>
      <c r="M13" s="1034">
        <v>96</v>
      </c>
      <c r="N13" s="215"/>
      <c r="R13" s="268"/>
    </row>
    <row r="14" spans="1:18">
      <c r="A14" s="1031" t="s">
        <v>458</v>
      </c>
      <c r="B14" s="1032">
        <v>26</v>
      </c>
      <c r="C14" s="1033" t="s">
        <v>391</v>
      </c>
      <c r="D14" s="1032">
        <v>26</v>
      </c>
      <c r="E14" s="1032">
        <v>26</v>
      </c>
      <c r="F14" s="1033" t="s">
        <v>391</v>
      </c>
      <c r="G14" s="1032">
        <v>16000</v>
      </c>
      <c r="H14" s="1032">
        <v>1200</v>
      </c>
      <c r="I14" s="1033" t="s">
        <v>391</v>
      </c>
      <c r="J14" s="1032">
        <v>5</v>
      </c>
      <c r="K14" s="1032">
        <v>31</v>
      </c>
      <c r="L14" s="1032">
        <v>80</v>
      </c>
      <c r="M14" s="1034">
        <v>111</v>
      </c>
      <c r="N14" s="215"/>
      <c r="R14" s="268"/>
    </row>
    <row r="15" spans="1:18" s="309" customFormat="1">
      <c r="A15" s="1031" t="s">
        <v>459</v>
      </c>
      <c r="B15" s="1032">
        <v>28</v>
      </c>
      <c r="C15" s="1032" t="s">
        <v>391</v>
      </c>
      <c r="D15" s="1032">
        <v>28</v>
      </c>
      <c r="E15" s="1032">
        <v>28</v>
      </c>
      <c r="F15" s="1032" t="s">
        <v>391</v>
      </c>
      <c r="G15" s="1032">
        <v>22850</v>
      </c>
      <c r="H15" s="1032">
        <v>1200</v>
      </c>
      <c r="I15" s="1032" t="s">
        <v>391</v>
      </c>
      <c r="J15" s="1032">
        <v>6</v>
      </c>
      <c r="K15" s="1032">
        <v>34</v>
      </c>
      <c r="L15" s="1032">
        <v>137</v>
      </c>
      <c r="M15" s="1034">
        <v>171</v>
      </c>
      <c r="N15" s="534"/>
      <c r="R15" s="531"/>
    </row>
    <row r="16" spans="1:18">
      <c r="A16" s="1039" t="s">
        <v>460</v>
      </c>
      <c r="B16" s="1041">
        <v>134</v>
      </c>
      <c r="C16" s="1041" t="s">
        <v>391</v>
      </c>
      <c r="D16" s="1041">
        <v>134</v>
      </c>
      <c r="E16" s="1041">
        <v>134</v>
      </c>
      <c r="F16" s="1041" t="s">
        <v>391</v>
      </c>
      <c r="G16" s="1041">
        <v>42010</v>
      </c>
      <c r="H16" s="1041">
        <v>1081</v>
      </c>
      <c r="I16" s="1041" t="s">
        <v>391</v>
      </c>
      <c r="J16" s="1041">
        <v>6</v>
      </c>
      <c r="K16" s="1041">
        <v>145</v>
      </c>
      <c r="L16" s="1041">
        <v>233</v>
      </c>
      <c r="M16" s="1057">
        <v>378</v>
      </c>
      <c r="N16" s="215"/>
      <c r="R16" s="268"/>
    </row>
    <row r="17" spans="1:19">
      <c r="A17" s="1036"/>
      <c r="B17" s="849"/>
      <c r="C17" s="849"/>
      <c r="D17" s="849"/>
      <c r="E17" s="849"/>
      <c r="F17" s="849"/>
      <c r="G17" s="849"/>
      <c r="H17" s="854"/>
      <c r="I17" s="854"/>
      <c r="J17" s="854"/>
      <c r="K17" s="854"/>
      <c r="L17" s="854"/>
      <c r="M17" s="857"/>
      <c r="N17" s="215"/>
      <c r="R17" s="268"/>
    </row>
    <row r="18" spans="1:19">
      <c r="A18" s="1039" t="s">
        <v>461</v>
      </c>
      <c r="B18" s="1041">
        <v>5</v>
      </c>
      <c r="C18" s="1041" t="s">
        <v>391</v>
      </c>
      <c r="D18" s="1041">
        <v>5</v>
      </c>
      <c r="E18" s="1041">
        <v>5</v>
      </c>
      <c r="F18" s="1041" t="s">
        <v>391</v>
      </c>
      <c r="G18" s="1041">
        <v>4500</v>
      </c>
      <c r="H18" s="1041">
        <v>520</v>
      </c>
      <c r="I18" s="1041" t="s">
        <v>391</v>
      </c>
      <c r="J18" s="1041">
        <v>2</v>
      </c>
      <c r="K18" s="1041">
        <v>3</v>
      </c>
      <c r="L18" s="1041">
        <v>9</v>
      </c>
      <c r="M18" s="1057">
        <v>12</v>
      </c>
      <c r="N18" s="215"/>
      <c r="R18" s="268"/>
    </row>
    <row r="19" spans="1:19">
      <c r="A19" s="1036"/>
      <c r="B19" s="849"/>
      <c r="C19" s="849"/>
      <c r="D19" s="849"/>
      <c r="E19" s="849"/>
      <c r="F19" s="849"/>
      <c r="G19" s="849"/>
      <c r="H19" s="854"/>
      <c r="I19" s="854"/>
      <c r="J19" s="854"/>
      <c r="K19" s="854"/>
      <c r="L19" s="854"/>
      <c r="M19" s="857"/>
      <c r="N19" s="215"/>
      <c r="R19" s="268"/>
    </row>
    <row r="20" spans="1:19">
      <c r="A20" s="1039" t="s">
        <v>462</v>
      </c>
      <c r="B20" s="1041">
        <v>2</v>
      </c>
      <c r="C20" s="1041">
        <v>1</v>
      </c>
      <c r="D20" s="1041">
        <v>3</v>
      </c>
      <c r="E20" s="1041">
        <v>1</v>
      </c>
      <c r="F20" s="1041">
        <v>1</v>
      </c>
      <c r="G20" s="1041" t="s">
        <v>391</v>
      </c>
      <c r="H20" s="1041">
        <v>600</v>
      </c>
      <c r="I20" s="1041">
        <v>1300</v>
      </c>
      <c r="J20" s="1041" t="s">
        <v>391</v>
      </c>
      <c r="K20" s="1041">
        <v>2</v>
      </c>
      <c r="L20" s="1041" t="s">
        <v>391</v>
      </c>
      <c r="M20" s="1057">
        <v>2</v>
      </c>
      <c r="N20" s="215"/>
      <c r="R20" s="268"/>
    </row>
    <row r="21" spans="1:19">
      <c r="A21" s="1031"/>
      <c r="B21" s="1033"/>
      <c r="C21" s="1033"/>
      <c r="D21" s="1033"/>
      <c r="E21" s="1033"/>
      <c r="F21" s="1033"/>
      <c r="G21" s="1033"/>
      <c r="H21" s="1032"/>
      <c r="I21" s="1032"/>
      <c r="J21" s="1032"/>
      <c r="K21" s="1032"/>
      <c r="L21" s="1032"/>
      <c r="M21" s="1035"/>
      <c r="N21" s="215"/>
      <c r="R21" s="268"/>
    </row>
    <row r="22" spans="1:19">
      <c r="A22" s="1031" t="s">
        <v>463</v>
      </c>
      <c r="B22" s="1038">
        <v>4</v>
      </c>
      <c r="C22" s="1033" t="s">
        <v>391</v>
      </c>
      <c r="D22" s="1032">
        <v>4</v>
      </c>
      <c r="E22" s="1038">
        <v>4</v>
      </c>
      <c r="F22" s="1033" t="s">
        <v>391</v>
      </c>
      <c r="G22" s="1033" t="s">
        <v>391</v>
      </c>
      <c r="H22" s="1038">
        <v>800</v>
      </c>
      <c r="I22" s="1032" t="s">
        <v>391</v>
      </c>
      <c r="J22" s="1033" t="s">
        <v>391</v>
      </c>
      <c r="K22" s="1038">
        <v>3</v>
      </c>
      <c r="L22" s="1033" t="s">
        <v>391</v>
      </c>
      <c r="M22" s="1035">
        <v>3</v>
      </c>
      <c r="N22" s="215"/>
      <c r="R22" s="268"/>
    </row>
    <row r="23" spans="1:19">
      <c r="A23" s="1031" t="s">
        <v>464</v>
      </c>
      <c r="B23" s="1032">
        <v>17</v>
      </c>
      <c r="C23" s="1032">
        <v>14</v>
      </c>
      <c r="D23" s="1032">
        <v>31</v>
      </c>
      <c r="E23" s="1032">
        <v>15</v>
      </c>
      <c r="F23" s="1032">
        <v>14</v>
      </c>
      <c r="G23" s="1032" t="s">
        <v>391</v>
      </c>
      <c r="H23" s="1032">
        <v>400</v>
      </c>
      <c r="I23" s="1032">
        <v>1100</v>
      </c>
      <c r="J23" s="1032" t="s">
        <v>391</v>
      </c>
      <c r="K23" s="1032">
        <v>21</v>
      </c>
      <c r="L23" s="1032" t="s">
        <v>391</v>
      </c>
      <c r="M23" s="1034">
        <v>21</v>
      </c>
      <c r="N23" s="215"/>
      <c r="R23" s="268"/>
    </row>
    <row r="24" spans="1:19">
      <c r="A24" s="1031" t="s">
        <v>465</v>
      </c>
      <c r="B24" s="1032" t="s">
        <v>391</v>
      </c>
      <c r="C24" s="1032">
        <v>1</v>
      </c>
      <c r="D24" s="1032">
        <v>1</v>
      </c>
      <c r="E24" s="1032" t="s">
        <v>391</v>
      </c>
      <c r="F24" s="1032">
        <v>1</v>
      </c>
      <c r="G24" s="1032" t="s">
        <v>391</v>
      </c>
      <c r="H24" s="1032" t="s">
        <v>391</v>
      </c>
      <c r="I24" s="1032">
        <v>4000</v>
      </c>
      <c r="J24" s="1032" t="s">
        <v>391</v>
      </c>
      <c r="K24" s="1032">
        <v>4</v>
      </c>
      <c r="L24" s="1032" t="s">
        <v>391</v>
      </c>
      <c r="M24" s="1034">
        <v>4</v>
      </c>
      <c r="N24" s="215"/>
      <c r="R24" s="268"/>
    </row>
    <row r="25" spans="1:19">
      <c r="A25" s="1039" t="s">
        <v>466</v>
      </c>
      <c r="B25" s="1041">
        <v>21</v>
      </c>
      <c r="C25" s="1041">
        <v>15</v>
      </c>
      <c r="D25" s="1041">
        <v>36</v>
      </c>
      <c r="E25" s="1041">
        <v>19</v>
      </c>
      <c r="F25" s="1041">
        <v>15</v>
      </c>
      <c r="G25" s="1041" t="s">
        <v>391</v>
      </c>
      <c r="H25" s="1041">
        <v>484</v>
      </c>
      <c r="I25" s="1041">
        <v>1293</v>
      </c>
      <c r="J25" s="1041" t="s">
        <v>391</v>
      </c>
      <c r="K25" s="1041">
        <v>28</v>
      </c>
      <c r="L25" s="1041" t="s">
        <v>391</v>
      </c>
      <c r="M25" s="1057">
        <v>28</v>
      </c>
      <c r="N25" s="215"/>
      <c r="R25" s="268"/>
    </row>
    <row r="26" spans="1:19">
      <c r="A26" s="1031"/>
      <c r="B26" s="1032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4"/>
      <c r="N26" s="215"/>
      <c r="R26" s="268"/>
    </row>
    <row r="27" spans="1:19">
      <c r="A27" s="1031" t="s">
        <v>467</v>
      </c>
      <c r="B27" s="1032">
        <v>45</v>
      </c>
      <c r="C27" s="1032">
        <v>30</v>
      </c>
      <c r="D27" s="1032">
        <v>75</v>
      </c>
      <c r="E27" s="1032">
        <v>45</v>
      </c>
      <c r="F27" s="1032">
        <v>30</v>
      </c>
      <c r="G27" s="1032" t="s">
        <v>391</v>
      </c>
      <c r="H27" s="1032">
        <v>407</v>
      </c>
      <c r="I27" s="1032">
        <v>923</v>
      </c>
      <c r="J27" s="1032" t="s">
        <v>391</v>
      </c>
      <c r="K27" s="1032">
        <v>46</v>
      </c>
      <c r="L27" s="1032" t="s">
        <v>391</v>
      </c>
      <c r="M27" s="1034">
        <v>46</v>
      </c>
      <c r="N27" s="215"/>
      <c r="R27" s="268"/>
    </row>
    <row r="28" spans="1:19">
      <c r="A28" s="1031" t="s">
        <v>468</v>
      </c>
      <c r="B28" s="1032">
        <v>522</v>
      </c>
      <c r="C28" s="1032">
        <v>461</v>
      </c>
      <c r="D28" s="1032">
        <v>983</v>
      </c>
      <c r="E28" s="1032">
        <v>480</v>
      </c>
      <c r="F28" s="1032">
        <v>419</v>
      </c>
      <c r="G28" s="1032" t="s">
        <v>391</v>
      </c>
      <c r="H28" s="1032">
        <v>911</v>
      </c>
      <c r="I28" s="1032">
        <v>1125</v>
      </c>
      <c r="J28" s="1032" t="s">
        <v>391</v>
      </c>
      <c r="K28" s="1032">
        <v>909</v>
      </c>
      <c r="L28" s="1032" t="s">
        <v>391</v>
      </c>
      <c r="M28" s="1034">
        <v>909</v>
      </c>
      <c r="N28" s="215"/>
      <c r="R28" s="268"/>
    </row>
    <row r="29" spans="1:19">
      <c r="A29" s="1031" t="s">
        <v>469</v>
      </c>
      <c r="B29" s="1032">
        <v>4</v>
      </c>
      <c r="C29" s="1032">
        <v>2</v>
      </c>
      <c r="D29" s="1032">
        <v>6</v>
      </c>
      <c r="E29" s="1032">
        <v>4</v>
      </c>
      <c r="F29" s="1032">
        <v>2</v>
      </c>
      <c r="G29" s="1032" t="s">
        <v>391</v>
      </c>
      <c r="H29" s="1032">
        <v>578</v>
      </c>
      <c r="I29" s="1032">
        <v>1405</v>
      </c>
      <c r="J29" s="1032" t="s">
        <v>391</v>
      </c>
      <c r="K29" s="1032">
        <v>5</v>
      </c>
      <c r="L29" s="1032" t="s">
        <v>391</v>
      </c>
      <c r="M29" s="1034">
        <v>5</v>
      </c>
      <c r="N29" s="215"/>
      <c r="R29" s="268"/>
    </row>
    <row r="30" spans="1:19">
      <c r="A30" s="1031" t="s">
        <v>470</v>
      </c>
      <c r="B30" s="1032">
        <v>3458</v>
      </c>
      <c r="C30" s="1032">
        <v>7549</v>
      </c>
      <c r="D30" s="1032">
        <v>11007</v>
      </c>
      <c r="E30" s="1032">
        <v>3132</v>
      </c>
      <c r="F30" s="1032">
        <v>6831</v>
      </c>
      <c r="G30" s="1032" t="s">
        <v>391</v>
      </c>
      <c r="H30" s="1032">
        <v>568</v>
      </c>
      <c r="I30" s="1032">
        <v>1135</v>
      </c>
      <c r="J30" s="1032" t="s">
        <v>391</v>
      </c>
      <c r="K30" s="1032">
        <v>9532</v>
      </c>
      <c r="L30" s="1032" t="s">
        <v>391</v>
      </c>
      <c r="M30" s="1034">
        <v>9532</v>
      </c>
      <c r="N30" s="215"/>
      <c r="R30" s="268"/>
    </row>
    <row r="31" spans="1:19">
      <c r="A31" s="1039" t="s">
        <v>471</v>
      </c>
      <c r="B31" s="1041">
        <v>4029</v>
      </c>
      <c r="C31" s="1041">
        <v>8042</v>
      </c>
      <c r="D31" s="1041">
        <v>12071</v>
      </c>
      <c r="E31" s="1041">
        <v>3661</v>
      </c>
      <c r="F31" s="1041">
        <v>7282</v>
      </c>
      <c r="G31" s="1041" t="s">
        <v>391</v>
      </c>
      <c r="H31" s="1041">
        <v>611</v>
      </c>
      <c r="I31" s="1041">
        <v>1134</v>
      </c>
      <c r="J31" s="1041" t="s">
        <v>391</v>
      </c>
      <c r="K31" s="1041">
        <v>10492</v>
      </c>
      <c r="L31" s="1041" t="s">
        <v>391</v>
      </c>
      <c r="M31" s="1057">
        <v>10492</v>
      </c>
      <c r="N31" s="215"/>
      <c r="R31" s="268"/>
    </row>
    <row r="32" spans="1:19">
      <c r="A32" s="1031"/>
      <c r="B32" s="1033"/>
      <c r="C32" s="1032"/>
      <c r="D32" s="1032"/>
      <c r="E32" s="1033"/>
      <c r="F32" s="1032"/>
      <c r="G32" s="1032"/>
      <c r="H32" s="1033"/>
      <c r="I32" s="1032"/>
      <c r="J32" s="1032"/>
      <c r="K32" s="1032"/>
      <c r="L32" s="1032"/>
      <c r="M32" s="1034"/>
      <c r="N32" s="215"/>
      <c r="R32" s="268"/>
      <c r="S32" s="526"/>
    </row>
    <row r="33" spans="1:18">
      <c r="A33" s="1031" t="s">
        <v>536</v>
      </c>
      <c r="B33" s="1032" t="s">
        <v>391</v>
      </c>
      <c r="C33" s="1032" t="s">
        <v>391</v>
      </c>
      <c r="D33" s="1032" t="s">
        <v>391</v>
      </c>
      <c r="E33" s="1032" t="s">
        <v>391</v>
      </c>
      <c r="F33" s="1032" t="s">
        <v>391</v>
      </c>
      <c r="G33" s="1032">
        <v>77</v>
      </c>
      <c r="H33" s="1032" t="s">
        <v>391</v>
      </c>
      <c r="I33" s="1032" t="s">
        <v>391</v>
      </c>
      <c r="J33" s="1032" t="s">
        <v>391</v>
      </c>
      <c r="K33" s="1032" t="s">
        <v>391</v>
      </c>
      <c r="L33" s="1032" t="s">
        <v>391</v>
      </c>
      <c r="M33" s="1034" t="s">
        <v>391</v>
      </c>
      <c r="N33" s="215"/>
      <c r="R33" s="268"/>
    </row>
    <row r="34" spans="1:18" s="309" customFormat="1">
      <c r="A34" s="1031" t="s">
        <v>474</v>
      </c>
      <c r="B34" s="1032">
        <v>1</v>
      </c>
      <c r="C34" s="1032" t="s">
        <v>391</v>
      </c>
      <c r="D34" s="1032">
        <v>1</v>
      </c>
      <c r="E34" s="1032">
        <v>1</v>
      </c>
      <c r="F34" s="1032" t="s">
        <v>391</v>
      </c>
      <c r="G34" s="1032">
        <v>950</v>
      </c>
      <c r="H34" s="1032">
        <v>430</v>
      </c>
      <c r="I34" s="1032" t="s">
        <v>391</v>
      </c>
      <c r="J34" s="1032">
        <v>2</v>
      </c>
      <c r="K34" s="1032" t="s">
        <v>391</v>
      </c>
      <c r="L34" s="1032">
        <v>2</v>
      </c>
      <c r="M34" s="1034">
        <v>2</v>
      </c>
      <c r="N34" s="534"/>
      <c r="R34" s="531"/>
    </row>
    <row r="35" spans="1:18">
      <c r="A35" s="1031" t="s">
        <v>475</v>
      </c>
      <c r="B35" s="1038" t="s">
        <v>391</v>
      </c>
      <c r="C35" s="1032" t="s">
        <v>391</v>
      </c>
      <c r="D35" s="1032" t="s">
        <v>391</v>
      </c>
      <c r="E35" s="1033" t="s">
        <v>391</v>
      </c>
      <c r="F35" s="1032" t="s">
        <v>391</v>
      </c>
      <c r="G35" s="1032">
        <v>1480</v>
      </c>
      <c r="H35" s="1033" t="s">
        <v>391</v>
      </c>
      <c r="I35" s="1032" t="s">
        <v>391</v>
      </c>
      <c r="J35" s="1032">
        <v>3</v>
      </c>
      <c r="K35" s="1032" t="s">
        <v>391</v>
      </c>
      <c r="L35" s="1032">
        <v>4</v>
      </c>
      <c r="M35" s="1034">
        <v>4</v>
      </c>
      <c r="N35" s="215"/>
      <c r="R35" s="268"/>
    </row>
    <row r="36" spans="1:18">
      <c r="A36" s="1031" t="s">
        <v>479</v>
      </c>
      <c r="B36" s="1032">
        <v>1</v>
      </c>
      <c r="C36" s="1032" t="s">
        <v>391</v>
      </c>
      <c r="D36" s="1032">
        <v>1</v>
      </c>
      <c r="E36" s="1032" t="s">
        <v>391</v>
      </c>
      <c r="F36" s="1032" t="s">
        <v>391</v>
      </c>
      <c r="G36" s="1032" t="s">
        <v>391</v>
      </c>
      <c r="H36" s="1032" t="s">
        <v>391</v>
      </c>
      <c r="I36" s="1032" t="s">
        <v>391</v>
      </c>
      <c r="J36" s="1032" t="s">
        <v>391</v>
      </c>
      <c r="K36" s="1032" t="s">
        <v>391</v>
      </c>
      <c r="L36" s="1032" t="s">
        <v>391</v>
      </c>
      <c r="M36" s="1034" t="s">
        <v>391</v>
      </c>
      <c r="N36" s="215"/>
      <c r="R36" s="268"/>
    </row>
    <row r="37" spans="1:18">
      <c r="A37" s="1031" t="s">
        <v>480</v>
      </c>
      <c r="B37" s="1032" t="s">
        <v>391</v>
      </c>
      <c r="C37" s="1032">
        <v>1</v>
      </c>
      <c r="D37" s="1032">
        <v>1</v>
      </c>
      <c r="E37" s="1032" t="s">
        <v>391</v>
      </c>
      <c r="F37" s="1032" t="s">
        <v>391</v>
      </c>
      <c r="G37" s="1032" t="s">
        <v>391</v>
      </c>
      <c r="H37" s="1032" t="s">
        <v>391</v>
      </c>
      <c r="I37" s="1032" t="s">
        <v>391</v>
      </c>
      <c r="J37" s="1032" t="s">
        <v>391</v>
      </c>
      <c r="K37" s="1032" t="s">
        <v>391</v>
      </c>
      <c r="L37" s="1032" t="s">
        <v>391</v>
      </c>
      <c r="M37" s="1034" t="s">
        <v>391</v>
      </c>
      <c r="R37" s="268"/>
    </row>
    <row r="38" spans="1:18">
      <c r="A38" s="1039" t="s">
        <v>482</v>
      </c>
      <c r="B38" s="1041">
        <v>2</v>
      </c>
      <c r="C38" s="1041">
        <v>1</v>
      </c>
      <c r="D38" s="1041">
        <v>3</v>
      </c>
      <c r="E38" s="1041">
        <v>1</v>
      </c>
      <c r="F38" s="1041" t="s">
        <v>391</v>
      </c>
      <c r="G38" s="1041">
        <v>2507</v>
      </c>
      <c r="H38" s="1041">
        <v>430</v>
      </c>
      <c r="I38" s="1041" t="s">
        <v>391</v>
      </c>
      <c r="J38" s="1041">
        <v>3</v>
      </c>
      <c r="K38" s="1041" t="s">
        <v>391</v>
      </c>
      <c r="L38" s="1041">
        <v>6</v>
      </c>
      <c r="M38" s="1057">
        <v>6</v>
      </c>
    </row>
    <row r="39" spans="1:18">
      <c r="A39" s="1031"/>
      <c r="B39" s="1032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4"/>
    </row>
    <row r="40" spans="1:18">
      <c r="A40" s="1031" t="s">
        <v>486</v>
      </c>
      <c r="B40" s="1033">
        <v>2</v>
      </c>
      <c r="C40" s="1033" t="s">
        <v>391</v>
      </c>
      <c r="D40" s="1033">
        <v>2</v>
      </c>
      <c r="E40" s="1033" t="s">
        <v>391</v>
      </c>
      <c r="F40" s="1033" t="s">
        <v>391</v>
      </c>
      <c r="G40" s="1033" t="s">
        <v>391</v>
      </c>
      <c r="H40" s="1032" t="s">
        <v>391</v>
      </c>
      <c r="I40" s="1032" t="s">
        <v>391</v>
      </c>
      <c r="J40" s="1032" t="s">
        <v>391</v>
      </c>
      <c r="K40" s="1032" t="s">
        <v>391</v>
      </c>
      <c r="L40" s="1032" t="s">
        <v>391</v>
      </c>
      <c r="M40" s="1035" t="s">
        <v>391</v>
      </c>
    </row>
    <row r="41" spans="1:18">
      <c r="A41" s="1039" t="s">
        <v>562</v>
      </c>
      <c r="B41" s="1041">
        <v>2</v>
      </c>
      <c r="C41" s="1041" t="s">
        <v>391</v>
      </c>
      <c r="D41" s="1041">
        <v>2</v>
      </c>
      <c r="E41" s="1041" t="s">
        <v>391</v>
      </c>
      <c r="F41" s="1041" t="s">
        <v>391</v>
      </c>
      <c r="G41" s="1041" t="s">
        <v>391</v>
      </c>
      <c r="H41" s="1041" t="s">
        <v>391</v>
      </c>
      <c r="I41" s="1041" t="s">
        <v>391</v>
      </c>
      <c r="J41" s="1041" t="s">
        <v>391</v>
      </c>
      <c r="K41" s="1041" t="s">
        <v>391</v>
      </c>
      <c r="L41" s="1041" t="s">
        <v>391</v>
      </c>
      <c r="M41" s="1057" t="s">
        <v>391</v>
      </c>
    </row>
    <row r="42" spans="1:18">
      <c r="A42" s="1031"/>
      <c r="B42" s="1032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4"/>
    </row>
    <row r="43" spans="1:18">
      <c r="A43" s="1031" t="s">
        <v>490</v>
      </c>
      <c r="B43" s="1032">
        <v>2</v>
      </c>
      <c r="C43" s="1032" t="s">
        <v>391</v>
      </c>
      <c r="D43" s="1032">
        <v>2</v>
      </c>
      <c r="E43" s="1032">
        <v>2</v>
      </c>
      <c r="F43" s="1032" t="s">
        <v>391</v>
      </c>
      <c r="G43" s="1032">
        <v>700</v>
      </c>
      <c r="H43" s="1032">
        <v>400</v>
      </c>
      <c r="I43" s="1032" t="s">
        <v>391</v>
      </c>
      <c r="J43" s="1032" t="s">
        <v>391</v>
      </c>
      <c r="K43" s="1032">
        <v>1</v>
      </c>
      <c r="L43" s="1032" t="s">
        <v>391</v>
      </c>
      <c r="M43" s="1034">
        <v>1</v>
      </c>
    </row>
    <row r="44" spans="1:18">
      <c r="A44" s="1031" t="s">
        <v>491</v>
      </c>
      <c r="B44" s="1032">
        <v>1016</v>
      </c>
      <c r="C44" s="1032">
        <v>17</v>
      </c>
      <c r="D44" s="1032">
        <v>1033</v>
      </c>
      <c r="E44" s="1032">
        <v>987</v>
      </c>
      <c r="F44" s="1032">
        <v>17</v>
      </c>
      <c r="G44" s="1032" t="s">
        <v>391</v>
      </c>
      <c r="H44" s="1032">
        <v>425</v>
      </c>
      <c r="I44" s="1032">
        <v>910</v>
      </c>
      <c r="J44" s="1032" t="s">
        <v>391</v>
      </c>
      <c r="K44" s="1032">
        <v>435</v>
      </c>
      <c r="L44" s="1032" t="s">
        <v>391</v>
      </c>
      <c r="M44" s="1034">
        <v>435</v>
      </c>
    </row>
    <row r="45" spans="1:18">
      <c r="A45" s="1031" t="s">
        <v>492</v>
      </c>
      <c r="B45" s="1033" t="s">
        <v>391</v>
      </c>
      <c r="C45" s="1033">
        <v>7</v>
      </c>
      <c r="D45" s="1033">
        <v>7</v>
      </c>
      <c r="E45" s="1033" t="s">
        <v>391</v>
      </c>
      <c r="F45" s="1033">
        <v>6</v>
      </c>
      <c r="G45" s="1033" t="s">
        <v>391</v>
      </c>
      <c r="H45" s="1032" t="s">
        <v>391</v>
      </c>
      <c r="I45" s="1032">
        <v>700</v>
      </c>
      <c r="J45" s="1032" t="s">
        <v>391</v>
      </c>
      <c r="K45" s="1032">
        <v>4</v>
      </c>
      <c r="L45" s="1032" t="s">
        <v>391</v>
      </c>
      <c r="M45" s="1035">
        <v>4</v>
      </c>
    </row>
    <row r="46" spans="1:18">
      <c r="A46" s="1039" t="s">
        <v>493</v>
      </c>
      <c r="B46" s="1041">
        <v>1018</v>
      </c>
      <c r="C46" s="1041">
        <v>24</v>
      </c>
      <c r="D46" s="1041">
        <v>1042</v>
      </c>
      <c r="E46" s="1041">
        <v>989</v>
      </c>
      <c r="F46" s="1041">
        <v>23</v>
      </c>
      <c r="G46" s="1041">
        <v>700</v>
      </c>
      <c r="H46" s="1041">
        <v>425</v>
      </c>
      <c r="I46" s="1041">
        <v>855</v>
      </c>
      <c r="J46" s="1041" t="s">
        <v>391</v>
      </c>
      <c r="K46" s="1041">
        <v>440</v>
      </c>
      <c r="L46" s="1041" t="s">
        <v>391</v>
      </c>
      <c r="M46" s="1057">
        <v>440</v>
      </c>
    </row>
    <row r="47" spans="1:18">
      <c r="A47" s="1031"/>
      <c r="B47" s="1033"/>
      <c r="C47" s="1033"/>
      <c r="D47" s="1033"/>
      <c r="E47" s="1033"/>
      <c r="F47" s="1033"/>
      <c r="G47" s="1033"/>
      <c r="H47" s="1032"/>
      <c r="I47" s="1032"/>
      <c r="J47" s="1032"/>
      <c r="K47" s="1032"/>
      <c r="L47" s="1032"/>
      <c r="M47" s="1035"/>
    </row>
    <row r="48" spans="1:18">
      <c r="A48" s="1039" t="s">
        <v>494</v>
      </c>
      <c r="B48" s="1041" t="s">
        <v>391</v>
      </c>
      <c r="C48" s="1041">
        <v>1</v>
      </c>
      <c r="D48" s="1041">
        <v>1</v>
      </c>
      <c r="E48" s="1041" t="s">
        <v>391</v>
      </c>
      <c r="F48" s="1041">
        <v>1</v>
      </c>
      <c r="G48" s="1041" t="s">
        <v>391</v>
      </c>
      <c r="H48" s="1041" t="s">
        <v>391</v>
      </c>
      <c r="I48" s="1041">
        <v>900</v>
      </c>
      <c r="J48" s="1041" t="s">
        <v>391</v>
      </c>
      <c r="K48" s="1041">
        <v>1</v>
      </c>
      <c r="L48" s="1041" t="s">
        <v>391</v>
      </c>
      <c r="M48" s="1057">
        <v>1</v>
      </c>
    </row>
    <row r="49" spans="1:13">
      <c r="A49" s="1031"/>
      <c r="B49" s="1032"/>
      <c r="C49" s="1032"/>
      <c r="D49" s="1032"/>
      <c r="E49" s="1032"/>
      <c r="F49" s="1032"/>
      <c r="G49" s="1032"/>
      <c r="H49" s="1032"/>
      <c r="I49" s="1032"/>
      <c r="J49" s="1032"/>
      <c r="K49" s="1032"/>
      <c r="L49" s="1032"/>
      <c r="M49" s="1034"/>
    </row>
    <row r="50" spans="1:13">
      <c r="A50" s="1031" t="s">
        <v>503</v>
      </c>
      <c r="B50" s="1032">
        <v>1</v>
      </c>
      <c r="C50" s="1032" t="s">
        <v>391</v>
      </c>
      <c r="D50" s="1032">
        <v>1</v>
      </c>
      <c r="E50" s="1032" t="s">
        <v>391</v>
      </c>
      <c r="F50" s="1032" t="s">
        <v>391</v>
      </c>
      <c r="G50" s="1032" t="s">
        <v>391</v>
      </c>
      <c r="H50" s="1032" t="s">
        <v>391</v>
      </c>
      <c r="I50" s="1032" t="s">
        <v>391</v>
      </c>
      <c r="J50" s="1032" t="s">
        <v>391</v>
      </c>
      <c r="K50" s="1032" t="s">
        <v>391</v>
      </c>
      <c r="L50" s="1032" t="s">
        <v>391</v>
      </c>
      <c r="M50" s="1034" t="s">
        <v>391</v>
      </c>
    </row>
    <row r="51" spans="1:13">
      <c r="A51" s="1031" t="s">
        <v>504</v>
      </c>
      <c r="B51" s="1032">
        <v>1</v>
      </c>
      <c r="C51" s="1032" t="s">
        <v>391</v>
      </c>
      <c r="D51" s="1032">
        <v>1</v>
      </c>
      <c r="E51" s="1032" t="s">
        <v>391</v>
      </c>
      <c r="F51" s="1032" t="s">
        <v>391</v>
      </c>
      <c r="G51" s="1032" t="s">
        <v>391</v>
      </c>
      <c r="H51" s="1032" t="s">
        <v>391</v>
      </c>
      <c r="I51" s="1032" t="s">
        <v>391</v>
      </c>
      <c r="J51" s="1032" t="s">
        <v>391</v>
      </c>
      <c r="K51" s="1032" t="s">
        <v>391</v>
      </c>
      <c r="L51" s="1032" t="s">
        <v>391</v>
      </c>
      <c r="M51" s="1034" t="s">
        <v>391</v>
      </c>
    </row>
    <row r="52" spans="1:13">
      <c r="A52" s="1039" t="s">
        <v>506</v>
      </c>
      <c r="B52" s="1041">
        <v>2</v>
      </c>
      <c r="C52" s="1041" t="s">
        <v>391</v>
      </c>
      <c r="D52" s="1041">
        <v>2</v>
      </c>
      <c r="E52" s="1041" t="s">
        <v>391</v>
      </c>
      <c r="F52" s="1041" t="s">
        <v>391</v>
      </c>
      <c r="G52" s="1041" t="s">
        <v>391</v>
      </c>
      <c r="H52" s="1041" t="s">
        <v>391</v>
      </c>
      <c r="I52" s="1041" t="s">
        <v>391</v>
      </c>
      <c r="J52" s="1041" t="s">
        <v>391</v>
      </c>
      <c r="K52" s="1041" t="s">
        <v>391</v>
      </c>
      <c r="L52" s="1041" t="s">
        <v>391</v>
      </c>
      <c r="M52" s="1057" t="s">
        <v>391</v>
      </c>
    </row>
    <row r="53" spans="1:13">
      <c r="A53" s="1031"/>
      <c r="B53" s="1032"/>
      <c r="C53" s="1032"/>
      <c r="D53" s="1032"/>
      <c r="E53" s="1032"/>
      <c r="F53" s="1032"/>
      <c r="G53" s="1032"/>
      <c r="H53" s="1032"/>
      <c r="I53" s="1032"/>
      <c r="J53" s="1032"/>
      <c r="K53" s="1032"/>
      <c r="L53" s="1032"/>
      <c r="M53" s="1034"/>
    </row>
    <row r="54" spans="1:13">
      <c r="A54" s="1031" t="s">
        <v>507</v>
      </c>
      <c r="B54" s="1032" t="s">
        <v>391</v>
      </c>
      <c r="C54" s="1032" t="s">
        <v>391</v>
      </c>
      <c r="D54" s="1032" t="s">
        <v>391</v>
      </c>
      <c r="E54" s="1032" t="s">
        <v>391</v>
      </c>
      <c r="F54" s="1032" t="s">
        <v>391</v>
      </c>
      <c r="G54" s="1032">
        <v>307</v>
      </c>
      <c r="H54" s="1032" t="s">
        <v>391</v>
      </c>
      <c r="I54" s="1032" t="s">
        <v>391</v>
      </c>
      <c r="J54" s="1032" t="s">
        <v>391</v>
      </c>
      <c r="K54" s="1032" t="s">
        <v>391</v>
      </c>
      <c r="L54" s="1032" t="s">
        <v>391</v>
      </c>
      <c r="M54" s="1034" t="s">
        <v>391</v>
      </c>
    </row>
    <row r="55" spans="1:13">
      <c r="A55" s="1031" t="s">
        <v>508</v>
      </c>
      <c r="B55" s="1032" t="s">
        <v>391</v>
      </c>
      <c r="C55" s="1032" t="s">
        <v>391</v>
      </c>
      <c r="D55" s="1032" t="s">
        <v>391</v>
      </c>
      <c r="E55" s="1032" t="s">
        <v>391</v>
      </c>
      <c r="F55" s="1032" t="s">
        <v>391</v>
      </c>
      <c r="G55" s="1032">
        <v>200</v>
      </c>
      <c r="H55" s="1032" t="s">
        <v>391</v>
      </c>
      <c r="I55" s="1032" t="s">
        <v>391</v>
      </c>
      <c r="J55" s="1032">
        <v>3</v>
      </c>
      <c r="K55" s="1032" t="s">
        <v>391</v>
      </c>
      <c r="L55" s="1032">
        <v>1</v>
      </c>
      <c r="M55" s="1034">
        <v>1</v>
      </c>
    </row>
    <row r="56" spans="1:13">
      <c r="A56" s="1039" t="s">
        <v>509</v>
      </c>
      <c r="B56" s="1041" t="s">
        <v>391</v>
      </c>
      <c r="C56" s="1041" t="s">
        <v>391</v>
      </c>
      <c r="D56" s="1041" t="s">
        <v>391</v>
      </c>
      <c r="E56" s="1041" t="s">
        <v>391</v>
      </c>
      <c r="F56" s="1041" t="s">
        <v>391</v>
      </c>
      <c r="G56" s="1041">
        <v>507</v>
      </c>
      <c r="H56" s="1041" t="s">
        <v>391</v>
      </c>
      <c r="I56" s="1041" t="s">
        <v>391</v>
      </c>
      <c r="J56" s="1041">
        <v>1</v>
      </c>
      <c r="K56" s="1041" t="s">
        <v>391</v>
      </c>
      <c r="L56" s="1041">
        <v>1</v>
      </c>
      <c r="M56" s="1057">
        <v>1</v>
      </c>
    </row>
    <row r="57" spans="1:13">
      <c r="A57" s="1031"/>
      <c r="B57" s="1033"/>
      <c r="C57" s="1033"/>
      <c r="D57" s="1033"/>
      <c r="E57" s="1033"/>
      <c r="F57" s="1033"/>
      <c r="G57" s="1033"/>
      <c r="H57" s="1032"/>
      <c r="I57" s="1032"/>
      <c r="J57" s="1032"/>
      <c r="K57" s="1032"/>
      <c r="L57" s="1032"/>
      <c r="M57" s="1035"/>
    </row>
    <row r="58" spans="1:13" ht="13.5" thickBot="1">
      <c r="A58" s="1043" t="s">
        <v>510</v>
      </c>
      <c r="B58" s="1044">
        <v>5217</v>
      </c>
      <c r="C58" s="1044">
        <v>8084</v>
      </c>
      <c r="D58" s="1044">
        <v>13301</v>
      </c>
      <c r="E58" s="1044">
        <v>4812</v>
      </c>
      <c r="F58" s="1044">
        <v>7322</v>
      </c>
      <c r="G58" s="1044">
        <v>230224</v>
      </c>
      <c r="H58" s="1044">
        <v>585</v>
      </c>
      <c r="I58" s="1044">
        <v>1133</v>
      </c>
      <c r="J58" s="1044">
        <v>1</v>
      </c>
      <c r="K58" s="1044">
        <v>11174</v>
      </c>
      <c r="L58" s="1044">
        <v>249</v>
      </c>
      <c r="M58" s="1090">
        <v>11423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>
  <sheetPr codeName="Hoja304">
    <tabColor theme="0"/>
    <pageSetUpPr fitToPage="1"/>
  </sheetPr>
  <dimension ref="A1:H23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2.28515625" style="143" customWidth="1"/>
    <col min="2" max="8" width="16.71093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729" t="s">
        <v>13</v>
      </c>
      <c r="B3" s="1729"/>
      <c r="C3" s="1729"/>
      <c r="D3" s="1729"/>
      <c r="E3" s="1729"/>
      <c r="F3" s="1729"/>
      <c r="G3" s="1729"/>
      <c r="H3" s="1729"/>
    </row>
    <row r="4" spans="1:8" s="3" customFormat="1" ht="15">
      <c r="A4" s="1729" t="s">
        <v>1196</v>
      </c>
      <c r="B4" s="1729"/>
      <c r="C4" s="1729"/>
      <c r="D4" s="1729"/>
      <c r="E4" s="1729"/>
      <c r="F4" s="1729"/>
      <c r="G4" s="1729"/>
      <c r="H4" s="1729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21" customHeight="1">
      <c r="A6" s="1809" t="s">
        <v>370</v>
      </c>
      <c r="B6" s="490" t="s">
        <v>1103</v>
      </c>
      <c r="C6" s="30"/>
      <c r="D6" s="1791" t="s">
        <v>1117</v>
      </c>
      <c r="E6" s="119" t="s">
        <v>378</v>
      </c>
      <c r="F6" s="140"/>
      <c r="G6" s="141" t="s">
        <v>512</v>
      </c>
      <c r="H6" s="142"/>
    </row>
    <row r="7" spans="1:8" ht="21" customHeight="1">
      <c r="A7" s="1810"/>
      <c r="B7" s="491" t="s">
        <v>1118</v>
      </c>
      <c r="C7" s="37"/>
      <c r="D7" s="1792"/>
      <c r="E7" s="59" t="s">
        <v>1119</v>
      </c>
      <c r="F7" s="121" t="s">
        <v>372</v>
      </c>
      <c r="G7" s="121" t="s">
        <v>513</v>
      </c>
      <c r="H7" s="40" t="s">
        <v>373</v>
      </c>
    </row>
    <row r="8" spans="1:8" ht="21" customHeight="1">
      <c r="A8" s="1810"/>
      <c r="B8" s="57" t="s">
        <v>387</v>
      </c>
      <c r="C8" s="57" t="s">
        <v>1078</v>
      </c>
      <c r="D8" s="1792"/>
      <c r="E8" s="59" t="s">
        <v>1120</v>
      </c>
      <c r="F8" s="59" t="s">
        <v>524</v>
      </c>
      <c r="G8" s="121" t="s">
        <v>516</v>
      </c>
      <c r="H8" s="40" t="s">
        <v>376</v>
      </c>
    </row>
    <row r="9" spans="1:8" ht="21" customHeight="1" thickBot="1">
      <c r="A9" s="1811"/>
      <c r="B9" s="130" t="s">
        <v>1</v>
      </c>
      <c r="C9" s="130" t="s">
        <v>1</v>
      </c>
      <c r="D9" s="1680"/>
      <c r="E9" s="60" t="s">
        <v>515</v>
      </c>
      <c r="F9" s="61"/>
      <c r="G9" s="130" t="s">
        <v>517</v>
      </c>
      <c r="H9" s="144"/>
    </row>
    <row r="10" spans="1:8">
      <c r="A10" s="1617">
        <v>2005</v>
      </c>
      <c r="B10" s="555">
        <v>5846</v>
      </c>
      <c r="C10" s="555">
        <v>5092</v>
      </c>
      <c r="D10" s="555">
        <v>250.93700000000001</v>
      </c>
      <c r="E10" s="556">
        <v>16.946190102120976</v>
      </c>
      <c r="F10" s="555">
        <v>8629</v>
      </c>
      <c r="G10" s="557">
        <v>192.24</v>
      </c>
      <c r="H10" s="1332">
        <v>16588.389599999999</v>
      </c>
    </row>
    <row r="11" spans="1:8">
      <c r="A11" s="1617">
        <v>2006</v>
      </c>
      <c r="B11" s="555">
        <v>6134</v>
      </c>
      <c r="C11" s="555">
        <v>4875</v>
      </c>
      <c r="D11" s="555">
        <v>232.22499999999999</v>
      </c>
      <c r="E11" s="556">
        <v>20.8</v>
      </c>
      <c r="F11" s="555">
        <v>10140</v>
      </c>
      <c r="G11" s="557">
        <v>207.91</v>
      </c>
      <c r="H11" s="1332">
        <v>21082.074000000001</v>
      </c>
    </row>
    <row r="12" spans="1:8">
      <c r="A12" s="1617">
        <v>2007</v>
      </c>
      <c r="B12" s="555">
        <v>7147</v>
      </c>
      <c r="C12" s="555">
        <v>5650</v>
      </c>
      <c r="D12" s="555">
        <v>216.523</v>
      </c>
      <c r="E12" s="556">
        <v>16.835398230088497</v>
      </c>
      <c r="F12" s="555">
        <v>9512</v>
      </c>
      <c r="G12" s="557">
        <v>220.04</v>
      </c>
      <c r="H12" s="1332">
        <v>20930.2048</v>
      </c>
    </row>
    <row r="13" spans="1:8">
      <c r="A13" s="1617">
        <v>2008</v>
      </c>
      <c r="B13" s="555">
        <v>7418</v>
      </c>
      <c r="C13" s="555">
        <v>6434</v>
      </c>
      <c r="D13" s="555">
        <v>232.072</v>
      </c>
      <c r="E13" s="556">
        <v>18.15666770282872</v>
      </c>
      <c r="F13" s="555">
        <v>11682</v>
      </c>
      <c r="G13" s="557">
        <v>225.3</v>
      </c>
      <c r="H13" s="1332">
        <v>26319.546000000002</v>
      </c>
    </row>
    <row r="14" spans="1:8">
      <c r="A14" s="1617">
        <v>2009</v>
      </c>
      <c r="B14" s="555">
        <v>7765</v>
      </c>
      <c r="C14" s="555">
        <v>6586</v>
      </c>
      <c r="D14" s="555">
        <v>212.93100000000001</v>
      </c>
      <c r="E14" s="556">
        <v>20.192833282720922</v>
      </c>
      <c r="F14" s="555">
        <v>13299</v>
      </c>
      <c r="G14" s="557">
        <v>214.29</v>
      </c>
      <c r="H14" s="1332">
        <v>28498.427100000001</v>
      </c>
    </row>
    <row r="15" spans="1:8">
      <c r="A15" s="1617">
        <v>2010</v>
      </c>
      <c r="B15" s="555">
        <v>7962</v>
      </c>
      <c r="C15" s="555">
        <v>6843</v>
      </c>
      <c r="D15" s="555">
        <v>223.70400000000001</v>
      </c>
      <c r="E15" s="556">
        <v>19.549905012421455</v>
      </c>
      <c r="F15" s="555">
        <v>13378</v>
      </c>
      <c r="G15" s="557">
        <v>203.56</v>
      </c>
      <c r="H15" s="1332">
        <v>27232.256800000003</v>
      </c>
    </row>
    <row r="16" spans="1:8">
      <c r="A16" s="1617">
        <v>2011</v>
      </c>
      <c r="B16" s="555">
        <v>8355</v>
      </c>
      <c r="C16" s="555">
        <v>7060</v>
      </c>
      <c r="D16" s="555">
        <v>207.495</v>
      </c>
      <c r="E16" s="556">
        <v>19.567988668555241</v>
      </c>
      <c r="F16" s="555">
        <v>13815</v>
      </c>
      <c r="G16" s="557">
        <v>208.77</v>
      </c>
      <c r="H16" s="1332">
        <v>28841.575500000003</v>
      </c>
    </row>
    <row r="17" spans="1:8">
      <c r="A17" s="1619">
        <v>2012</v>
      </c>
      <c r="B17" s="555">
        <v>8278</v>
      </c>
      <c r="C17" s="555">
        <v>7045</v>
      </c>
      <c r="D17" s="555">
        <v>196.96</v>
      </c>
      <c r="E17" s="556">
        <v>23.955997161107167</v>
      </c>
      <c r="F17" s="555">
        <v>16877</v>
      </c>
      <c r="G17" s="557">
        <v>277.17</v>
      </c>
      <c r="H17" s="1332">
        <v>46777.980899999995</v>
      </c>
    </row>
    <row r="18" spans="1:8">
      <c r="A18" s="1619">
        <v>2013</v>
      </c>
      <c r="B18" s="555">
        <v>7811</v>
      </c>
      <c r="C18" s="555">
        <v>6856</v>
      </c>
      <c r="D18" s="555">
        <v>344.58499999999998</v>
      </c>
      <c r="E18" s="556">
        <v>20.755542590431737</v>
      </c>
      <c r="F18" s="555">
        <v>14230</v>
      </c>
      <c r="G18" s="557">
        <v>345.87</v>
      </c>
      <c r="H18" s="1332">
        <v>49217.300999999999</v>
      </c>
    </row>
    <row r="19" spans="1:8">
      <c r="A19" s="1619">
        <v>2014</v>
      </c>
      <c r="B19" s="1521">
        <v>8116</v>
      </c>
      <c r="C19" s="1521">
        <v>6836</v>
      </c>
      <c r="D19" s="1521">
        <v>336.23200000000003</v>
      </c>
      <c r="E19" s="1388">
        <v>22.600936220011704</v>
      </c>
      <c r="F19" s="1521">
        <v>15450</v>
      </c>
      <c r="G19" s="1522">
        <v>335.12</v>
      </c>
      <c r="H19" s="1523">
        <v>51776.04</v>
      </c>
    </row>
    <row r="20" spans="1:8" ht="13.5" thickBot="1">
      <c r="A20" s="1620">
        <v>2015</v>
      </c>
      <c r="B20" s="561">
        <v>8926</v>
      </c>
      <c r="C20" s="561">
        <v>6637</v>
      </c>
      <c r="D20" s="561">
        <v>183.619</v>
      </c>
      <c r="E20" s="562">
        <f>+F20/C20*10</f>
        <v>21.574506554166039</v>
      </c>
      <c r="F20" s="561">
        <v>14319</v>
      </c>
      <c r="G20" s="1603">
        <v>320.25</v>
      </c>
      <c r="H20" s="1607">
        <v>45857</v>
      </c>
    </row>
    <row r="21" spans="1:8" ht="13.15" customHeight="1">
      <c r="A21" s="146" t="s">
        <v>353</v>
      </c>
      <c r="B21" s="146"/>
      <c r="C21" s="146"/>
      <c r="D21" s="146"/>
      <c r="E21" s="146"/>
      <c r="F21" s="146"/>
      <c r="G21" s="146"/>
      <c r="H21" s="146"/>
    </row>
    <row r="23" spans="1:8">
      <c r="A23" s="532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>
  <sheetPr codeName="Hoja409">
    <tabColor theme="0"/>
    <pageSetUpPr fitToPage="1"/>
  </sheetPr>
  <dimension ref="A1:S88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7109375" style="208" customWidth="1"/>
    <col min="2" max="6" width="11.5703125" style="208" bestFit="1" customWidth="1"/>
    <col min="7" max="13" width="14.425781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1476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8" s="88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681" customFormat="1" ht="24" customHeight="1">
      <c r="A5" s="1081"/>
      <c r="B5" s="1716" t="s">
        <v>1071</v>
      </c>
      <c r="C5" s="1716"/>
      <c r="D5" s="1716"/>
      <c r="E5" s="1716"/>
      <c r="F5" s="1716"/>
      <c r="G5" s="1914" t="s">
        <v>1202</v>
      </c>
      <c r="H5" s="664"/>
      <c r="I5" s="1079" t="s">
        <v>378</v>
      </c>
      <c r="J5" s="1050"/>
      <c r="K5" s="1900" t="s">
        <v>379</v>
      </c>
      <c r="L5" s="1900"/>
      <c r="M5" s="1670"/>
    </row>
    <row r="6" spans="1:18" s="681" customFormat="1" ht="24" customHeight="1">
      <c r="A6" s="1083" t="s">
        <v>549</v>
      </c>
      <c r="B6" s="1723" t="s">
        <v>381</v>
      </c>
      <c r="C6" s="1723"/>
      <c r="D6" s="1723"/>
      <c r="E6" s="1723"/>
      <c r="F6" s="1723"/>
      <c r="G6" s="1915"/>
      <c r="H6" s="1861" t="s">
        <v>1203</v>
      </c>
      <c r="I6" s="1861"/>
      <c r="J6" s="227" t="s">
        <v>1104</v>
      </c>
      <c r="K6" s="1915" t="s">
        <v>1125</v>
      </c>
      <c r="L6" s="1915" t="s">
        <v>1106</v>
      </c>
      <c r="M6" s="1912" t="s">
        <v>1107</v>
      </c>
    </row>
    <row r="7" spans="1:18" s="681" customFormat="1" ht="24" customHeight="1">
      <c r="A7" s="1083" t="s">
        <v>529</v>
      </c>
      <c r="B7" s="682"/>
      <c r="C7" s="1085" t="s">
        <v>387</v>
      </c>
      <c r="D7" s="232"/>
      <c r="E7" s="1906" t="s">
        <v>1078</v>
      </c>
      <c r="F7" s="1906"/>
      <c r="G7" s="1915"/>
      <c r="H7" s="1723" t="s">
        <v>382</v>
      </c>
      <c r="I7" s="1723"/>
      <c r="J7" s="1087" t="s">
        <v>1075</v>
      </c>
      <c r="K7" s="1915"/>
      <c r="L7" s="1915"/>
      <c r="M7" s="1912"/>
    </row>
    <row r="8" spans="1:18" s="681" customFormat="1" ht="24" customHeight="1" thickBot="1">
      <c r="A8" s="1083"/>
      <c r="B8" s="227" t="s">
        <v>385</v>
      </c>
      <c r="C8" s="227" t="s">
        <v>386</v>
      </c>
      <c r="D8" s="227" t="s">
        <v>387</v>
      </c>
      <c r="E8" s="227" t="s">
        <v>385</v>
      </c>
      <c r="F8" s="227" t="s">
        <v>386</v>
      </c>
      <c r="G8" s="1679"/>
      <c r="H8" s="227" t="s">
        <v>385</v>
      </c>
      <c r="I8" s="227" t="s">
        <v>386</v>
      </c>
      <c r="J8" s="1087" t="s">
        <v>1112</v>
      </c>
      <c r="K8" s="1679"/>
      <c r="L8" s="1679"/>
      <c r="M8" s="1832"/>
      <c r="O8" s="824"/>
      <c r="P8" s="1053"/>
      <c r="Q8" s="1053"/>
    </row>
    <row r="9" spans="1:18">
      <c r="A9" s="72" t="s">
        <v>450</v>
      </c>
      <c r="B9" s="122">
        <v>117</v>
      </c>
      <c r="C9" s="122">
        <v>29</v>
      </c>
      <c r="D9" s="42">
        <v>146</v>
      </c>
      <c r="E9" s="122">
        <v>117</v>
      </c>
      <c r="F9" s="122">
        <v>29</v>
      </c>
      <c r="G9" s="122">
        <v>3288</v>
      </c>
      <c r="H9" s="122">
        <v>3750</v>
      </c>
      <c r="I9" s="122">
        <v>4410</v>
      </c>
      <c r="J9" s="122">
        <v>52</v>
      </c>
      <c r="K9" s="122">
        <v>567</v>
      </c>
      <c r="L9" s="122">
        <v>171</v>
      </c>
      <c r="M9" s="131">
        <v>738</v>
      </c>
      <c r="N9" s="215"/>
      <c r="R9" s="268"/>
    </row>
    <row r="10" spans="1:18">
      <c r="A10" s="63" t="s">
        <v>451</v>
      </c>
      <c r="B10" s="11">
        <v>205</v>
      </c>
      <c r="C10" s="11">
        <v>51</v>
      </c>
      <c r="D10" s="11">
        <v>256</v>
      </c>
      <c r="E10" s="11">
        <v>205</v>
      </c>
      <c r="F10" s="11">
        <v>51</v>
      </c>
      <c r="G10" s="11">
        <v>1521</v>
      </c>
      <c r="H10" s="11">
        <v>3860</v>
      </c>
      <c r="I10" s="11">
        <v>4960</v>
      </c>
      <c r="J10" s="11">
        <v>52</v>
      </c>
      <c r="K10" s="11">
        <v>1044</v>
      </c>
      <c r="L10" s="11">
        <v>79</v>
      </c>
      <c r="M10" s="12">
        <v>1123</v>
      </c>
      <c r="N10" s="215"/>
      <c r="R10" s="268"/>
    </row>
    <row r="11" spans="1:18">
      <c r="A11" s="63" t="s">
        <v>452</v>
      </c>
      <c r="B11" s="82">
        <v>106</v>
      </c>
      <c r="C11" s="82">
        <v>27</v>
      </c>
      <c r="D11" s="82">
        <v>133</v>
      </c>
      <c r="E11" s="82">
        <v>106</v>
      </c>
      <c r="F11" s="82">
        <v>27</v>
      </c>
      <c r="G11" s="11">
        <v>4371</v>
      </c>
      <c r="H11" s="82">
        <v>3860</v>
      </c>
      <c r="I11" s="82">
        <v>4960</v>
      </c>
      <c r="J11" s="11">
        <v>52</v>
      </c>
      <c r="K11" s="11">
        <v>543</v>
      </c>
      <c r="L11" s="11">
        <v>227</v>
      </c>
      <c r="M11" s="12">
        <v>770</v>
      </c>
      <c r="N11" s="215"/>
      <c r="R11" s="268"/>
    </row>
    <row r="12" spans="1:18">
      <c r="A12" s="63" t="s">
        <v>453</v>
      </c>
      <c r="B12" s="11">
        <v>22</v>
      </c>
      <c r="C12" s="11">
        <v>5</v>
      </c>
      <c r="D12" s="11">
        <v>27</v>
      </c>
      <c r="E12" s="11">
        <v>22</v>
      </c>
      <c r="F12" s="11">
        <v>5</v>
      </c>
      <c r="G12" s="11">
        <v>1738</v>
      </c>
      <c r="H12" s="11">
        <v>3860</v>
      </c>
      <c r="I12" s="11">
        <v>4960</v>
      </c>
      <c r="J12" s="11">
        <v>26</v>
      </c>
      <c r="K12" s="11">
        <v>110</v>
      </c>
      <c r="L12" s="11">
        <v>45</v>
      </c>
      <c r="M12" s="12">
        <v>155</v>
      </c>
      <c r="N12" s="215"/>
      <c r="R12" s="268"/>
    </row>
    <row r="13" spans="1:18">
      <c r="A13" s="73" t="s">
        <v>454</v>
      </c>
      <c r="B13" s="74">
        <v>450</v>
      </c>
      <c r="C13" s="74">
        <v>112</v>
      </c>
      <c r="D13" s="74">
        <v>562</v>
      </c>
      <c r="E13" s="74">
        <v>450</v>
      </c>
      <c r="F13" s="74">
        <v>112</v>
      </c>
      <c r="G13" s="74">
        <v>10918</v>
      </c>
      <c r="H13" s="78">
        <v>3831</v>
      </c>
      <c r="I13" s="78">
        <v>4818</v>
      </c>
      <c r="J13" s="78">
        <v>48</v>
      </c>
      <c r="K13" s="78">
        <v>2264</v>
      </c>
      <c r="L13" s="78">
        <v>522</v>
      </c>
      <c r="M13" s="75">
        <v>2786</v>
      </c>
      <c r="N13" s="215"/>
      <c r="R13" s="268"/>
    </row>
    <row r="14" spans="1:18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5"/>
      <c r="R14" s="268"/>
    </row>
    <row r="15" spans="1:18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4">
        <v>30000</v>
      </c>
      <c r="H15" s="78" t="s">
        <v>391</v>
      </c>
      <c r="I15" s="78" t="s">
        <v>391</v>
      </c>
      <c r="J15" s="78">
        <v>2</v>
      </c>
      <c r="K15" s="78" t="s">
        <v>391</v>
      </c>
      <c r="L15" s="78">
        <v>45</v>
      </c>
      <c r="M15" s="75">
        <v>45</v>
      </c>
      <c r="N15" s="215"/>
      <c r="R15" s="268"/>
    </row>
    <row r="16" spans="1:18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5"/>
      <c r="R16" s="268"/>
    </row>
    <row r="17" spans="1:18">
      <c r="A17" s="73" t="s">
        <v>456</v>
      </c>
      <c r="B17" s="74">
        <v>2</v>
      </c>
      <c r="C17" s="74" t="s">
        <v>391</v>
      </c>
      <c r="D17" s="74">
        <v>2</v>
      </c>
      <c r="E17" s="74">
        <v>2</v>
      </c>
      <c r="F17" s="74" t="s">
        <v>391</v>
      </c>
      <c r="G17" s="74">
        <v>1500</v>
      </c>
      <c r="H17" s="78" t="s">
        <v>391</v>
      </c>
      <c r="I17" s="78" t="s">
        <v>391</v>
      </c>
      <c r="J17" s="78">
        <v>15</v>
      </c>
      <c r="K17" s="78" t="s">
        <v>391</v>
      </c>
      <c r="L17" s="78">
        <v>22</v>
      </c>
      <c r="M17" s="75">
        <v>22</v>
      </c>
      <c r="N17" s="215"/>
      <c r="R17" s="268"/>
    </row>
    <row r="18" spans="1:18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5"/>
      <c r="R18" s="268"/>
    </row>
    <row r="19" spans="1:18">
      <c r="A19" s="63" t="s">
        <v>535</v>
      </c>
      <c r="B19" s="11">
        <v>9</v>
      </c>
      <c r="C19" s="11" t="s">
        <v>391</v>
      </c>
      <c r="D19" s="11">
        <v>9</v>
      </c>
      <c r="E19" s="11">
        <v>9</v>
      </c>
      <c r="F19" s="11" t="s">
        <v>391</v>
      </c>
      <c r="G19" s="11">
        <v>9985</v>
      </c>
      <c r="H19" s="11">
        <v>1800</v>
      </c>
      <c r="I19" s="11" t="s">
        <v>391</v>
      </c>
      <c r="J19" s="11">
        <v>7</v>
      </c>
      <c r="K19" s="11">
        <v>16</v>
      </c>
      <c r="L19" s="11">
        <v>70</v>
      </c>
      <c r="M19" s="12">
        <v>86</v>
      </c>
      <c r="N19" s="215"/>
      <c r="R19" s="268"/>
    </row>
    <row r="20" spans="1:18">
      <c r="A20" s="63" t="s">
        <v>458</v>
      </c>
      <c r="B20" s="11">
        <v>49</v>
      </c>
      <c r="C20" s="45" t="s">
        <v>391</v>
      </c>
      <c r="D20" s="11">
        <v>49</v>
      </c>
      <c r="E20" s="11">
        <v>46</v>
      </c>
      <c r="F20" s="45" t="s">
        <v>391</v>
      </c>
      <c r="G20" s="11">
        <v>35000</v>
      </c>
      <c r="H20" s="11">
        <v>1850</v>
      </c>
      <c r="I20" s="45" t="s">
        <v>391</v>
      </c>
      <c r="J20" s="11">
        <v>7</v>
      </c>
      <c r="K20" s="11">
        <v>85</v>
      </c>
      <c r="L20" s="11">
        <v>245</v>
      </c>
      <c r="M20" s="12">
        <v>330</v>
      </c>
      <c r="N20" s="215"/>
      <c r="R20" s="268"/>
    </row>
    <row r="21" spans="1:18">
      <c r="A21" s="63" t="s">
        <v>459</v>
      </c>
      <c r="B21" s="11">
        <v>64</v>
      </c>
      <c r="C21" s="11" t="s">
        <v>391</v>
      </c>
      <c r="D21" s="11">
        <v>64</v>
      </c>
      <c r="E21" s="11">
        <v>64</v>
      </c>
      <c r="F21" s="11" t="s">
        <v>391</v>
      </c>
      <c r="G21" s="11">
        <v>14850</v>
      </c>
      <c r="H21" s="11">
        <v>2050</v>
      </c>
      <c r="I21" s="11" t="s">
        <v>391</v>
      </c>
      <c r="J21" s="11">
        <v>9</v>
      </c>
      <c r="K21" s="11">
        <v>131</v>
      </c>
      <c r="L21" s="11">
        <v>134</v>
      </c>
      <c r="M21" s="12">
        <v>265</v>
      </c>
      <c r="N21" s="215"/>
      <c r="R21" s="268"/>
    </row>
    <row r="22" spans="1:18">
      <c r="A22" s="73" t="s">
        <v>460</v>
      </c>
      <c r="B22" s="74">
        <v>122</v>
      </c>
      <c r="C22" s="74" t="s">
        <v>391</v>
      </c>
      <c r="D22" s="74">
        <v>122</v>
      </c>
      <c r="E22" s="74">
        <v>119</v>
      </c>
      <c r="F22" s="74" t="s">
        <v>391</v>
      </c>
      <c r="G22" s="74">
        <v>59835</v>
      </c>
      <c r="H22" s="78">
        <v>1954</v>
      </c>
      <c r="I22" s="78" t="s">
        <v>391</v>
      </c>
      <c r="J22" s="78">
        <v>7</v>
      </c>
      <c r="K22" s="78">
        <v>232</v>
      </c>
      <c r="L22" s="78">
        <v>449</v>
      </c>
      <c r="M22" s="75">
        <v>681</v>
      </c>
      <c r="N22" s="215"/>
      <c r="R22" s="268"/>
    </row>
    <row r="23" spans="1:18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5"/>
      <c r="R23" s="268"/>
    </row>
    <row r="24" spans="1:18">
      <c r="A24" s="73" t="s">
        <v>461</v>
      </c>
      <c r="B24" s="74">
        <v>157</v>
      </c>
      <c r="C24" s="74">
        <v>85</v>
      </c>
      <c r="D24" s="74">
        <v>242</v>
      </c>
      <c r="E24" s="74">
        <v>153</v>
      </c>
      <c r="F24" s="74">
        <v>85</v>
      </c>
      <c r="G24" s="74">
        <v>11343</v>
      </c>
      <c r="H24" s="78">
        <v>1465</v>
      </c>
      <c r="I24" s="78">
        <v>2500</v>
      </c>
      <c r="J24" s="78">
        <v>6</v>
      </c>
      <c r="K24" s="78">
        <v>437</v>
      </c>
      <c r="L24" s="78">
        <v>68</v>
      </c>
      <c r="M24" s="75">
        <v>505</v>
      </c>
      <c r="N24" s="215"/>
      <c r="R24" s="268"/>
    </row>
    <row r="25" spans="1:18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5"/>
      <c r="R25" s="268"/>
    </row>
    <row r="26" spans="1:18">
      <c r="A26" s="73" t="s">
        <v>462</v>
      </c>
      <c r="B26" s="74">
        <v>227</v>
      </c>
      <c r="C26" s="74">
        <v>166</v>
      </c>
      <c r="D26" s="74">
        <v>393</v>
      </c>
      <c r="E26" s="74">
        <v>178</v>
      </c>
      <c r="F26" s="74">
        <v>149</v>
      </c>
      <c r="G26" s="74" t="s">
        <v>391</v>
      </c>
      <c r="H26" s="78">
        <v>800</v>
      </c>
      <c r="I26" s="78">
        <v>1500</v>
      </c>
      <c r="J26" s="78" t="s">
        <v>391</v>
      </c>
      <c r="K26" s="78">
        <v>366</v>
      </c>
      <c r="L26" s="78" t="s">
        <v>391</v>
      </c>
      <c r="M26" s="75">
        <v>366</v>
      </c>
      <c r="N26" s="215"/>
      <c r="R26" s="268"/>
    </row>
    <row r="27" spans="1:18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5"/>
      <c r="R27" s="268"/>
    </row>
    <row r="28" spans="1:18">
      <c r="A28" s="63" t="s">
        <v>463</v>
      </c>
      <c r="B28" s="82">
        <v>15</v>
      </c>
      <c r="C28" s="45">
        <v>195</v>
      </c>
      <c r="D28" s="11">
        <v>210</v>
      </c>
      <c r="E28" s="82">
        <v>13</v>
      </c>
      <c r="F28" s="45">
        <v>92</v>
      </c>
      <c r="G28" s="45" t="s">
        <v>391</v>
      </c>
      <c r="H28" s="82">
        <v>3000</v>
      </c>
      <c r="I28" s="11">
        <v>6500</v>
      </c>
      <c r="J28" s="45" t="s">
        <v>391</v>
      </c>
      <c r="K28" s="82">
        <v>637</v>
      </c>
      <c r="L28" s="45" t="s">
        <v>391</v>
      </c>
      <c r="M28" s="46">
        <v>637</v>
      </c>
      <c r="N28" s="215"/>
      <c r="R28" s="268"/>
    </row>
    <row r="29" spans="1:18">
      <c r="A29" s="63" t="s">
        <v>464</v>
      </c>
      <c r="B29" s="82">
        <v>50</v>
      </c>
      <c r="C29" s="11">
        <v>48</v>
      </c>
      <c r="D29" s="11">
        <v>98</v>
      </c>
      <c r="E29" s="82">
        <v>43</v>
      </c>
      <c r="F29" s="11">
        <v>40</v>
      </c>
      <c r="G29" s="11" t="s">
        <v>391</v>
      </c>
      <c r="H29" s="82">
        <v>800</v>
      </c>
      <c r="I29" s="11">
        <v>2990</v>
      </c>
      <c r="J29" s="11" t="s">
        <v>391</v>
      </c>
      <c r="K29" s="11">
        <v>154</v>
      </c>
      <c r="L29" s="11" t="s">
        <v>391</v>
      </c>
      <c r="M29" s="12">
        <v>154</v>
      </c>
      <c r="N29" s="215"/>
      <c r="R29" s="268"/>
    </row>
    <row r="30" spans="1:18">
      <c r="A30" s="63" t="s">
        <v>465</v>
      </c>
      <c r="B30" s="82">
        <v>7</v>
      </c>
      <c r="C30" s="11">
        <v>100</v>
      </c>
      <c r="D30" s="11">
        <v>107</v>
      </c>
      <c r="E30" s="82">
        <v>7</v>
      </c>
      <c r="F30" s="11">
        <v>94</v>
      </c>
      <c r="G30" s="45" t="s">
        <v>391</v>
      </c>
      <c r="H30" s="82">
        <v>1000</v>
      </c>
      <c r="I30" s="11">
        <v>2000</v>
      </c>
      <c r="J30" s="45" t="s">
        <v>391</v>
      </c>
      <c r="K30" s="82">
        <v>195</v>
      </c>
      <c r="L30" s="45" t="s">
        <v>391</v>
      </c>
      <c r="M30" s="12">
        <v>195</v>
      </c>
      <c r="N30" s="215"/>
      <c r="R30" s="268"/>
    </row>
    <row r="31" spans="1:18" s="309" customFormat="1">
      <c r="A31" s="73" t="s">
        <v>466</v>
      </c>
      <c r="B31" s="74">
        <v>72</v>
      </c>
      <c r="C31" s="74">
        <v>343</v>
      </c>
      <c r="D31" s="74">
        <v>415</v>
      </c>
      <c r="E31" s="74">
        <v>63</v>
      </c>
      <c r="F31" s="74">
        <v>226</v>
      </c>
      <c r="G31" s="74" t="s">
        <v>391</v>
      </c>
      <c r="H31" s="78">
        <v>1276</v>
      </c>
      <c r="I31" s="78">
        <v>4007</v>
      </c>
      <c r="J31" s="78" t="s">
        <v>391</v>
      </c>
      <c r="K31" s="78">
        <v>986</v>
      </c>
      <c r="L31" s="78" t="s">
        <v>391</v>
      </c>
      <c r="M31" s="75">
        <v>986</v>
      </c>
      <c r="N31" s="534"/>
      <c r="R31" s="531"/>
    </row>
    <row r="32" spans="1:18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5"/>
      <c r="R32" s="268"/>
    </row>
    <row r="33" spans="1:18">
      <c r="A33" s="63" t="s">
        <v>467</v>
      </c>
      <c r="B33" s="80">
        <v>69</v>
      </c>
      <c r="C33" s="80">
        <v>21</v>
      </c>
      <c r="D33" s="11">
        <v>90</v>
      </c>
      <c r="E33" s="80">
        <v>62</v>
      </c>
      <c r="F33" s="80">
        <v>20</v>
      </c>
      <c r="G33" s="11" t="s">
        <v>391</v>
      </c>
      <c r="H33" s="80">
        <v>760</v>
      </c>
      <c r="I33" s="80">
        <v>2725</v>
      </c>
      <c r="J33" s="80" t="s">
        <v>391</v>
      </c>
      <c r="K33" s="80">
        <v>102</v>
      </c>
      <c r="L33" s="80" t="s">
        <v>391</v>
      </c>
      <c r="M33" s="81">
        <v>102</v>
      </c>
      <c r="N33" s="215"/>
      <c r="R33" s="268"/>
    </row>
    <row r="34" spans="1:18">
      <c r="A34" s="63" t="s">
        <v>468</v>
      </c>
      <c r="B34" s="80">
        <v>39</v>
      </c>
      <c r="C34" s="80">
        <v>172</v>
      </c>
      <c r="D34" s="11">
        <v>211</v>
      </c>
      <c r="E34" s="80">
        <v>35</v>
      </c>
      <c r="F34" s="80">
        <v>158</v>
      </c>
      <c r="G34" s="11" t="s">
        <v>391</v>
      </c>
      <c r="H34" s="80">
        <v>2671</v>
      </c>
      <c r="I34" s="80">
        <v>2122</v>
      </c>
      <c r="J34" s="80" t="s">
        <v>391</v>
      </c>
      <c r="K34" s="80">
        <v>429</v>
      </c>
      <c r="L34" s="80" t="s">
        <v>391</v>
      </c>
      <c r="M34" s="12">
        <v>429</v>
      </c>
      <c r="N34" s="215"/>
      <c r="R34" s="268"/>
    </row>
    <row r="35" spans="1:18">
      <c r="A35" s="63" t="s">
        <v>469</v>
      </c>
      <c r="B35" s="80">
        <v>82</v>
      </c>
      <c r="C35" s="80">
        <v>355</v>
      </c>
      <c r="D35" s="11">
        <v>437</v>
      </c>
      <c r="E35" s="80">
        <v>72</v>
      </c>
      <c r="F35" s="80">
        <v>308</v>
      </c>
      <c r="G35" s="11" t="s">
        <v>391</v>
      </c>
      <c r="H35" s="80">
        <v>1110</v>
      </c>
      <c r="I35" s="80">
        <v>2990</v>
      </c>
      <c r="J35" s="80" t="s">
        <v>391</v>
      </c>
      <c r="K35" s="80">
        <v>1001</v>
      </c>
      <c r="L35" s="80" t="s">
        <v>391</v>
      </c>
      <c r="M35" s="12">
        <v>1001</v>
      </c>
      <c r="N35" s="215"/>
      <c r="R35" s="268"/>
    </row>
    <row r="36" spans="1:18">
      <c r="A36" s="63" t="s">
        <v>470</v>
      </c>
      <c r="B36" s="80">
        <v>84</v>
      </c>
      <c r="C36" s="80">
        <v>189</v>
      </c>
      <c r="D36" s="11">
        <v>273</v>
      </c>
      <c r="E36" s="80">
        <v>74</v>
      </c>
      <c r="F36" s="80">
        <v>165</v>
      </c>
      <c r="G36" s="11" t="s">
        <v>391</v>
      </c>
      <c r="H36" s="80">
        <v>1000</v>
      </c>
      <c r="I36" s="80">
        <v>2500</v>
      </c>
      <c r="J36" s="80" t="s">
        <v>391</v>
      </c>
      <c r="K36" s="80">
        <v>487</v>
      </c>
      <c r="L36" s="80" t="s">
        <v>391</v>
      </c>
      <c r="M36" s="12">
        <v>487</v>
      </c>
      <c r="N36" s="215"/>
      <c r="R36" s="268"/>
    </row>
    <row r="37" spans="1:18">
      <c r="A37" s="73" t="s">
        <v>471</v>
      </c>
      <c r="B37" s="74">
        <v>274</v>
      </c>
      <c r="C37" s="74">
        <v>737</v>
      </c>
      <c r="D37" s="74">
        <v>1011</v>
      </c>
      <c r="E37" s="74">
        <v>243</v>
      </c>
      <c r="F37" s="74">
        <v>651</v>
      </c>
      <c r="G37" s="74" t="s">
        <v>391</v>
      </c>
      <c r="H37" s="78">
        <v>1212</v>
      </c>
      <c r="I37" s="78">
        <v>2647</v>
      </c>
      <c r="J37" s="78" t="s">
        <v>391</v>
      </c>
      <c r="K37" s="78">
        <v>2019</v>
      </c>
      <c r="L37" s="78" t="s">
        <v>391</v>
      </c>
      <c r="M37" s="75">
        <v>2019</v>
      </c>
      <c r="N37" s="215"/>
      <c r="R37" s="268"/>
    </row>
    <row r="38" spans="1:18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5"/>
      <c r="R38" s="268"/>
    </row>
    <row r="39" spans="1:18">
      <c r="A39" s="73" t="s">
        <v>472</v>
      </c>
      <c r="B39" s="74">
        <v>6</v>
      </c>
      <c r="C39" s="74" t="s">
        <v>391</v>
      </c>
      <c r="D39" s="74">
        <v>6</v>
      </c>
      <c r="E39" s="74">
        <v>6</v>
      </c>
      <c r="F39" s="74" t="s">
        <v>391</v>
      </c>
      <c r="G39" s="74" t="s">
        <v>391</v>
      </c>
      <c r="H39" s="78">
        <v>700</v>
      </c>
      <c r="I39" s="78" t="s">
        <v>391</v>
      </c>
      <c r="J39" s="78" t="s">
        <v>391</v>
      </c>
      <c r="K39" s="78">
        <v>4</v>
      </c>
      <c r="L39" s="78" t="s">
        <v>391</v>
      </c>
      <c r="M39" s="75">
        <v>4</v>
      </c>
      <c r="N39" s="215"/>
      <c r="R39" s="268"/>
    </row>
    <row r="40" spans="1:18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5"/>
      <c r="R40" s="268"/>
    </row>
    <row r="41" spans="1:18">
      <c r="A41" s="63" t="s">
        <v>536</v>
      </c>
      <c r="B41" s="45">
        <v>4</v>
      </c>
      <c r="C41" s="11">
        <v>1</v>
      </c>
      <c r="D41" s="11">
        <v>5</v>
      </c>
      <c r="E41" s="45">
        <v>4</v>
      </c>
      <c r="F41" s="11">
        <v>1</v>
      </c>
      <c r="G41" s="11">
        <v>4099</v>
      </c>
      <c r="H41" s="45">
        <v>1610</v>
      </c>
      <c r="I41" s="11">
        <v>3500</v>
      </c>
      <c r="J41" s="11">
        <v>11</v>
      </c>
      <c r="K41" s="11">
        <v>10</v>
      </c>
      <c r="L41" s="11">
        <v>45</v>
      </c>
      <c r="M41" s="12">
        <v>55</v>
      </c>
      <c r="N41" s="215"/>
      <c r="R41" s="268"/>
    </row>
    <row r="42" spans="1:18">
      <c r="A42" s="63" t="s">
        <v>474</v>
      </c>
      <c r="B42" s="11">
        <v>195</v>
      </c>
      <c r="C42" s="11">
        <v>3</v>
      </c>
      <c r="D42" s="11">
        <v>198</v>
      </c>
      <c r="E42" s="11">
        <v>81</v>
      </c>
      <c r="F42" s="11" t="s">
        <v>391</v>
      </c>
      <c r="G42" s="11">
        <v>13400</v>
      </c>
      <c r="H42" s="11">
        <v>450</v>
      </c>
      <c r="I42" s="11" t="s">
        <v>391</v>
      </c>
      <c r="J42" s="11">
        <v>4</v>
      </c>
      <c r="K42" s="11">
        <v>36</v>
      </c>
      <c r="L42" s="11">
        <v>54</v>
      </c>
      <c r="M42" s="12">
        <v>90</v>
      </c>
      <c r="N42" s="215"/>
      <c r="R42" s="268"/>
    </row>
    <row r="43" spans="1:18">
      <c r="A43" s="63" t="s">
        <v>475</v>
      </c>
      <c r="B43" s="11">
        <v>1</v>
      </c>
      <c r="C43" s="11">
        <v>1</v>
      </c>
      <c r="D43" s="11">
        <v>2</v>
      </c>
      <c r="E43" s="11">
        <v>1</v>
      </c>
      <c r="F43" s="11">
        <v>1</v>
      </c>
      <c r="G43" s="11">
        <v>14870</v>
      </c>
      <c r="H43" s="11">
        <v>1350</v>
      </c>
      <c r="I43" s="11">
        <v>2720</v>
      </c>
      <c r="J43" s="11">
        <v>9</v>
      </c>
      <c r="K43" s="11">
        <v>4</v>
      </c>
      <c r="L43" s="11">
        <v>134</v>
      </c>
      <c r="M43" s="12">
        <v>138</v>
      </c>
      <c r="N43" s="215"/>
      <c r="R43" s="268"/>
    </row>
    <row r="44" spans="1:18">
      <c r="A44" s="63" t="s">
        <v>476</v>
      </c>
      <c r="B44" s="82" t="s">
        <v>391</v>
      </c>
      <c r="C44" s="11">
        <v>1</v>
      </c>
      <c r="D44" s="11">
        <v>1</v>
      </c>
      <c r="E44" s="82" t="s">
        <v>391</v>
      </c>
      <c r="F44" s="11" t="s">
        <v>391</v>
      </c>
      <c r="G44" s="11">
        <v>2658</v>
      </c>
      <c r="H44" s="82" t="s">
        <v>391</v>
      </c>
      <c r="I44" s="11" t="s">
        <v>391</v>
      </c>
      <c r="J44" s="11">
        <v>3</v>
      </c>
      <c r="K44" s="11" t="s">
        <v>391</v>
      </c>
      <c r="L44" s="11">
        <v>8</v>
      </c>
      <c r="M44" s="12">
        <v>8</v>
      </c>
      <c r="N44" s="215"/>
      <c r="R44" s="268"/>
    </row>
    <row r="45" spans="1:18">
      <c r="A45" s="63" t="s">
        <v>477</v>
      </c>
      <c r="B45" s="11">
        <v>13</v>
      </c>
      <c r="C45" s="11">
        <v>2</v>
      </c>
      <c r="D45" s="11">
        <v>15</v>
      </c>
      <c r="E45" s="11">
        <v>13</v>
      </c>
      <c r="F45" s="11">
        <v>2</v>
      </c>
      <c r="G45" s="11">
        <v>2745</v>
      </c>
      <c r="H45" s="11">
        <v>751</v>
      </c>
      <c r="I45" s="11">
        <v>1500</v>
      </c>
      <c r="J45" s="11">
        <v>3</v>
      </c>
      <c r="K45" s="11">
        <v>13</v>
      </c>
      <c r="L45" s="11">
        <v>8</v>
      </c>
      <c r="M45" s="12">
        <v>21</v>
      </c>
      <c r="N45" s="215"/>
      <c r="R45" s="268"/>
    </row>
    <row r="46" spans="1:18">
      <c r="A46" s="63" t="s">
        <v>478</v>
      </c>
      <c r="B46" s="11">
        <v>1</v>
      </c>
      <c r="C46" s="11" t="s">
        <v>391</v>
      </c>
      <c r="D46" s="11">
        <v>1</v>
      </c>
      <c r="E46" s="11">
        <v>1</v>
      </c>
      <c r="F46" s="11" t="s">
        <v>391</v>
      </c>
      <c r="G46" s="11">
        <v>500</v>
      </c>
      <c r="H46" s="11">
        <v>2000</v>
      </c>
      <c r="I46" s="11" t="s">
        <v>391</v>
      </c>
      <c r="J46" s="11">
        <v>4</v>
      </c>
      <c r="K46" s="11">
        <v>2</v>
      </c>
      <c r="L46" s="11">
        <v>2</v>
      </c>
      <c r="M46" s="12">
        <v>4</v>
      </c>
      <c r="N46" s="215"/>
      <c r="R46" s="268"/>
    </row>
    <row r="47" spans="1:18">
      <c r="A47" s="63" t="s">
        <v>479</v>
      </c>
      <c r="B47" s="82">
        <v>5</v>
      </c>
      <c r="C47" s="11">
        <v>2</v>
      </c>
      <c r="D47" s="11">
        <v>7</v>
      </c>
      <c r="E47" s="82">
        <v>4</v>
      </c>
      <c r="F47" s="11">
        <v>2</v>
      </c>
      <c r="G47" s="11" t="s">
        <v>391</v>
      </c>
      <c r="H47" s="82">
        <v>700</v>
      </c>
      <c r="I47" s="11">
        <v>1000</v>
      </c>
      <c r="J47" s="11" t="s">
        <v>391</v>
      </c>
      <c r="K47" s="11">
        <v>5</v>
      </c>
      <c r="L47" s="11" t="s">
        <v>391</v>
      </c>
      <c r="M47" s="12">
        <v>5</v>
      </c>
      <c r="N47" s="215"/>
      <c r="R47" s="268"/>
    </row>
    <row r="48" spans="1:18">
      <c r="A48" s="63" t="s">
        <v>480</v>
      </c>
      <c r="B48" s="82" t="s">
        <v>391</v>
      </c>
      <c r="C48" s="11">
        <v>162</v>
      </c>
      <c r="D48" s="11">
        <v>162</v>
      </c>
      <c r="E48" s="82" t="s">
        <v>391</v>
      </c>
      <c r="F48" s="11">
        <v>85</v>
      </c>
      <c r="G48" s="11" t="s">
        <v>391</v>
      </c>
      <c r="H48" s="82" t="s">
        <v>391</v>
      </c>
      <c r="I48" s="11">
        <v>1176</v>
      </c>
      <c r="J48" s="11" t="s">
        <v>391</v>
      </c>
      <c r="K48" s="11">
        <v>100</v>
      </c>
      <c r="L48" s="11" t="s">
        <v>391</v>
      </c>
      <c r="M48" s="12">
        <v>100</v>
      </c>
      <c r="N48" s="215"/>
      <c r="R48" s="268"/>
    </row>
    <row r="49" spans="1:19">
      <c r="A49" s="63" t="s">
        <v>481</v>
      </c>
      <c r="B49" s="11">
        <v>4</v>
      </c>
      <c r="C49" s="11">
        <v>17</v>
      </c>
      <c r="D49" s="11">
        <v>21</v>
      </c>
      <c r="E49" s="11">
        <v>4</v>
      </c>
      <c r="F49" s="11">
        <v>13</v>
      </c>
      <c r="G49" s="11" t="s">
        <v>391</v>
      </c>
      <c r="H49" s="11">
        <v>1700</v>
      </c>
      <c r="I49" s="11">
        <v>7200</v>
      </c>
      <c r="J49" s="11" t="s">
        <v>391</v>
      </c>
      <c r="K49" s="11">
        <v>100</v>
      </c>
      <c r="L49" s="11" t="s">
        <v>391</v>
      </c>
      <c r="M49" s="12">
        <v>100</v>
      </c>
      <c r="N49" s="215"/>
      <c r="R49" s="268"/>
    </row>
    <row r="50" spans="1:19">
      <c r="A50" s="73" t="s">
        <v>482</v>
      </c>
      <c r="B50" s="74">
        <v>223</v>
      </c>
      <c r="C50" s="74">
        <v>189</v>
      </c>
      <c r="D50" s="74">
        <v>412</v>
      </c>
      <c r="E50" s="74">
        <v>108</v>
      </c>
      <c r="F50" s="74">
        <v>104</v>
      </c>
      <c r="G50" s="74">
        <v>38272</v>
      </c>
      <c r="H50" s="78">
        <v>607</v>
      </c>
      <c r="I50" s="78">
        <v>1969</v>
      </c>
      <c r="J50" s="78">
        <v>7</v>
      </c>
      <c r="K50" s="78">
        <v>270</v>
      </c>
      <c r="L50" s="78">
        <v>251</v>
      </c>
      <c r="M50" s="75">
        <v>521</v>
      </c>
      <c r="N50" s="215"/>
      <c r="R50" s="268"/>
    </row>
    <row r="51" spans="1:19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5"/>
      <c r="R51" s="268"/>
    </row>
    <row r="52" spans="1:19">
      <c r="A52" s="73" t="s">
        <v>483</v>
      </c>
      <c r="B52" s="74">
        <v>5</v>
      </c>
      <c r="C52" s="74">
        <v>3</v>
      </c>
      <c r="D52" s="74">
        <v>8</v>
      </c>
      <c r="E52" s="74">
        <v>5</v>
      </c>
      <c r="F52" s="74">
        <v>3</v>
      </c>
      <c r="G52" s="74">
        <v>2279</v>
      </c>
      <c r="H52" s="78">
        <v>1350</v>
      </c>
      <c r="I52" s="78">
        <v>2700</v>
      </c>
      <c r="J52" s="78">
        <v>8</v>
      </c>
      <c r="K52" s="78">
        <v>15</v>
      </c>
      <c r="L52" s="78">
        <v>18</v>
      </c>
      <c r="M52" s="75">
        <v>33</v>
      </c>
      <c r="N52" s="215"/>
      <c r="R52" s="268"/>
    </row>
    <row r="53" spans="1:19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5"/>
      <c r="R53" s="268"/>
    </row>
    <row r="54" spans="1:19">
      <c r="A54" s="63" t="s">
        <v>484</v>
      </c>
      <c r="B54" s="82">
        <v>91</v>
      </c>
      <c r="C54" s="11">
        <v>484</v>
      </c>
      <c r="D54" s="11">
        <v>575</v>
      </c>
      <c r="E54" s="82">
        <v>73</v>
      </c>
      <c r="F54" s="11">
        <v>364</v>
      </c>
      <c r="G54" s="11" t="s">
        <v>391</v>
      </c>
      <c r="H54" s="82">
        <v>225</v>
      </c>
      <c r="I54" s="11">
        <v>1800</v>
      </c>
      <c r="J54" s="11" t="s">
        <v>391</v>
      </c>
      <c r="K54" s="11">
        <v>672</v>
      </c>
      <c r="L54" s="11" t="s">
        <v>391</v>
      </c>
      <c r="M54" s="12">
        <v>672</v>
      </c>
      <c r="N54" s="215"/>
      <c r="R54" s="268"/>
    </row>
    <row r="55" spans="1:19">
      <c r="A55" s="63" t="s">
        <v>485</v>
      </c>
      <c r="B55" s="11">
        <v>89</v>
      </c>
      <c r="C55" s="11">
        <v>38</v>
      </c>
      <c r="D55" s="11">
        <v>127</v>
      </c>
      <c r="E55" s="11">
        <v>54</v>
      </c>
      <c r="F55" s="11">
        <v>21</v>
      </c>
      <c r="G55" s="11">
        <v>918</v>
      </c>
      <c r="H55" s="11">
        <v>950</v>
      </c>
      <c r="I55" s="11">
        <v>1610</v>
      </c>
      <c r="J55" s="11">
        <v>5</v>
      </c>
      <c r="K55" s="11">
        <v>85</v>
      </c>
      <c r="L55" s="11">
        <v>5</v>
      </c>
      <c r="M55" s="12">
        <v>90</v>
      </c>
      <c r="N55" s="215"/>
      <c r="R55" s="268"/>
    </row>
    <row r="56" spans="1:19" s="309" customFormat="1">
      <c r="A56" s="63" t="s">
        <v>486</v>
      </c>
      <c r="B56" s="11">
        <v>153</v>
      </c>
      <c r="C56" s="11">
        <v>62</v>
      </c>
      <c r="D56" s="11">
        <v>215</v>
      </c>
      <c r="E56" s="11">
        <v>153</v>
      </c>
      <c r="F56" s="11">
        <v>62</v>
      </c>
      <c r="G56" s="11">
        <v>7000</v>
      </c>
      <c r="H56" s="11">
        <v>500</v>
      </c>
      <c r="I56" s="11">
        <v>850</v>
      </c>
      <c r="J56" s="11">
        <v>5</v>
      </c>
      <c r="K56" s="11">
        <v>129</v>
      </c>
      <c r="L56" s="11">
        <v>35</v>
      </c>
      <c r="M56" s="12">
        <v>164</v>
      </c>
      <c r="N56" s="534"/>
      <c r="R56" s="531"/>
    </row>
    <row r="57" spans="1:19">
      <c r="A57" s="63" t="s">
        <v>487</v>
      </c>
      <c r="B57" s="11">
        <v>44</v>
      </c>
      <c r="C57" s="11">
        <v>1</v>
      </c>
      <c r="D57" s="11">
        <v>45</v>
      </c>
      <c r="E57" s="11">
        <v>44</v>
      </c>
      <c r="F57" s="11">
        <v>1</v>
      </c>
      <c r="G57" s="11">
        <v>1957</v>
      </c>
      <c r="H57" s="11">
        <v>1000</v>
      </c>
      <c r="I57" s="11">
        <v>2300</v>
      </c>
      <c r="J57" s="11">
        <v>2</v>
      </c>
      <c r="K57" s="11">
        <v>46</v>
      </c>
      <c r="L57" s="11">
        <v>4</v>
      </c>
      <c r="M57" s="12">
        <v>50</v>
      </c>
      <c r="N57" s="215"/>
      <c r="R57" s="268"/>
    </row>
    <row r="58" spans="1:19">
      <c r="A58" s="63" t="s">
        <v>488</v>
      </c>
      <c r="B58" s="11">
        <v>116</v>
      </c>
      <c r="C58" s="11">
        <v>113</v>
      </c>
      <c r="D58" s="11">
        <v>229</v>
      </c>
      <c r="E58" s="11">
        <v>71</v>
      </c>
      <c r="F58" s="11">
        <v>99</v>
      </c>
      <c r="G58" s="11" t="s">
        <v>391</v>
      </c>
      <c r="H58" s="11">
        <v>485</v>
      </c>
      <c r="I58" s="11">
        <v>950</v>
      </c>
      <c r="J58" s="11" t="s">
        <v>391</v>
      </c>
      <c r="K58" s="11">
        <v>128</v>
      </c>
      <c r="L58" s="11" t="s">
        <v>391</v>
      </c>
      <c r="M58" s="12">
        <v>128</v>
      </c>
      <c r="N58" s="215"/>
      <c r="R58" s="268"/>
    </row>
    <row r="59" spans="1:19">
      <c r="A59" s="73" t="s">
        <v>562</v>
      </c>
      <c r="B59" s="74">
        <v>493</v>
      </c>
      <c r="C59" s="74">
        <v>698</v>
      </c>
      <c r="D59" s="74">
        <v>1191</v>
      </c>
      <c r="E59" s="74">
        <v>395</v>
      </c>
      <c r="F59" s="74">
        <v>547</v>
      </c>
      <c r="G59" s="74">
        <v>9875</v>
      </c>
      <c r="H59" s="78">
        <v>564</v>
      </c>
      <c r="I59" s="78">
        <v>1532</v>
      </c>
      <c r="J59" s="78">
        <v>4</v>
      </c>
      <c r="K59" s="78">
        <v>1060</v>
      </c>
      <c r="L59" s="78">
        <v>44</v>
      </c>
      <c r="M59" s="75">
        <v>1104</v>
      </c>
      <c r="N59" s="215"/>
      <c r="R59" s="268"/>
    </row>
    <row r="60" spans="1:19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5"/>
      <c r="R60" s="268"/>
    </row>
    <row r="61" spans="1:19" s="309" customFormat="1">
      <c r="A61" s="63" t="s">
        <v>490</v>
      </c>
      <c r="B61" s="11">
        <v>59</v>
      </c>
      <c r="C61" s="11">
        <v>37</v>
      </c>
      <c r="D61" s="11">
        <v>96</v>
      </c>
      <c r="E61" s="11">
        <v>52</v>
      </c>
      <c r="F61" s="11">
        <v>29</v>
      </c>
      <c r="G61" s="11">
        <v>5000</v>
      </c>
      <c r="H61" s="11">
        <v>650</v>
      </c>
      <c r="I61" s="11">
        <v>1800</v>
      </c>
      <c r="J61" s="11">
        <v>10</v>
      </c>
      <c r="K61" s="11">
        <v>86</v>
      </c>
      <c r="L61" s="11">
        <v>50</v>
      </c>
      <c r="M61" s="12">
        <v>136</v>
      </c>
      <c r="N61" s="534"/>
      <c r="R61" s="531"/>
    </row>
    <row r="62" spans="1:19">
      <c r="A62" s="63" t="s">
        <v>491</v>
      </c>
      <c r="B62" s="11">
        <v>233</v>
      </c>
      <c r="C62" s="11">
        <v>54</v>
      </c>
      <c r="D62" s="11">
        <v>287</v>
      </c>
      <c r="E62" s="11">
        <v>212</v>
      </c>
      <c r="F62" s="11">
        <v>26</v>
      </c>
      <c r="G62" s="11" t="s">
        <v>391</v>
      </c>
      <c r="H62" s="11">
        <v>210</v>
      </c>
      <c r="I62" s="11">
        <v>675</v>
      </c>
      <c r="J62" s="11" t="s">
        <v>391</v>
      </c>
      <c r="K62" s="11">
        <v>62</v>
      </c>
      <c r="L62" s="11" t="s">
        <v>391</v>
      </c>
      <c r="M62" s="12">
        <v>62</v>
      </c>
      <c r="N62" s="215"/>
      <c r="R62" s="268"/>
    </row>
    <row r="63" spans="1:19" s="309" customFormat="1">
      <c r="A63" s="63" t="s">
        <v>492</v>
      </c>
      <c r="B63" s="11">
        <v>171</v>
      </c>
      <c r="C63" s="11">
        <v>442</v>
      </c>
      <c r="D63" s="11">
        <v>613</v>
      </c>
      <c r="E63" s="11">
        <v>162</v>
      </c>
      <c r="F63" s="11">
        <v>424</v>
      </c>
      <c r="G63" s="11" t="s">
        <v>391</v>
      </c>
      <c r="H63" s="11">
        <v>200</v>
      </c>
      <c r="I63" s="11">
        <v>950</v>
      </c>
      <c r="J63" s="11" t="s">
        <v>391</v>
      </c>
      <c r="K63" s="11">
        <v>435</v>
      </c>
      <c r="L63" s="11" t="s">
        <v>391</v>
      </c>
      <c r="M63" s="12">
        <v>435</v>
      </c>
      <c r="N63" s="534"/>
      <c r="R63" s="531"/>
    </row>
    <row r="64" spans="1:19">
      <c r="A64" s="73" t="s">
        <v>493</v>
      </c>
      <c r="B64" s="74">
        <v>463</v>
      </c>
      <c r="C64" s="74">
        <v>533</v>
      </c>
      <c r="D64" s="74">
        <v>996</v>
      </c>
      <c r="E64" s="74">
        <v>426</v>
      </c>
      <c r="F64" s="74">
        <v>479</v>
      </c>
      <c r="G64" s="74">
        <v>5000</v>
      </c>
      <c r="H64" s="78">
        <v>260</v>
      </c>
      <c r="I64" s="78">
        <v>987</v>
      </c>
      <c r="J64" s="78">
        <v>10</v>
      </c>
      <c r="K64" s="78">
        <v>583</v>
      </c>
      <c r="L64" s="78">
        <v>50</v>
      </c>
      <c r="M64" s="75">
        <v>633</v>
      </c>
      <c r="N64" s="215"/>
      <c r="R64" s="268"/>
      <c r="S64" s="526"/>
    </row>
    <row r="65" spans="1:19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215"/>
      <c r="R65" s="268"/>
      <c r="S65" s="526"/>
    </row>
    <row r="66" spans="1:19">
      <c r="A66" s="73" t="s">
        <v>494</v>
      </c>
      <c r="B66" s="74">
        <v>166</v>
      </c>
      <c r="C66" s="74">
        <v>83</v>
      </c>
      <c r="D66" s="74">
        <v>249</v>
      </c>
      <c r="E66" s="74">
        <v>158</v>
      </c>
      <c r="F66" s="74">
        <v>71</v>
      </c>
      <c r="G66" s="74">
        <v>3</v>
      </c>
      <c r="H66" s="78">
        <v>700</v>
      </c>
      <c r="I66" s="78">
        <v>3000</v>
      </c>
      <c r="J66" s="78">
        <v>15</v>
      </c>
      <c r="K66" s="78">
        <v>324</v>
      </c>
      <c r="L66" s="78" t="s">
        <v>391</v>
      </c>
      <c r="M66" s="75">
        <v>324</v>
      </c>
      <c r="N66" s="215"/>
      <c r="R66" s="268"/>
    </row>
    <row r="67" spans="1:19" s="309" customFormat="1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534"/>
      <c r="R67" s="531"/>
    </row>
    <row r="68" spans="1:19">
      <c r="A68" s="63" t="s">
        <v>495</v>
      </c>
      <c r="B68" s="45" t="s">
        <v>391</v>
      </c>
      <c r="C68" s="11">
        <v>754</v>
      </c>
      <c r="D68" s="11">
        <v>754</v>
      </c>
      <c r="E68" s="45" t="s">
        <v>391</v>
      </c>
      <c r="F68" s="11">
        <v>650</v>
      </c>
      <c r="G68" s="11" t="s">
        <v>391</v>
      </c>
      <c r="H68" s="45" t="s">
        <v>391</v>
      </c>
      <c r="I68" s="11">
        <v>2900</v>
      </c>
      <c r="J68" s="11" t="s">
        <v>391</v>
      </c>
      <c r="K68" s="11">
        <v>1885</v>
      </c>
      <c r="L68" s="11" t="s">
        <v>391</v>
      </c>
      <c r="M68" s="12">
        <v>1885</v>
      </c>
      <c r="N68" s="215"/>
      <c r="R68" s="268"/>
    </row>
    <row r="69" spans="1:19">
      <c r="A69" s="63" t="s">
        <v>496</v>
      </c>
      <c r="B69" s="45" t="s">
        <v>391</v>
      </c>
      <c r="C69" s="11">
        <v>638</v>
      </c>
      <c r="D69" s="11">
        <v>638</v>
      </c>
      <c r="E69" s="45" t="s">
        <v>391</v>
      </c>
      <c r="F69" s="11">
        <v>50</v>
      </c>
      <c r="G69" s="11" t="s">
        <v>391</v>
      </c>
      <c r="H69" s="45" t="s">
        <v>391</v>
      </c>
      <c r="I69" s="11">
        <v>1730</v>
      </c>
      <c r="J69" s="11" t="s">
        <v>391</v>
      </c>
      <c r="K69" s="11">
        <v>87</v>
      </c>
      <c r="L69" s="11" t="s">
        <v>391</v>
      </c>
      <c r="M69" s="12">
        <v>87</v>
      </c>
      <c r="N69" s="215"/>
      <c r="R69" s="268"/>
    </row>
    <row r="70" spans="1:19">
      <c r="A70" s="73" t="s">
        <v>497</v>
      </c>
      <c r="B70" s="74" t="s">
        <v>391</v>
      </c>
      <c r="C70" s="74">
        <v>1392</v>
      </c>
      <c r="D70" s="74">
        <v>1392</v>
      </c>
      <c r="E70" s="74" t="s">
        <v>391</v>
      </c>
      <c r="F70" s="74">
        <v>700</v>
      </c>
      <c r="G70" s="74" t="s">
        <v>391</v>
      </c>
      <c r="H70" s="78" t="s">
        <v>391</v>
      </c>
      <c r="I70" s="78">
        <v>2816</v>
      </c>
      <c r="J70" s="78" t="s">
        <v>391</v>
      </c>
      <c r="K70" s="78">
        <v>1972</v>
      </c>
      <c r="L70" s="78" t="s">
        <v>391</v>
      </c>
      <c r="M70" s="75">
        <v>1972</v>
      </c>
      <c r="N70" s="215"/>
      <c r="R70" s="268"/>
    </row>
    <row r="71" spans="1:19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5"/>
      <c r="R71" s="268"/>
    </row>
    <row r="72" spans="1:19">
      <c r="A72" s="63" t="s">
        <v>498</v>
      </c>
      <c r="B72" s="45" t="s">
        <v>391</v>
      </c>
      <c r="C72" s="11">
        <v>88</v>
      </c>
      <c r="D72" s="11">
        <v>88</v>
      </c>
      <c r="E72" s="45" t="s">
        <v>391</v>
      </c>
      <c r="F72" s="11">
        <v>85</v>
      </c>
      <c r="G72" s="45" t="s">
        <v>391</v>
      </c>
      <c r="H72" s="45" t="s">
        <v>391</v>
      </c>
      <c r="I72" s="11">
        <v>5576</v>
      </c>
      <c r="J72" s="45" t="s">
        <v>391</v>
      </c>
      <c r="K72" s="82">
        <v>474</v>
      </c>
      <c r="L72" s="45" t="s">
        <v>391</v>
      </c>
      <c r="M72" s="12">
        <v>474</v>
      </c>
      <c r="N72" s="215"/>
      <c r="R72" s="268"/>
    </row>
    <row r="73" spans="1:19">
      <c r="A73" s="63" t="s">
        <v>499</v>
      </c>
      <c r="B73" s="45" t="s">
        <v>391</v>
      </c>
      <c r="C73" s="11">
        <v>6</v>
      </c>
      <c r="D73" s="11">
        <v>6</v>
      </c>
      <c r="E73" s="45" t="s">
        <v>391</v>
      </c>
      <c r="F73" s="11">
        <v>6</v>
      </c>
      <c r="G73" s="45" t="s">
        <v>391</v>
      </c>
      <c r="H73" s="45" t="s">
        <v>391</v>
      </c>
      <c r="I73" s="11">
        <v>4833</v>
      </c>
      <c r="J73" s="45" t="s">
        <v>391</v>
      </c>
      <c r="K73" s="45">
        <v>29</v>
      </c>
      <c r="L73" s="45" t="s">
        <v>391</v>
      </c>
      <c r="M73" s="12">
        <v>29</v>
      </c>
      <c r="N73" s="215"/>
      <c r="R73" s="268"/>
    </row>
    <row r="74" spans="1:19">
      <c r="A74" s="63" t="s">
        <v>500</v>
      </c>
      <c r="B74" s="11">
        <v>8</v>
      </c>
      <c r="C74" s="11">
        <v>82</v>
      </c>
      <c r="D74" s="11">
        <v>90</v>
      </c>
      <c r="E74" s="11">
        <v>4</v>
      </c>
      <c r="F74" s="11">
        <v>13</v>
      </c>
      <c r="G74" s="11" t="s">
        <v>391</v>
      </c>
      <c r="H74" s="11">
        <v>900</v>
      </c>
      <c r="I74" s="11">
        <v>1500</v>
      </c>
      <c r="J74" s="11" t="s">
        <v>391</v>
      </c>
      <c r="K74" s="11">
        <v>23</v>
      </c>
      <c r="L74" s="11" t="s">
        <v>391</v>
      </c>
      <c r="M74" s="12">
        <v>23</v>
      </c>
      <c r="N74" s="215"/>
      <c r="R74" s="268"/>
    </row>
    <row r="75" spans="1:19" s="309" customFormat="1">
      <c r="A75" s="63" t="s">
        <v>501</v>
      </c>
      <c r="B75" s="82">
        <v>301</v>
      </c>
      <c r="C75" s="11">
        <v>629</v>
      </c>
      <c r="D75" s="11">
        <v>930</v>
      </c>
      <c r="E75" s="82">
        <v>72</v>
      </c>
      <c r="F75" s="11">
        <v>443</v>
      </c>
      <c r="G75" s="11">
        <v>1744</v>
      </c>
      <c r="H75" s="82">
        <v>643</v>
      </c>
      <c r="I75" s="11">
        <v>1875</v>
      </c>
      <c r="J75" s="82">
        <v>12</v>
      </c>
      <c r="K75" s="82">
        <v>877</v>
      </c>
      <c r="L75" s="82">
        <v>21</v>
      </c>
      <c r="M75" s="12">
        <v>898</v>
      </c>
      <c r="N75" s="534"/>
      <c r="R75" s="531"/>
    </row>
    <row r="76" spans="1:19">
      <c r="A76" s="63" t="s">
        <v>502</v>
      </c>
      <c r="B76" s="11">
        <v>1</v>
      </c>
      <c r="C76" s="11">
        <v>4</v>
      </c>
      <c r="D76" s="11">
        <v>5</v>
      </c>
      <c r="E76" s="11">
        <v>1</v>
      </c>
      <c r="F76" s="11">
        <v>4</v>
      </c>
      <c r="G76" s="11" t="s">
        <v>391</v>
      </c>
      <c r="H76" s="11">
        <v>600</v>
      </c>
      <c r="I76" s="11">
        <v>1200</v>
      </c>
      <c r="J76" s="11" t="s">
        <v>391</v>
      </c>
      <c r="K76" s="11">
        <v>5</v>
      </c>
      <c r="L76" s="11" t="s">
        <v>391</v>
      </c>
      <c r="M76" s="12">
        <v>5</v>
      </c>
      <c r="N76" s="215"/>
      <c r="R76" s="268"/>
    </row>
    <row r="77" spans="1:19">
      <c r="A77" s="63" t="s">
        <v>503</v>
      </c>
      <c r="B77" s="11">
        <v>46</v>
      </c>
      <c r="C77" s="11">
        <v>76</v>
      </c>
      <c r="D77" s="11">
        <v>122</v>
      </c>
      <c r="E77" s="11">
        <v>42</v>
      </c>
      <c r="F77" s="11">
        <v>72</v>
      </c>
      <c r="G77" s="11" t="s">
        <v>391</v>
      </c>
      <c r="H77" s="11">
        <v>1800</v>
      </c>
      <c r="I77" s="11">
        <v>2500</v>
      </c>
      <c r="J77" s="11" t="s">
        <v>391</v>
      </c>
      <c r="K77" s="11">
        <v>255</v>
      </c>
      <c r="L77" s="11" t="s">
        <v>391</v>
      </c>
      <c r="M77" s="12">
        <v>255</v>
      </c>
      <c r="N77" s="215"/>
      <c r="R77" s="268"/>
    </row>
    <row r="78" spans="1:19">
      <c r="A78" s="63" t="s">
        <v>504</v>
      </c>
      <c r="B78" s="82">
        <v>306</v>
      </c>
      <c r="C78" s="11">
        <v>358</v>
      </c>
      <c r="D78" s="11">
        <v>664</v>
      </c>
      <c r="E78" s="82">
        <v>296</v>
      </c>
      <c r="F78" s="11">
        <v>146</v>
      </c>
      <c r="G78" s="45" t="s">
        <v>391</v>
      </c>
      <c r="H78" s="82">
        <v>600</v>
      </c>
      <c r="I78" s="11">
        <v>2900</v>
      </c>
      <c r="J78" s="45" t="s">
        <v>391</v>
      </c>
      <c r="K78" s="82">
        <v>601</v>
      </c>
      <c r="L78" s="45" t="s">
        <v>391</v>
      </c>
      <c r="M78" s="12">
        <v>601</v>
      </c>
      <c r="N78" s="215"/>
      <c r="R78" s="268"/>
    </row>
    <row r="79" spans="1:19" s="309" customFormat="1">
      <c r="A79" s="63" t="s">
        <v>505</v>
      </c>
      <c r="B79" s="82">
        <v>12</v>
      </c>
      <c r="C79" s="11" t="s">
        <v>391</v>
      </c>
      <c r="D79" s="11">
        <v>12</v>
      </c>
      <c r="E79" s="82">
        <v>12</v>
      </c>
      <c r="F79" s="11" t="s">
        <v>391</v>
      </c>
      <c r="G79" s="45" t="s">
        <v>391</v>
      </c>
      <c r="H79" s="45">
        <v>600</v>
      </c>
      <c r="I79" s="11" t="s">
        <v>391</v>
      </c>
      <c r="J79" s="45" t="s">
        <v>391</v>
      </c>
      <c r="K79" s="45">
        <v>7</v>
      </c>
      <c r="L79" s="45" t="s">
        <v>391</v>
      </c>
      <c r="M79" s="12">
        <v>7</v>
      </c>
      <c r="N79" s="534"/>
      <c r="R79" s="531"/>
    </row>
    <row r="80" spans="1:19">
      <c r="A80" s="73" t="s">
        <v>506</v>
      </c>
      <c r="B80" s="74">
        <v>674</v>
      </c>
      <c r="C80" s="74">
        <v>1243</v>
      </c>
      <c r="D80" s="74">
        <v>1917</v>
      </c>
      <c r="E80" s="74">
        <v>427</v>
      </c>
      <c r="F80" s="74">
        <v>769</v>
      </c>
      <c r="G80" s="74">
        <v>1744</v>
      </c>
      <c r="H80" s="78">
        <v>728</v>
      </c>
      <c r="I80" s="78">
        <v>2550</v>
      </c>
      <c r="J80" s="78">
        <v>12</v>
      </c>
      <c r="K80" s="78">
        <v>2271</v>
      </c>
      <c r="L80" s="78">
        <v>21</v>
      </c>
      <c r="M80" s="75">
        <v>2292</v>
      </c>
      <c r="N80" s="215"/>
      <c r="R80" s="268"/>
    </row>
    <row r="81" spans="1:18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5"/>
      <c r="R81" s="268"/>
    </row>
    <row r="82" spans="1:18">
      <c r="A82" s="63" t="s">
        <v>507</v>
      </c>
      <c r="B82" s="11" t="s">
        <v>391</v>
      </c>
      <c r="C82" s="11">
        <v>8</v>
      </c>
      <c r="D82" s="11">
        <v>8</v>
      </c>
      <c r="E82" s="11" t="s">
        <v>391</v>
      </c>
      <c r="F82" s="11">
        <v>8</v>
      </c>
      <c r="G82" s="11">
        <v>10200</v>
      </c>
      <c r="H82" s="11" t="s">
        <v>391</v>
      </c>
      <c r="I82" s="11">
        <v>1000</v>
      </c>
      <c r="J82" s="11">
        <v>1</v>
      </c>
      <c r="K82" s="11">
        <v>8</v>
      </c>
      <c r="L82" s="11">
        <v>10</v>
      </c>
      <c r="M82" s="12">
        <v>18</v>
      </c>
      <c r="R82" s="268"/>
    </row>
    <row r="83" spans="1:18">
      <c r="A83" s="63" t="s">
        <v>508</v>
      </c>
      <c r="B83" s="11" t="s">
        <v>391</v>
      </c>
      <c r="C83" s="11" t="s">
        <v>391</v>
      </c>
      <c r="D83" s="11" t="s">
        <v>391</v>
      </c>
      <c r="E83" s="11" t="s">
        <v>391</v>
      </c>
      <c r="F83" s="11" t="s">
        <v>391</v>
      </c>
      <c r="G83" s="11">
        <v>2650</v>
      </c>
      <c r="H83" s="11">
        <v>200</v>
      </c>
      <c r="I83" s="11" t="s">
        <v>391</v>
      </c>
      <c r="J83" s="11">
        <v>3</v>
      </c>
      <c r="K83" s="11" t="s">
        <v>391</v>
      </c>
      <c r="L83" s="11">
        <v>8</v>
      </c>
      <c r="M83" s="12">
        <v>8</v>
      </c>
      <c r="R83" s="268"/>
    </row>
    <row r="84" spans="1:18">
      <c r="A84" s="73" t="s">
        <v>509</v>
      </c>
      <c r="B84" s="74" t="s">
        <v>391</v>
      </c>
      <c r="C84" s="74">
        <v>8</v>
      </c>
      <c r="D84" s="74">
        <v>8</v>
      </c>
      <c r="E84" s="74" t="s">
        <v>391</v>
      </c>
      <c r="F84" s="74">
        <v>8</v>
      </c>
      <c r="G84" s="74">
        <v>12850</v>
      </c>
      <c r="H84" s="78" t="s">
        <v>391</v>
      </c>
      <c r="I84" s="78">
        <v>1000</v>
      </c>
      <c r="J84" s="78">
        <v>1</v>
      </c>
      <c r="K84" s="78">
        <v>8</v>
      </c>
      <c r="L84" s="78">
        <v>18</v>
      </c>
      <c r="M84" s="75">
        <v>26</v>
      </c>
      <c r="R84" s="268"/>
    </row>
    <row r="85" spans="1:18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</row>
    <row r="86" spans="1:18" ht="13.5" thickBot="1">
      <c r="A86" s="66" t="s">
        <v>510</v>
      </c>
      <c r="B86" s="52">
        <v>3334</v>
      </c>
      <c r="C86" s="52">
        <v>5592</v>
      </c>
      <c r="D86" s="52">
        <v>8926</v>
      </c>
      <c r="E86" s="52">
        <v>2733</v>
      </c>
      <c r="F86" s="52">
        <v>3904</v>
      </c>
      <c r="G86" s="52">
        <v>183619</v>
      </c>
      <c r="H86" s="52">
        <v>1291</v>
      </c>
      <c r="I86" s="52">
        <v>2377</v>
      </c>
      <c r="J86" s="52">
        <v>8</v>
      </c>
      <c r="K86" s="52">
        <v>12795</v>
      </c>
      <c r="L86" s="52">
        <v>1524</v>
      </c>
      <c r="M86" s="53">
        <v>14319</v>
      </c>
    </row>
    <row r="88" spans="1:18">
      <c r="L88" s="210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>
  <sheetPr codeName="Hoja339">
    <tabColor theme="0"/>
    <pageSetUpPr fitToPage="1"/>
  </sheetPr>
  <dimension ref="A1:T43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.7109375" style="208" customWidth="1"/>
    <col min="2" max="13" width="16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  <c r="N1" s="563"/>
    </row>
    <row r="3" spans="1:18" s="88" customFormat="1" ht="15">
      <c r="A3" s="1684" t="s">
        <v>1477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8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  <c r="K4" s="189"/>
    </row>
    <row r="5" spans="1:18" ht="24" customHeight="1">
      <c r="A5" s="126"/>
      <c r="B5" s="1920" t="s">
        <v>1071</v>
      </c>
      <c r="C5" s="1920"/>
      <c r="D5" s="1920"/>
      <c r="E5" s="1920"/>
      <c r="F5" s="1920"/>
      <c r="G5" s="1914" t="s">
        <v>1202</v>
      </c>
      <c r="H5" s="32"/>
      <c r="I5" s="248" t="s">
        <v>378</v>
      </c>
      <c r="J5" s="525"/>
      <c r="K5" s="1889" t="s">
        <v>379</v>
      </c>
      <c r="L5" s="1889"/>
      <c r="M5" s="1890"/>
    </row>
    <row r="6" spans="1:18" ht="24" customHeight="1">
      <c r="A6" s="128" t="s">
        <v>549</v>
      </c>
      <c r="B6" s="1917" t="s">
        <v>381</v>
      </c>
      <c r="C6" s="1917"/>
      <c r="D6" s="1917"/>
      <c r="E6" s="1917"/>
      <c r="F6" s="1917"/>
      <c r="G6" s="1915"/>
      <c r="H6" s="1918" t="s">
        <v>1203</v>
      </c>
      <c r="I6" s="1918"/>
      <c r="J6" s="57" t="s">
        <v>1104</v>
      </c>
      <c r="K6" s="1915" t="s">
        <v>1125</v>
      </c>
      <c r="L6" s="1915" t="s">
        <v>1106</v>
      </c>
      <c r="M6" s="1912" t="s">
        <v>1107</v>
      </c>
    </row>
    <row r="7" spans="1:18" ht="24" customHeight="1">
      <c r="A7" s="128" t="s">
        <v>529</v>
      </c>
      <c r="B7" s="567"/>
      <c r="C7" s="247" t="s">
        <v>387</v>
      </c>
      <c r="D7" s="56"/>
      <c r="E7" s="1919" t="s">
        <v>1078</v>
      </c>
      <c r="F7" s="1919"/>
      <c r="G7" s="1915"/>
      <c r="H7" s="1917" t="s">
        <v>382</v>
      </c>
      <c r="I7" s="1917"/>
      <c r="J7" s="59" t="s">
        <v>1075</v>
      </c>
      <c r="K7" s="1915"/>
      <c r="L7" s="1915"/>
      <c r="M7" s="1912"/>
    </row>
    <row r="8" spans="1:18" ht="24" customHeight="1" thickBot="1">
      <c r="A8" s="128"/>
      <c r="B8" s="57" t="s">
        <v>385</v>
      </c>
      <c r="C8" s="57" t="s">
        <v>386</v>
      </c>
      <c r="D8" s="57" t="s">
        <v>387</v>
      </c>
      <c r="E8" s="57" t="s">
        <v>385</v>
      </c>
      <c r="F8" s="57" t="s">
        <v>386</v>
      </c>
      <c r="G8" s="1679"/>
      <c r="H8" s="57" t="s">
        <v>385</v>
      </c>
      <c r="I8" s="57" t="s">
        <v>386</v>
      </c>
      <c r="J8" s="59" t="s">
        <v>1112</v>
      </c>
      <c r="K8" s="1679"/>
      <c r="L8" s="1679"/>
      <c r="M8" s="1832"/>
      <c r="O8" s="88"/>
      <c r="P8" s="526"/>
      <c r="Q8" s="526"/>
    </row>
    <row r="9" spans="1:18">
      <c r="A9" s="1027" t="s">
        <v>450</v>
      </c>
      <c r="B9" s="1029">
        <v>2779</v>
      </c>
      <c r="C9" s="1029" t="s">
        <v>391</v>
      </c>
      <c r="D9" s="1028">
        <v>2779</v>
      </c>
      <c r="E9" s="1029">
        <v>2779</v>
      </c>
      <c r="F9" s="1029" t="s">
        <v>391</v>
      </c>
      <c r="G9" s="1029">
        <v>93609</v>
      </c>
      <c r="H9" s="1029">
        <v>760</v>
      </c>
      <c r="I9" s="1029" t="s">
        <v>391</v>
      </c>
      <c r="J9" s="1029">
        <v>57</v>
      </c>
      <c r="K9" s="1029">
        <v>2112</v>
      </c>
      <c r="L9" s="1029">
        <v>5336</v>
      </c>
      <c r="M9" s="1045">
        <v>7448</v>
      </c>
      <c r="N9" s="215"/>
      <c r="R9" s="268"/>
    </row>
    <row r="10" spans="1:18">
      <c r="A10" s="1031" t="s">
        <v>451</v>
      </c>
      <c r="B10" s="1032">
        <v>7205</v>
      </c>
      <c r="C10" s="1032" t="s">
        <v>391</v>
      </c>
      <c r="D10" s="1032">
        <v>7205</v>
      </c>
      <c r="E10" s="1032">
        <v>7205</v>
      </c>
      <c r="F10" s="1032" t="s">
        <v>391</v>
      </c>
      <c r="G10" s="1032">
        <v>253641</v>
      </c>
      <c r="H10" s="1032">
        <v>2910</v>
      </c>
      <c r="I10" s="1032" t="s">
        <v>391</v>
      </c>
      <c r="J10" s="1032">
        <v>84</v>
      </c>
      <c r="K10" s="1032">
        <v>20967</v>
      </c>
      <c r="L10" s="1032">
        <v>21305</v>
      </c>
      <c r="M10" s="1034">
        <v>42272</v>
      </c>
      <c r="N10" s="215"/>
      <c r="R10" s="268"/>
    </row>
    <row r="11" spans="1:18">
      <c r="A11" s="1031" t="s">
        <v>452</v>
      </c>
      <c r="B11" s="1038">
        <v>12983</v>
      </c>
      <c r="C11" s="1038">
        <v>683</v>
      </c>
      <c r="D11" s="1038">
        <v>13666</v>
      </c>
      <c r="E11" s="1038">
        <v>12983</v>
      </c>
      <c r="F11" s="1038">
        <v>683</v>
      </c>
      <c r="G11" s="1032">
        <v>646048</v>
      </c>
      <c r="H11" s="1038">
        <v>2380</v>
      </c>
      <c r="I11" s="1038">
        <v>2100</v>
      </c>
      <c r="J11" s="1032">
        <v>88</v>
      </c>
      <c r="K11" s="1032">
        <v>32334</v>
      </c>
      <c r="L11" s="1032">
        <v>56852</v>
      </c>
      <c r="M11" s="1034">
        <v>89186</v>
      </c>
      <c r="N11" s="215"/>
      <c r="R11" s="268"/>
    </row>
    <row r="12" spans="1:18">
      <c r="A12" s="1031" t="s">
        <v>453</v>
      </c>
      <c r="B12" s="1032">
        <v>809</v>
      </c>
      <c r="C12" s="1032" t="s">
        <v>391</v>
      </c>
      <c r="D12" s="1032">
        <v>809</v>
      </c>
      <c r="E12" s="1032">
        <v>809</v>
      </c>
      <c r="F12" s="1032" t="s">
        <v>391</v>
      </c>
      <c r="G12" s="1032">
        <v>53556</v>
      </c>
      <c r="H12" s="1032">
        <v>760</v>
      </c>
      <c r="I12" s="1032" t="s">
        <v>391</v>
      </c>
      <c r="J12" s="1032">
        <v>57</v>
      </c>
      <c r="K12" s="1032">
        <v>615</v>
      </c>
      <c r="L12" s="1032">
        <v>3053</v>
      </c>
      <c r="M12" s="1034">
        <v>3668</v>
      </c>
      <c r="N12" s="215"/>
      <c r="R12" s="268"/>
    </row>
    <row r="13" spans="1:18">
      <c r="A13" s="1039" t="s">
        <v>454</v>
      </c>
      <c r="B13" s="1040">
        <v>23776</v>
      </c>
      <c r="C13" s="1040">
        <v>683</v>
      </c>
      <c r="D13" s="1040">
        <v>24459</v>
      </c>
      <c r="E13" s="1040">
        <v>23776</v>
      </c>
      <c r="F13" s="1040">
        <v>683</v>
      </c>
      <c r="G13" s="1040">
        <v>1046854</v>
      </c>
      <c r="H13" s="1041">
        <v>2296</v>
      </c>
      <c r="I13" s="1041">
        <v>2100</v>
      </c>
      <c r="J13" s="1041">
        <v>83</v>
      </c>
      <c r="K13" s="1041">
        <v>56028</v>
      </c>
      <c r="L13" s="1041">
        <v>86546</v>
      </c>
      <c r="M13" s="1042">
        <v>142574</v>
      </c>
      <c r="N13" s="215"/>
      <c r="R13" s="268"/>
    </row>
    <row r="14" spans="1:18">
      <c r="A14" s="1036"/>
      <c r="B14" s="849"/>
      <c r="C14" s="849"/>
      <c r="D14" s="849"/>
      <c r="E14" s="849"/>
      <c r="F14" s="849"/>
      <c r="G14" s="849"/>
      <c r="H14" s="854"/>
      <c r="I14" s="854"/>
      <c r="J14" s="854"/>
      <c r="K14" s="854"/>
      <c r="L14" s="854"/>
      <c r="M14" s="857"/>
      <c r="N14" s="215"/>
      <c r="R14" s="268"/>
    </row>
    <row r="15" spans="1:18">
      <c r="A15" s="1039" t="s">
        <v>455</v>
      </c>
      <c r="B15" s="1041" t="s">
        <v>391</v>
      </c>
      <c r="C15" s="1040" t="s">
        <v>391</v>
      </c>
      <c r="D15" s="1041" t="s">
        <v>391</v>
      </c>
      <c r="E15" s="1040" t="s">
        <v>391</v>
      </c>
      <c r="F15" s="1040" t="s">
        <v>391</v>
      </c>
      <c r="G15" s="1041">
        <v>200000</v>
      </c>
      <c r="H15" s="1040" t="s">
        <v>391</v>
      </c>
      <c r="I15" s="1040" t="s">
        <v>391</v>
      </c>
      <c r="J15" s="1041">
        <v>2</v>
      </c>
      <c r="K15" s="1041" t="s">
        <v>391</v>
      </c>
      <c r="L15" s="1041">
        <v>400</v>
      </c>
      <c r="M15" s="1057">
        <v>400</v>
      </c>
      <c r="N15" s="215"/>
      <c r="R15" s="268"/>
    </row>
    <row r="16" spans="1:18">
      <c r="A16" s="1036"/>
      <c r="B16" s="849"/>
      <c r="C16" s="849"/>
      <c r="D16" s="849"/>
      <c r="E16" s="849"/>
      <c r="F16" s="849"/>
      <c r="G16" s="849"/>
      <c r="H16" s="854"/>
      <c r="I16" s="854"/>
      <c r="J16" s="854"/>
      <c r="K16" s="854"/>
      <c r="L16" s="854"/>
      <c r="M16" s="857"/>
      <c r="N16" s="215"/>
      <c r="R16" s="268"/>
    </row>
    <row r="17" spans="1:20">
      <c r="A17" s="1039" t="s">
        <v>456</v>
      </c>
      <c r="B17" s="1041">
        <v>3</v>
      </c>
      <c r="C17" s="1041" t="s">
        <v>391</v>
      </c>
      <c r="D17" s="1041">
        <v>3</v>
      </c>
      <c r="E17" s="1041" t="s">
        <v>391</v>
      </c>
      <c r="F17" s="1041" t="s">
        <v>391</v>
      </c>
      <c r="G17" s="1041" t="s">
        <v>391</v>
      </c>
      <c r="H17" s="1041" t="s">
        <v>391</v>
      </c>
      <c r="I17" s="1041" t="s">
        <v>391</v>
      </c>
      <c r="J17" s="1041" t="s">
        <v>391</v>
      </c>
      <c r="K17" s="1041" t="s">
        <v>391</v>
      </c>
      <c r="L17" s="1041" t="s">
        <v>391</v>
      </c>
      <c r="M17" s="1057" t="s">
        <v>391</v>
      </c>
      <c r="N17" s="215"/>
      <c r="R17" s="268"/>
    </row>
    <row r="18" spans="1:20">
      <c r="A18" s="1031"/>
      <c r="B18" s="1033"/>
      <c r="C18" s="1033"/>
      <c r="D18" s="1033"/>
      <c r="E18" s="1033"/>
      <c r="F18" s="1033"/>
      <c r="G18" s="1033"/>
      <c r="H18" s="1032"/>
      <c r="I18" s="1032"/>
      <c r="J18" s="1032"/>
      <c r="K18" s="1032"/>
      <c r="L18" s="1032"/>
      <c r="M18" s="1035"/>
      <c r="N18" s="215"/>
      <c r="R18" s="268"/>
    </row>
    <row r="19" spans="1:20">
      <c r="A19" s="1031" t="s">
        <v>468</v>
      </c>
      <c r="B19" s="1033">
        <v>86</v>
      </c>
      <c r="C19" s="1033" t="s">
        <v>391</v>
      </c>
      <c r="D19" s="1032">
        <v>86</v>
      </c>
      <c r="E19" s="1033">
        <v>86</v>
      </c>
      <c r="F19" s="1033" t="s">
        <v>391</v>
      </c>
      <c r="G19" s="1033" t="s">
        <v>391</v>
      </c>
      <c r="H19" s="1038">
        <v>300</v>
      </c>
      <c r="I19" s="1032" t="s">
        <v>391</v>
      </c>
      <c r="J19" s="1033" t="s">
        <v>391</v>
      </c>
      <c r="K19" s="1033">
        <v>26</v>
      </c>
      <c r="L19" s="1033" t="s">
        <v>391</v>
      </c>
      <c r="M19" s="1035">
        <v>26</v>
      </c>
      <c r="N19" s="215"/>
      <c r="R19" s="268"/>
    </row>
    <row r="20" spans="1:20">
      <c r="A20" s="1031" t="s">
        <v>470</v>
      </c>
      <c r="B20" s="1037">
        <v>23</v>
      </c>
      <c r="C20" s="1037" t="s">
        <v>391</v>
      </c>
      <c r="D20" s="1032">
        <v>23</v>
      </c>
      <c r="E20" s="1037">
        <v>20</v>
      </c>
      <c r="F20" s="1037" t="s">
        <v>391</v>
      </c>
      <c r="G20" s="1032" t="s">
        <v>391</v>
      </c>
      <c r="H20" s="1037">
        <v>1000</v>
      </c>
      <c r="I20" s="1037" t="s">
        <v>391</v>
      </c>
      <c r="J20" s="1037" t="s">
        <v>391</v>
      </c>
      <c r="K20" s="1037">
        <v>20</v>
      </c>
      <c r="L20" s="1037" t="s">
        <v>391</v>
      </c>
      <c r="M20" s="1034">
        <v>20</v>
      </c>
    </row>
    <row r="21" spans="1:20">
      <c r="A21" s="1039" t="s">
        <v>471</v>
      </c>
      <c r="B21" s="1041">
        <v>109</v>
      </c>
      <c r="C21" s="1041" t="s">
        <v>391</v>
      </c>
      <c r="D21" s="1041">
        <v>109</v>
      </c>
      <c r="E21" s="1041">
        <v>106</v>
      </c>
      <c r="F21" s="1041" t="s">
        <v>391</v>
      </c>
      <c r="G21" s="1041" t="s">
        <v>391</v>
      </c>
      <c r="H21" s="1041">
        <v>432</v>
      </c>
      <c r="I21" s="1041" t="s">
        <v>391</v>
      </c>
      <c r="J21" s="1041" t="s">
        <v>391</v>
      </c>
      <c r="K21" s="1041">
        <v>46</v>
      </c>
      <c r="L21" s="1041" t="s">
        <v>391</v>
      </c>
      <c r="M21" s="1057">
        <v>46</v>
      </c>
    </row>
    <row r="22" spans="1:20">
      <c r="A22" s="1031"/>
      <c r="B22" s="1033"/>
      <c r="C22" s="1033"/>
      <c r="D22" s="1032"/>
      <c r="E22" s="1033"/>
      <c r="F22" s="1033"/>
      <c r="G22" s="1033"/>
      <c r="H22" s="1038"/>
      <c r="I22" s="1032"/>
      <c r="J22" s="1033"/>
      <c r="K22" s="1033"/>
      <c r="L22" s="1033"/>
      <c r="M22" s="1035"/>
      <c r="N22" s="215"/>
      <c r="R22" s="268"/>
    </row>
    <row r="23" spans="1:20">
      <c r="A23" s="1031" t="s">
        <v>536</v>
      </c>
      <c r="B23" s="1038">
        <v>321</v>
      </c>
      <c r="C23" s="1032">
        <v>79</v>
      </c>
      <c r="D23" s="1032">
        <v>400</v>
      </c>
      <c r="E23" s="1038">
        <v>245</v>
      </c>
      <c r="F23" s="1032">
        <v>47</v>
      </c>
      <c r="G23" s="1032">
        <v>16365</v>
      </c>
      <c r="H23" s="1038">
        <v>1570</v>
      </c>
      <c r="I23" s="1032">
        <v>3380</v>
      </c>
      <c r="J23" s="1032">
        <v>23</v>
      </c>
      <c r="K23" s="1032">
        <v>544</v>
      </c>
      <c r="L23" s="1032">
        <v>376</v>
      </c>
      <c r="M23" s="1034">
        <v>920</v>
      </c>
      <c r="N23" s="215"/>
      <c r="R23" s="268"/>
    </row>
    <row r="24" spans="1:20" s="347" customFormat="1">
      <c r="A24" s="1031" t="s">
        <v>475</v>
      </c>
      <c r="B24" s="1032">
        <v>13</v>
      </c>
      <c r="C24" s="1032" t="s">
        <v>391</v>
      </c>
      <c r="D24" s="1032">
        <v>13</v>
      </c>
      <c r="E24" s="1032">
        <v>12</v>
      </c>
      <c r="F24" s="1032" t="s">
        <v>391</v>
      </c>
      <c r="G24" s="1032">
        <v>1590000</v>
      </c>
      <c r="H24" s="1032">
        <v>4150</v>
      </c>
      <c r="I24" s="1032" t="s">
        <v>391</v>
      </c>
      <c r="J24" s="1032">
        <v>5</v>
      </c>
      <c r="K24" s="1032">
        <v>50</v>
      </c>
      <c r="L24" s="1032">
        <v>7950</v>
      </c>
      <c r="M24" s="1034">
        <v>8000</v>
      </c>
      <c r="N24" s="568"/>
      <c r="O24" s="419"/>
      <c r="P24" s="419"/>
      <c r="Q24" s="419"/>
      <c r="R24" s="429"/>
      <c r="S24" s="419"/>
      <c r="T24" s="419"/>
    </row>
    <row r="25" spans="1:20">
      <c r="A25" s="1031" t="s">
        <v>477</v>
      </c>
      <c r="B25" s="1032">
        <v>20</v>
      </c>
      <c r="C25" s="1032" t="s">
        <v>391</v>
      </c>
      <c r="D25" s="1032">
        <v>20</v>
      </c>
      <c r="E25" s="1032">
        <v>20</v>
      </c>
      <c r="F25" s="1032" t="s">
        <v>391</v>
      </c>
      <c r="G25" s="1032">
        <v>10000</v>
      </c>
      <c r="H25" s="1032">
        <v>3000</v>
      </c>
      <c r="I25" s="1032" t="s">
        <v>391</v>
      </c>
      <c r="J25" s="1032">
        <v>13</v>
      </c>
      <c r="K25" s="1032">
        <v>60</v>
      </c>
      <c r="L25" s="1032">
        <v>130</v>
      </c>
      <c r="M25" s="1034">
        <v>190</v>
      </c>
      <c r="N25" s="123"/>
      <c r="O25" s="34"/>
      <c r="P25" s="34"/>
      <c r="Q25" s="34"/>
      <c r="R25" s="214"/>
      <c r="S25" s="34"/>
      <c r="T25" s="34"/>
    </row>
    <row r="26" spans="1:20">
      <c r="A26" s="1031" t="s">
        <v>481</v>
      </c>
      <c r="B26" s="1032" t="s">
        <v>391</v>
      </c>
      <c r="C26" s="1032" t="s">
        <v>391</v>
      </c>
      <c r="D26" s="1032" t="s">
        <v>391</v>
      </c>
      <c r="E26" s="1032" t="s">
        <v>391</v>
      </c>
      <c r="F26" s="1032" t="s">
        <v>391</v>
      </c>
      <c r="G26" s="1032">
        <v>25000</v>
      </c>
      <c r="H26" s="1032" t="s">
        <v>391</v>
      </c>
      <c r="I26" s="1032" t="s">
        <v>391</v>
      </c>
      <c r="J26" s="1032">
        <v>20</v>
      </c>
      <c r="K26" s="1032" t="s">
        <v>391</v>
      </c>
      <c r="L26" s="1032">
        <v>500</v>
      </c>
      <c r="M26" s="1034">
        <v>500</v>
      </c>
      <c r="N26" s="215"/>
      <c r="R26" s="268"/>
    </row>
    <row r="27" spans="1:20">
      <c r="A27" s="1039" t="s">
        <v>482</v>
      </c>
      <c r="B27" s="1041">
        <v>354</v>
      </c>
      <c r="C27" s="1041">
        <v>79</v>
      </c>
      <c r="D27" s="1041">
        <v>433</v>
      </c>
      <c r="E27" s="1041">
        <v>277</v>
      </c>
      <c r="F27" s="1041">
        <v>47</v>
      </c>
      <c r="G27" s="1041">
        <v>1641365</v>
      </c>
      <c r="H27" s="1041">
        <v>1785</v>
      </c>
      <c r="I27" s="1041">
        <v>3380</v>
      </c>
      <c r="J27" s="1041">
        <v>5</v>
      </c>
      <c r="K27" s="1041">
        <v>654</v>
      </c>
      <c r="L27" s="1041">
        <v>8956</v>
      </c>
      <c r="M27" s="1057">
        <v>9610</v>
      </c>
    </row>
    <row r="28" spans="1:20">
      <c r="A28" s="1031"/>
      <c r="B28" s="1033"/>
      <c r="C28" s="1033"/>
      <c r="D28" s="1032"/>
      <c r="E28" s="1033"/>
      <c r="F28" s="1033"/>
      <c r="G28" s="1033"/>
      <c r="H28" s="1038"/>
      <c r="I28" s="1032"/>
      <c r="J28" s="1033"/>
      <c r="K28" s="1033"/>
      <c r="L28" s="1033"/>
      <c r="M28" s="1035"/>
      <c r="N28" s="215"/>
      <c r="R28" s="268"/>
    </row>
    <row r="29" spans="1:20">
      <c r="A29" s="1031" t="s">
        <v>495</v>
      </c>
      <c r="B29" s="1033">
        <v>45</v>
      </c>
      <c r="C29" s="1033" t="s">
        <v>391</v>
      </c>
      <c r="D29" s="1033">
        <v>45</v>
      </c>
      <c r="E29" s="1033">
        <v>45</v>
      </c>
      <c r="F29" s="1033" t="s">
        <v>391</v>
      </c>
      <c r="G29" s="1033">
        <v>930</v>
      </c>
      <c r="H29" s="1032">
        <v>1850</v>
      </c>
      <c r="I29" s="1032" t="s">
        <v>391</v>
      </c>
      <c r="J29" s="1032">
        <v>20</v>
      </c>
      <c r="K29" s="1032">
        <v>83</v>
      </c>
      <c r="L29" s="1032">
        <v>19</v>
      </c>
      <c r="M29" s="1035">
        <v>102</v>
      </c>
    </row>
    <row r="30" spans="1:20">
      <c r="A30" s="1031" t="s">
        <v>496</v>
      </c>
      <c r="B30" s="1033">
        <v>2360</v>
      </c>
      <c r="C30" s="1033" t="s">
        <v>391</v>
      </c>
      <c r="D30" s="1032">
        <v>2360</v>
      </c>
      <c r="E30" s="1033">
        <v>2360</v>
      </c>
      <c r="F30" s="1033" t="s">
        <v>391</v>
      </c>
      <c r="G30" s="1033">
        <v>190000</v>
      </c>
      <c r="H30" s="1038">
        <v>980</v>
      </c>
      <c r="I30" s="1032" t="s">
        <v>391</v>
      </c>
      <c r="J30" s="1033">
        <v>12</v>
      </c>
      <c r="K30" s="1033">
        <v>2313</v>
      </c>
      <c r="L30" s="1033">
        <v>2280</v>
      </c>
      <c r="M30" s="1035">
        <v>4593</v>
      </c>
      <c r="N30" s="215"/>
      <c r="R30" s="268"/>
    </row>
    <row r="31" spans="1:20">
      <c r="A31" s="1039" t="s">
        <v>497</v>
      </c>
      <c r="B31" s="1041">
        <v>2405</v>
      </c>
      <c r="C31" s="1041" t="s">
        <v>391</v>
      </c>
      <c r="D31" s="1041">
        <v>2405</v>
      </c>
      <c r="E31" s="1041">
        <v>2405</v>
      </c>
      <c r="F31" s="1041" t="s">
        <v>391</v>
      </c>
      <c r="G31" s="1041">
        <v>190930</v>
      </c>
      <c r="H31" s="1041">
        <v>996</v>
      </c>
      <c r="I31" s="1041" t="s">
        <v>391</v>
      </c>
      <c r="J31" s="1041">
        <v>12</v>
      </c>
      <c r="K31" s="1041">
        <v>2396</v>
      </c>
      <c r="L31" s="1041">
        <v>2299</v>
      </c>
      <c r="M31" s="1057">
        <v>4695</v>
      </c>
    </row>
    <row r="32" spans="1:20">
      <c r="A32" s="1031"/>
      <c r="B32" s="1033"/>
      <c r="C32" s="1032"/>
      <c r="D32" s="1032"/>
      <c r="E32" s="1033"/>
      <c r="F32" s="1032"/>
      <c r="G32" s="1032"/>
      <c r="H32" s="1033"/>
      <c r="I32" s="1032"/>
      <c r="J32" s="1032"/>
      <c r="K32" s="1032"/>
      <c r="L32" s="1032"/>
      <c r="M32" s="1034"/>
    </row>
    <row r="33" spans="1:18">
      <c r="A33" s="1031" t="s">
        <v>498</v>
      </c>
      <c r="B33" s="1033">
        <v>69</v>
      </c>
      <c r="C33" s="1033" t="s">
        <v>391</v>
      </c>
      <c r="D33" s="1033">
        <v>69</v>
      </c>
      <c r="E33" s="1033">
        <v>69</v>
      </c>
      <c r="F33" s="1033" t="s">
        <v>391</v>
      </c>
      <c r="G33" s="1033" t="s">
        <v>391</v>
      </c>
      <c r="H33" s="1032">
        <v>2594</v>
      </c>
      <c r="I33" s="1032" t="s">
        <v>391</v>
      </c>
      <c r="J33" s="1032" t="s">
        <v>391</v>
      </c>
      <c r="K33" s="1032">
        <v>179</v>
      </c>
      <c r="L33" s="1032" t="s">
        <v>391</v>
      </c>
      <c r="M33" s="1035">
        <v>179</v>
      </c>
    </row>
    <row r="34" spans="1:18">
      <c r="A34" s="1031" t="s">
        <v>501</v>
      </c>
      <c r="B34" s="1033">
        <v>136</v>
      </c>
      <c r="C34" s="1033">
        <v>9</v>
      </c>
      <c r="D34" s="1032">
        <v>145</v>
      </c>
      <c r="E34" s="1033">
        <v>126</v>
      </c>
      <c r="F34" s="1033">
        <v>3</v>
      </c>
      <c r="G34" s="1033">
        <v>7500</v>
      </c>
      <c r="H34" s="1038">
        <v>1276</v>
      </c>
      <c r="I34" s="1032">
        <v>2500</v>
      </c>
      <c r="J34" s="1033">
        <v>50</v>
      </c>
      <c r="K34" s="1038">
        <v>169</v>
      </c>
      <c r="L34" s="1033">
        <v>374</v>
      </c>
      <c r="M34" s="1034">
        <v>543</v>
      </c>
      <c r="N34" s="215"/>
      <c r="R34" s="268"/>
    </row>
    <row r="35" spans="1:18">
      <c r="A35" s="1031" t="s">
        <v>502</v>
      </c>
      <c r="B35" s="1033">
        <v>5029</v>
      </c>
      <c r="C35" s="1033" t="s">
        <v>391</v>
      </c>
      <c r="D35" s="1032">
        <v>5029</v>
      </c>
      <c r="E35" s="1033">
        <v>5029</v>
      </c>
      <c r="F35" s="1033" t="s">
        <v>391</v>
      </c>
      <c r="G35" s="1033" t="s">
        <v>391</v>
      </c>
      <c r="H35" s="1038">
        <v>387</v>
      </c>
      <c r="I35" s="1032" t="s">
        <v>391</v>
      </c>
      <c r="J35" s="1033" t="s">
        <v>391</v>
      </c>
      <c r="K35" s="1038">
        <v>1950</v>
      </c>
      <c r="L35" s="1033" t="s">
        <v>391</v>
      </c>
      <c r="M35" s="1034">
        <v>1950</v>
      </c>
    </row>
    <row r="36" spans="1:18">
      <c r="A36" s="1031" t="s">
        <v>504</v>
      </c>
      <c r="B36" s="1038">
        <v>3100</v>
      </c>
      <c r="C36" s="1032">
        <v>7</v>
      </c>
      <c r="D36" s="1032">
        <v>3107</v>
      </c>
      <c r="E36" s="1038">
        <v>3094</v>
      </c>
      <c r="F36" s="1032">
        <v>1</v>
      </c>
      <c r="G36" s="1032" t="s">
        <v>391</v>
      </c>
      <c r="H36" s="1038">
        <v>1275</v>
      </c>
      <c r="I36" s="1032">
        <v>2000</v>
      </c>
      <c r="J36" s="1038" t="s">
        <v>391</v>
      </c>
      <c r="K36" s="1038">
        <v>3947</v>
      </c>
      <c r="L36" s="1038" t="s">
        <v>391</v>
      </c>
      <c r="M36" s="1034">
        <v>3947</v>
      </c>
    </row>
    <row r="37" spans="1:18">
      <c r="A37" s="1031" t="s">
        <v>505</v>
      </c>
      <c r="B37" s="1032">
        <v>115</v>
      </c>
      <c r="C37" s="1032" t="s">
        <v>391</v>
      </c>
      <c r="D37" s="1032">
        <v>115</v>
      </c>
      <c r="E37" s="1032">
        <v>115</v>
      </c>
      <c r="F37" s="1032" t="s">
        <v>391</v>
      </c>
      <c r="G37" s="1032" t="s">
        <v>391</v>
      </c>
      <c r="H37" s="1032">
        <v>600</v>
      </c>
      <c r="I37" s="1032" t="s">
        <v>391</v>
      </c>
      <c r="J37" s="1032" t="s">
        <v>391</v>
      </c>
      <c r="K37" s="1032">
        <v>69</v>
      </c>
      <c r="L37" s="1032" t="s">
        <v>391</v>
      </c>
      <c r="M37" s="1034">
        <v>69</v>
      </c>
    </row>
    <row r="38" spans="1:18">
      <c r="A38" s="1039" t="s">
        <v>506</v>
      </c>
      <c r="B38" s="1041">
        <v>8449</v>
      </c>
      <c r="C38" s="1041">
        <v>16</v>
      </c>
      <c r="D38" s="1041">
        <v>8465</v>
      </c>
      <c r="E38" s="1041">
        <v>8433</v>
      </c>
      <c r="F38" s="1041">
        <v>4</v>
      </c>
      <c r="G38" s="1041">
        <v>7500</v>
      </c>
      <c r="H38" s="1041">
        <v>747</v>
      </c>
      <c r="I38" s="1041">
        <v>2375</v>
      </c>
      <c r="J38" s="1041">
        <v>50</v>
      </c>
      <c r="K38" s="1041">
        <v>6313</v>
      </c>
      <c r="L38" s="1041">
        <v>375</v>
      </c>
      <c r="M38" s="1057">
        <v>6688</v>
      </c>
    </row>
    <row r="39" spans="1:18">
      <c r="A39" s="1031"/>
      <c r="B39" s="1033"/>
      <c r="C39" s="1033"/>
      <c r="D39" s="1033"/>
      <c r="E39" s="1033"/>
      <c r="F39" s="1033"/>
      <c r="G39" s="1033"/>
      <c r="H39" s="1032"/>
      <c r="I39" s="1032"/>
      <c r="J39" s="1032"/>
      <c r="K39" s="1032"/>
      <c r="L39" s="1032"/>
      <c r="M39" s="1035"/>
    </row>
    <row r="40" spans="1:18">
      <c r="A40" s="1031" t="s">
        <v>508</v>
      </c>
      <c r="B40" s="1033">
        <v>24</v>
      </c>
      <c r="C40" s="1033" t="s">
        <v>391</v>
      </c>
      <c r="D40" s="1032">
        <v>24</v>
      </c>
      <c r="E40" s="1033">
        <v>24</v>
      </c>
      <c r="F40" s="1033" t="s">
        <v>391</v>
      </c>
      <c r="G40" s="1033">
        <v>24250</v>
      </c>
      <c r="H40" s="1038">
        <v>2000</v>
      </c>
      <c r="I40" s="1032" t="s">
        <v>391</v>
      </c>
      <c r="J40" s="1033">
        <v>3</v>
      </c>
      <c r="K40" s="1038">
        <v>48</v>
      </c>
      <c r="L40" s="1033">
        <v>73</v>
      </c>
      <c r="M40" s="1034">
        <v>121</v>
      </c>
      <c r="N40" s="215"/>
      <c r="R40" s="268"/>
    </row>
    <row r="41" spans="1:18">
      <c r="A41" s="1039" t="s">
        <v>509</v>
      </c>
      <c r="B41" s="1041">
        <v>24</v>
      </c>
      <c r="C41" s="1041" t="s">
        <v>391</v>
      </c>
      <c r="D41" s="1041">
        <v>24</v>
      </c>
      <c r="E41" s="1041">
        <v>24</v>
      </c>
      <c r="F41" s="1041" t="s">
        <v>391</v>
      </c>
      <c r="G41" s="1041">
        <v>24250</v>
      </c>
      <c r="H41" s="1041">
        <v>2000</v>
      </c>
      <c r="I41" s="1041" t="s">
        <v>391</v>
      </c>
      <c r="J41" s="1041">
        <v>3</v>
      </c>
      <c r="K41" s="1041">
        <v>48</v>
      </c>
      <c r="L41" s="1041">
        <v>73</v>
      </c>
      <c r="M41" s="1057">
        <v>121</v>
      </c>
    </row>
    <row r="42" spans="1:18">
      <c r="A42" s="1031"/>
      <c r="B42" s="1033"/>
      <c r="C42" s="1033"/>
      <c r="D42" s="1033"/>
      <c r="E42" s="1033"/>
      <c r="F42" s="1033"/>
      <c r="G42" s="1033"/>
      <c r="H42" s="1032"/>
      <c r="I42" s="1032"/>
      <c r="J42" s="1032"/>
      <c r="K42" s="1032"/>
      <c r="L42" s="1032"/>
      <c r="M42" s="1035"/>
    </row>
    <row r="43" spans="1:18" ht="13.5" thickBot="1">
      <c r="A43" s="1043" t="s">
        <v>510</v>
      </c>
      <c r="B43" s="847">
        <v>35120</v>
      </c>
      <c r="C43" s="847">
        <v>778</v>
      </c>
      <c r="D43" s="847">
        <v>35898</v>
      </c>
      <c r="E43" s="847">
        <v>35021</v>
      </c>
      <c r="F43" s="847">
        <v>734</v>
      </c>
      <c r="G43" s="847">
        <v>3110899</v>
      </c>
      <c r="H43" s="847">
        <v>1824</v>
      </c>
      <c r="I43" s="847">
        <v>2183</v>
      </c>
      <c r="J43" s="847">
        <v>32</v>
      </c>
      <c r="K43" s="847">
        <v>65482</v>
      </c>
      <c r="L43" s="847">
        <v>98652</v>
      </c>
      <c r="M43" s="848">
        <v>164134</v>
      </c>
      <c r="N43" s="215"/>
      <c r="R43" s="268"/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34" orientation="portrait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>
  <sheetPr codeName="Hoja340">
    <tabColor theme="0"/>
    <pageSetUpPr fitToPage="1"/>
  </sheetPr>
  <dimension ref="A1:P5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4.140625" style="208" customWidth="1"/>
    <col min="2" max="4" width="11.5703125" style="208" bestFit="1" customWidth="1"/>
    <col min="5" max="6" width="11.7109375" style="208" bestFit="1" customWidth="1"/>
    <col min="7" max="13" width="14.28515625" style="208" customWidth="1"/>
    <col min="14" max="16384" width="11.42578125" style="208"/>
  </cols>
  <sheetData>
    <row r="1" spans="1:14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4" s="88" customFormat="1" ht="15">
      <c r="A3" s="1684" t="s">
        <v>14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4" s="88" customFormat="1" ht="15">
      <c r="A4" s="1684" t="s">
        <v>1478</v>
      </c>
      <c r="B4" s="1684"/>
      <c r="C4" s="1684"/>
      <c r="D4" s="1684"/>
      <c r="E4" s="1684"/>
      <c r="F4" s="1684"/>
      <c r="G4" s="1684"/>
      <c r="H4" s="1684"/>
      <c r="I4" s="1684"/>
      <c r="J4" s="1684"/>
      <c r="K4" s="1684"/>
      <c r="L4" s="1684"/>
      <c r="M4" s="1684"/>
    </row>
    <row r="5" spans="1:14" s="88" customFormat="1" ht="15.75" thickBot="1">
      <c r="A5" s="188"/>
      <c r="B5" s="189"/>
      <c r="C5" s="189"/>
      <c r="D5" s="189"/>
      <c r="E5" s="189"/>
      <c r="F5" s="189"/>
      <c r="G5" s="189"/>
      <c r="H5" s="189"/>
    </row>
    <row r="6" spans="1:14" s="681" customFormat="1" ht="24.75" customHeight="1">
      <c r="A6" s="1081"/>
      <c r="B6" s="1716" t="s">
        <v>1071</v>
      </c>
      <c r="C6" s="1716"/>
      <c r="D6" s="1716"/>
      <c r="E6" s="1716"/>
      <c r="F6" s="1716"/>
      <c r="G6" s="1914" t="s">
        <v>1202</v>
      </c>
      <c r="H6" s="664"/>
      <c r="I6" s="1079" t="s">
        <v>378</v>
      </c>
      <c r="J6" s="1050"/>
      <c r="K6" s="1900" t="s">
        <v>379</v>
      </c>
      <c r="L6" s="1900"/>
      <c r="M6" s="1670"/>
    </row>
    <row r="7" spans="1:14" s="681" customFormat="1" ht="24.75" customHeight="1">
      <c r="A7" s="1083" t="s">
        <v>549</v>
      </c>
      <c r="B7" s="1723" t="s">
        <v>381</v>
      </c>
      <c r="C7" s="1723"/>
      <c r="D7" s="1723"/>
      <c r="E7" s="1723"/>
      <c r="F7" s="1723"/>
      <c r="G7" s="1915"/>
      <c r="H7" s="1861" t="s">
        <v>1203</v>
      </c>
      <c r="I7" s="1861"/>
      <c r="J7" s="227" t="s">
        <v>1104</v>
      </c>
      <c r="K7" s="1915" t="s">
        <v>1125</v>
      </c>
      <c r="L7" s="1915" t="s">
        <v>1106</v>
      </c>
      <c r="M7" s="1912" t="s">
        <v>1107</v>
      </c>
    </row>
    <row r="8" spans="1:14" s="681" customFormat="1" ht="24.75" customHeight="1">
      <c r="A8" s="1083" t="s">
        <v>529</v>
      </c>
      <c r="B8" s="682"/>
      <c r="C8" s="1085" t="s">
        <v>387</v>
      </c>
      <c r="D8" s="232"/>
      <c r="E8" s="1906" t="s">
        <v>1078</v>
      </c>
      <c r="F8" s="1906"/>
      <c r="G8" s="1915"/>
      <c r="H8" s="1723" t="s">
        <v>382</v>
      </c>
      <c r="I8" s="1723"/>
      <c r="J8" s="1087" t="s">
        <v>1075</v>
      </c>
      <c r="K8" s="1915"/>
      <c r="L8" s="1915"/>
      <c r="M8" s="1912"/>
    </row>
    <row r="9" spans="1:14" s="681" customFormat="1" ht="24.75" customHeight="1" thickBot="1">
      <c r="A9" s="1083"/>
      <c r="B9" s="227" t="s">
        <v>385</v>
      </c>
      <c r="C9" s="227" t="s">
        <v>386</v>
      </c>
      <c r="D9" s="227" t="s">
        <v>387</v>
      </c>
      <c r="E9" s="227" t="s">
        <v>385</v>
      </c>
      <c r="F9" s="227" t="s">
        <v>386</v>
      </c>
      <c r="G9" s="1679"/>
      <c r="H9" s="227" t="s">
        <v>385</v>
      </c>
      <c r="I9" s="227" t="s">
        <v>386</v>
      </c>
      <c r="J9" s="1087" t="s">
        <v>1112</v>
      </c>
      <c r="K9" s="1679"/>
      <c r="L9" s="1679"/>
      <c r="M9" s="1832"/>
    </row>
    <row r="10" spans="1:14">
      <c r="A10" s="1054" t="s">
        <v>461</v>
      </c>
      <c r="B10" s="1055" t="s">
        <v>391</v>
      </c>
      <c r="C10" s="1055">
        <v>8</v>
      </c>
      <c r="D10" s="1055">
        <v>8</v>
      </c>
      <c r="E10" s="1055" t="s">
        <v>391</v>
      </c>
      <c r="F10" s="1055">
        <v>8</v>
      </c>
      <c r="G10" s="1055" t="s">
        <v>391</v>
      </c>
      <c r="H10" s="1055" t="s">
        <v>391</v>
      </c>
      <c r="I10" s="1055">
        <v>950</v>
      </c>
      <c r="J10" s="1055" t="s">
        <v>391</v>
      </c>
      <c r="K10" s="1055">
        <v>8</v>
      </c>
      <c r="L10" s="1055" t="s">
        <v>391</v>
      </c>
      <c r="M10" s="1056">
        <v>8</v>
      </c>
      <c r="N10" s="268"/>
    </row>
    <row r="11" spans="1:14">
      <c r="A11" s="1036"/>
      <c r="B11" s="849"/>
      <c r="C11" s="849"/>
      <c r="D11" s="849"/>
      <c r="E11" s="849"/>
      <c r="F11" s="849"/>
      <c r="G11" s="849"/>
      <c r="H11" s="854"/>
      <c r="I11" s="854"/>
      <c r="J11" s="854"/>
      <c r="K11" s="854"/>
      <c r="L11" s="854"/>
      <c r="M11" s="857"/>
      <c r="N11" s="268"/>
    </row>
    <row r="12" spans="1:14">
      <c r="A12" s="1031" t="s">
        <v>469</v>
      </c>
      <c r="B12" s="1037">
        <v>215</v>
      </c>
      <c r="C12" s="1037">
        <v>120</v>
      </c>
      <c r="D12" s="1032">
        <v>335</v>
      </c>
      <c r="E12" s="1037">
        <v>182</v>
      </c>
      <c r="F12" s="1037">
        <v>103</v>
      </c>
      <c r="G12" s="1032" t="s">
        <v>391</v>
      </c>
      <c r="H12" s="1037">
        <v>682</v>
      </c>
      <c r="I12" s="1037">
        <v>1771</v>
      </c>
      <c r="J12" s="1037" t="s">
        <v>391</v>
      </c>
      <c r="K12" s="1037">
        <v>307</v>
      </c>
      <c r="L12" s="1037" t="s">
        <v>391</v>
      </c>
      <c r="M12" s="1034">
        <v>307</v>
      </c>
      <c r="N12" s="268"/>
    </row>
    <row r="13" spans="1:14">
      <c r="A13" s="1031" t="s">
        <v>470</v>
      </c>
      <c r="B13" s="1037" t="s">
        <v>391</v>
      </c>
      <c r="C13" s="1037">
        <v>4</v>
      </c>
      <c r="D13" s="1032">
        <v>4</v>
      </c>
      <c r="E13" s="1037" t="s">
        <v>391</v>
      </c>
      <c r="F13" s="1037">
        <v>4</v>
      </c>
      <c r="G13" s="1032" t="s">
        <v>391</v>
      </c>
      <c r="H13" s="1037" t="s">
        <v>391</v>
      </c>
      <c r="I13" s="1037">
        <v>1000</v>
      </c>
      <c r="J13" s="1037" t="s">
        <v>391</v>
      </c>
      <c r="K13" s="1037">
        <v>4</v>
      </c>
      <c r="L13" s="1037" t="s">
        <v>391</v>
      </c>
      <c r="M13" s="1034">
        <v>4</v>
      </c>
      <c r="N13" s="268"/>
    </row>
    <row r="14" spans="1:14">
      <c r="A14" s="1031" t="s">
        <v>471</v>
      </c>
      <c r="B14" s="1038">
        <v>215</v>
      </c>
      <c r="C14" s="1032">
        <v>124</v>
      </c>
      <c r="D14" s="1032">
        <v>339</v>
      </c>
      <c r="E14" s="1038">
        <v>182</v>
      </c>
      <c r="F14" s="1032">
        <v>107</v>
      </c>
      <c r="G14" s="1033" t="s">
        <v>391</v>
      </c>
      <c r="H14" s="1038">
        <v>682</v>
      </c>
      <c r="I14" s="1032">
        <v>1742</v>
      </c>
      <c r="J14" s="1033" t="s">
        <v>391</v>
      </c>
      <c r="K14" s="1038">
        <v>311</v>
      </c>
      <c r="L14" s="1033" t="s">
        <v>391</v>
      </c>
      <c r="M14" s="1034">
        <v>311</v>
      </c>
    </row>
    <row r="15" spans="1:14">
      <c r="A15" s="1039"/>
      <c r="B15" s="1041"/>
      <c r="C15" s="1041"/>
      <c r="D15" s="1041"/>
      <c r="E15" s="1041"/>
      <c r="F15" s="1041"/>
      <c r="G15" s="1040"/>
      <c r="H15" s="1040"/>
      <c r="I15" s="1041"/>
      <c r="J15" s="1040"/>
      <c r="K15" s="1058"/>
      <c r="L15" s="1040"/>
      <c r="M15" s="1057"/>
      <c r="N15" s="268"/>
    </row>
    <row r="16" spans="1:14">
      <c r="A16" s="1031" t="s">
        <v>536</v>
      </c>
      <c r="B16" s="1038">
        <v>31</v>
      </c>
      <c r="C16" s="1032">
        <v>3</v>
      </c>
      <c r="D16" s="1032">
        <v>34</v>
      </c>
      <c r="E16" s="1033" t="s">
        <v>391</v>
      </c>
      <c r="F16" s="1032" t="s">
        <v>391</v>
      </c>
      <c r="G16" s="1032" t="s">
        <v>391</v>
      </c>
      <c r="H16" s="1033" t="s">
        <v>391</v>
      </c>
      <c r="I16" s="1032" t="s">
        <v>391</v>
      </c>
      <c r="J16" s="1032" t="s">
        <v>391</v>
      </c>
      <c r="K16" s="1032" t="s">
        <v>391</v>
      </c>
      <c r="L16" s="1032" t="s">
        <v>391</v>
      </c>
      <c r="M16" s="1034" t="s">
        <v>391</v>
      </c>
      <c r="N16" s="268"/>
    </row>
    <row r="17" spans="1:16">
      <c r="A17" s="1031" t="s">
        <v>474</v>
      </c>
      <c r="B17" s="1032">
        <v>3</v>
      </c>
      <c r="C17" s="1032" t="s">
        <v>391</v>
      </c>
      <c r="D17" s="1032">
        <v>3</v>
      </c>
      <c r="E17" s="1032" t="s">
        <v>391</v>
      </c>
      <c r="F17" s="1032" t="s">
        <v>391</v>
      </c>
      <c r="G17" s="1032" t="s">
        <v>391</v>
      </c>
      <c r="H17" s="1032" t="s">
        <v>391</v>
      </c>
      <c r="I17" s="1032" t="s">
        <v>391</v>
      </c>
      <c r="J17" s="1032" t="s">
        <v>391</v>
      </c>
      <c r="K17" s="1032" t="s">
        <v>391</v>
      </c>
      <c r="L17" s="1032" t="s">
        <v>391</v>
      </c>
      <c r="M17" s="1034" t="s">
        <v>391</v>
      </c>
      <c r="N17" s="268"/>
    </row>
    <row r="18" spans="1:16">
      <c r="A18" s="1031" t="s">
        <v>475</v>
      </c>
      <c r="B18" s="1038">
        <v>2</v>
      </c>
      <c r="C18" s="1032" t="s">
        <v>391</v>
      </c>
      <c r="D18" s="1032">
        <v>2</v>
      </c>
      <c r="E18" s="1038" t="s">
        <v>391</v>
      </c>
      <c r="F18" s="1032" t="s">
        <v>391</v>
      </c>
      <c r="G18" s="1032" t="s">
        <v>391</v>
      </c>
      <c r="H18" s="1038" t="s">
        <v>391</v>
      </c>
      <c r="I18" s="1032" t="s">
        <v>391</v>
      </c>
      <c r="J18" s="1032" t="s">
        <v>391</v>
      </c>
      <c r="K18" s="1032" t="s">
        <v>391</v>
      </c>
      <c r="L18" s="1032" t="s">
        <v>391</v>
      </c>
      <c r="M18" s="1034" t="s">
        <v>391</v>
      </c>
      <c r="N18" s="268"/>
    </row>
    <row r="19" spans="1:16">
      <c r="A19" s="1031" t="s">
        <v>476</v>
      </c>
      <c r="B19" s="1032">
        <v>38</v>
      </c>
      <c r="C19" s="1032" t="s">
        <v>391</v>
      </c>
      <c r="D19" s="1032">
        <v>38</v>
      </c>
      <c r="E19" s="1032">
        <v>37</v>
      </c>
      <c r="F19" s="1032" t="s">
        <v>391</v>
      </c>
      <c r="G19" s="1032">
        <v>37</v>
      </c>
      <c r="H19" s="1032">
        <v>400</v>
      </c>
      <c r="I19" s="1032" t="s">
        <v>391</v>
      </c>
      <c r="J19" s="1032" t="s">
        <v>391</v>
      </c>
      <c r="K19" s="1032">
        <v>15</v>
      </c>
      <c r="L19" s="1032" t="s">
        <v>391</v>
      </c>
      <c r="M19" s="1034">
        <v>15</v>
      </c>
      <c r="N19" s="268"/>
    </row>
    <row r="20" spans="1:16">
      <c r="A20" s="1031" t="s">
        <v>477</v>
      </c>
      <c r="B20" s="1038">
        <v>3</v>
      </c>
      <c r="C20" s="1032">
        <v>1</v>
      </c>
      <c r="D20" s="1032">
        <v>4</v>
      </c>
      <c r="E20" s="1038" t="s">
        <v>391</v>
      </c>
      <c r="F20" s="1032" t="s">
        <v>391</v>
      </c>
      <c r="G20" s="1032" t="s">
        <v>391</v>
      </c>
      <c r="H20" s="1033" t="s">
        <v>391</v>
      </c>
      <c r="I20" s="1032" t="s">
        <v>391</v>
      </c>
      <c r="J20" s="1032" t="s">
        <v>391</v>
      </c>
      <c r="K20" s="1032" t="s">
        <v>391</v>
      </c>
      <c r="L20" s="1032" t="s">
        <v>391</v>
      </c>
      <c r="M20" s="1034" t="s">
        <v>391</v>
      </c>
      <c r="N20" s="268"/>
    </row>
    <row r="21" spans="1:16">
      <c r="A21" s="1031" t="s">
        <v>478</v>
      </c>
      <c r="B21" s="1032">
        <v>17</v>
      </c>
      <c r="C21" s="1032" t="s">
        <v>391</v>
      </c>
      <c r="D21" s="1032">
        <v>17</v>
      </c>
      <c r="E21" s="1032" t="s">
        <v>391</v>
      </c>
      <c r="F21" s="1032" t="s">
        <v>391</v>
      </c>
      <c r="G21" s="1032" t="s">
        <v>391</v>
      </c>
      <c r="H21" s="1032" t="s">
        <v>391</v>
      </c>
      <c r="I21" s="1032" t="s">
        <v>391</v>
      </c>
      <c r="J21" s="1032" t="s">
        <v>391</v>
      </c>
      <c r="K21" s="1032" t="s">
        <v>391</v>
      </c>
      <c r="L21" s="1032" t="s">
        <v>391</v>
      </c>
      <c r="M21" s="1034" t="s">
        <v>391</v>
      </c>
    </row>
    <row r="22" spans="1:16">
      <c r="A22" s="1031" t="s">
        <v>480</v>
      </c>
      <c r="B22" s="1038" t="s">
        <v>391</v>
      </c>
      <c r="C22" s="1032">
        <v>185</v>
      </c>
      <c r="D22" s="1032">
        <v>185</v>
      </c>
      <c r="E22" s="1038" t="s">
        <v>391</v>
      </c>
      <c r="F22" s="1032">
        <v>8</v>
      </c>
      <c r="G22" s="1033" t="s">
        <v>391</v>
      </c>
      <c r="H22" s="1038" t="s">
        <v>391</v>
      </c>
      <c r="I22" s="1032" t="s">
        <v>391</v>
      </c>
      <c r="J22" s="1033" t="s">
        <v>391</v>
      </c>
      <c r="K22" s="1038" t="s">
        <v>391</v>
      </c>
      <c r="L22" s="1033" t="s">
        <v>391</v>
      </c>
      <c r="M22" s="1034" t="s">
        <v>391</v>
      </c>
    </row>
    <row r="23" spans="1:16">
      <c r="A23" s="1031" t="s">
        <v>481</v>
      </c>
      <c r="B23" s="1038">
        <v>87</v>
      </c>
      <c r="C23" s="1032">
        <v>18</v>
      </c>
      <c r="D23" s="1032">
        <v>105</v>
      </c>
      <c r="E23" s="1038">
        <v>38</v>
      </c>
      <c r="F23" s="1032">
        <v>18</v>
      </c>
      <c r="G23" s="1033" t="s">
        <v>391</v>
      </c>
      <c r="H23" s="1038">
        <v>1200</v>
      </c>
      <c r="I23" s="1032">
        <v>3000</v>
      </c>
      <c r="J23" s="1033" t="s">
        <v>391</v>
      </c>
      <c r="K23" s="1038">
        <v>100</v>
      </c>
      <c r="L23" s="1033" t="s">
        <v>391</v>
      </c>
      <c r="M23" s="1034">
        <v>100</v>
      </c>
    </row>
    <row r="24" spans="1:16">
      <c r="A24" s="1039" t="s">
        <v>482</v>
      </c>
      <c r="B24" s="1041">
        <v>181</v>
      </c>
      <c r="C24" s="1041">
        <v>207</v>
      </c>
      <c r="D24" s="1041">
        <v>388</v>
      </c>
      <c r="E24" s="1041">
        <v>75</v>
      </c>
      <c r="F24" s="1041">
        <v>26</v>
      </c>
      <c r="G24" s="1040">
        <v>37</v>
      </c>
      <c r="H24" s="1040">
        <v>805</v>
      </c>
      <c r="I24" s="1041">
        <v>2077</v>
      </c>
      <c r="J24" s="1040" t="s">
        <v>391</v>
      </c>
      <c r="K24" s="1058">
        <v>115</v>
      </c>
      <c r="L24" s="1040" t="s">
        <v>391</v>
      </c>
      <c r="M24" s="1057">
        <v>115</v>
      </c>
      <c r="N24" s="268"/>
    </row>
    <row r="25" spans="1:16">
      <c r="A25" s="1031"/>
      <c r="B25" s="1033"/>
      <c r="C25" s="1033"/>
      <c r="D25" s="1033"/>
      <c r="E25" s="1033"/>
      <c r="F25" s="1033"/>
      <c r="G25" s="1033"/>
      <c r="H25" s="1032"/>
      <c r="I25" s="1032"/>
      <c r="J25" s="1032"/>
      <c r="K25" s="1032"/>
      <c r="L25" s="1032"/>
      <c r="M25" s="1035"/>
      <c r="N25" s="214"/>
      <c r="O25" s="34"/>
      <c r="P25" s="34"/>
    </row>
    <row r="26" spans="1:16">
      <c r="A26" s="1039" t="s">
        <v>483</v>
      </c>
      <c r="B26" s="1041">
        <v>41</v>
      </c>
      <c r="C26" s="1041">
        <v>27</v>
      </c>
      <c r="D26" s="1041">
        <v>68</v>
      </c>
      <c r="E26" s="1041">
        <v>20</v>
      </c>
      <c r="F26" s="1041">
        <v>15</v>
      </c>
      <c r="G26" s="1040" t="s">
        <v>391</v>
      </c>
      <c r="H26" s="1040">
        <v>500</v>
      </c>
      <c r="I26" s="1041">
        <v>800</v>
      </c>
      <c r="J26" s="1040" t="s">
        <v>391</v>
      </c>
      <c r="K26" s="1058">
        <v>22</v>
      </c>
      <c r="L26" s="1040" t="s">
        <v>391</v>
      </c>
      <c r="M26" s="1057">
        <v>22</v>
      </c>
      <c r="N26" s="268"/>
    </row>
    <row r="27" spans="1:16">
      <c r="A27" s="1031"/>
      <c r="B27" s="1032"/>
      <c r="C27" s="1032"/>
      <c r="D27" s="1032"/>
      <c r="E27" s="1032"/>
      <c r="F27" s="1032"/>
      <c r="G27" s="1032"/>
      <c r="H27" s="1032"/>
      <c r="I27" s="1032"/>
      <c r="J27" s="1032"/>
      <c r="K27" s="1032"/>
      <c r="L27" s="1032"/>
      <c r="M27" s="1034"/>
      <c r="N27" s="268"/>
    </row>
    <row r="28" spans="1:16">
      <c r="A28" s="1031" t="s">
        <v>484</v>
      </c>
      <c r="B28" s="1032">
        <v>885</v>
      </c>
      <c r="C28" s="1032">
        <v>614</v>
      </c>
      <c r="D28" s="1032">
        <v>1499</v>
      </c>
      <c r="E28" s="1032">
        <v>295</v>
      </c>
      <c r="F28" s="1032">
        <v>264</v>
      </c>
      <c r="G28" s="1032" t="s">
        <v>391</v>
      </c>
      <c r="H28" s="1032">
        <v>450</v>
      </c>
      <c r="I28" s="1032">
        <v>1400</v>
      </c>
      <c r="J28" s="1032" t="s">
        <v>391</v>
      </c>
      <c r="K28" s="1032">
        <v>502</v>
      </c>
      <c r="L28" s="1032" t="s">
        <v>391</v>
      </c>
      <c r="M28" s="1034">
        <v>502</v>
      </c>
      <c r="N28" s="268"/>
    </row>
    <row r="29" spans="1:16">
      <c r="A29" s="1031" t="s">
        <v>485</v>
      </c>
      <c r="B29" s="1032">
        <v>2733</v>
      </c>
      <c r="C29" s="1032">
        <v>477</v>
      </c>
      <c r="D29" s="1032">
        <v>3210</v>
      </c>
      <c r="E29" s="1032">
        <v>1388</v>
      </c>
      <c r="F29" s="1032">
        <v>261</v>
      </c>
      <c r="G29" s="1032" t="s">
        <v>391</v>
      </c>
      <c r="H29" s="1032">
        <v>750</v>
      </c>
      <c r="I29" s="1032">
        <v>1400</v>
      </c>
      <c r="J29" s="1032" t="s">
        <v>391</v>
      </c>
      <c r="K29" s="1032">
        <v>1406</v>
      </c>
      <c r="L29" s="1032" t="s">
        <v>391</v>
      </c>
      <c r="M29" s="1034">
        <v>1406</v>
      </c>
      <c r="N29" s="268"/>
    </row>
    <row r="30" spans="1:16">
      <c r="A30" s="1031" t="s">
        <v>486</v>
      </c>
      <c r="B30" s="1032">
        <v>618</v>
      </c>
      <c r="C30" s="1032">
        <v>36</v>
      </c>
      <c r="D30" s="1032">
        <v>654</v>
      </c>
      <c r="E30" s="1032">
        <v>618</v>
      </c>
      <c r="F30" s="1032">
        <v>36</v>
      </c>
      <c r="G30" s="1032" t="s">
        <v>391</v>
      </c>
      <c r="H30" s="1032">
        <v>600</v>
      </c>
      <c r="I30" s="1032">
        <v>1400</v>
      </c>
      <c r="J30" s="1032" t="s">
        <v>391</v>
      </c>
      <c r="K30" s="1032">
        <v>421</v>
      </c>
      <c r="L30" s="1032" t="s">
        <v>391</v>
      </c>
      <c r="M30" s="1034">
        <v>421</v>
      </c>
      <c r="N30" s="268"/>
    </row>
    <row r="31" spans="1:16">
      <c r="A31" s="1031" t="s">
        <v>488</v>
      </c>
      <c r="B31" s="1038">
        <v>1790</v>
      </c>
      <c r="C31" s="1032">
        <v>400</v>
      </c>
      <c r="D31" s="1032">
        <v>2190</v>
      </c>
      <c r="E31" s="1038">
        <v>1027</v>
      </c>
      <c r="F31" s="1032">
        <v>236</v>
      </c>
      <c r="G31" s="1033" t="s">
        <v>391</v>
      </c>
      <c r="H31" s="1038">
        <v>550</v>
      </c>
      <c r="I31" s="1032">
        <v>1000</v>
      </c>
      <c r="J31" s="1033" t="s">
        <v>391</v>
      </c>
      <c r="K31" s="1038">
        <v>801</v>
      </c>
      <c r="L31" s="1033" t="s">
        <v>391</v>
      </c>
      <c r="M31" s="1034">
        <v>801</v>
      </c>
    </row>
    <row r="32" spans="1:16">
      <c r="A32" s="1039" t="s">
        <v>562</v>
      </c>
      <c r="B32" s="1041">
        <v>6026</v>
      </c>
      <c r="C32" s="1041">
        <v>1527</v>
      </c>
      <c r="D32" s="1041">
        <v>7553</v>
      </c>
      <c r="E32" s="1041">
        <v>3328</v>
      </c>
      <c r="F32" s="1041">
        <v>797</v>
      </c>
      <c r="G32" s="1040" t="s">
        <v>391</v>
      </c>
      <c r="H32" s="1040">
        <v>634</v>
      </c>
      <c r="I32" s="1041">
        <v>1282</v>
      </c>
      <c r="J32" s="1040" t="s">
        <v>391</v>
      </c>
      <c r="K32" s="1058">
        <v>3130</v>
      </c>
      <c r="L32" s="1040" t="s">
        <v>391</v>
      </c>
      <c r="M32" s="1057">
        <v>3130</v>
      </c>
    </row>
    <row r="33" spans="1:14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613"/>
      <c r="N33" s="268"/>
    </row>
    <row r="34" spans="1:14">
      <c r="A34" s="1031" t="s">
        <v>490</v>
      </c>
      <c r="B34" s="1038" t="s">
        <v>391</v>
      </c>
      <c r="C34" s="1032">
        <v>5</v>
      </c>
      <c r="D34" s="1032">
        <v>5</v>
      </c>
      <c r="E34" s="1038" t="s">
        <v>391</v>
      </c>
      <c r="F34" s="1032" t="s">
        <v>391</v>
      </c>
      <c r="G34" s="1033" t="s">
        <v>391</v>
      </c>
      <c r="H34" s="1038" t="s">
        <v>391</v>
      </c>
      <c r="I34" s="1032" t="s">
        <v>391</v>
      </c>
      <c r="J34" s="1033" t="s">
        <v>391</v>
      </c>
      <c r="K34" s="1038" t="s">
        <v>391</v>
      </c>
      <c r="L34" s="1033" t="s">
        <v>391</v>
      </c>
      <c r="M34" s="1034" t="s">
        <v>391</v>
      </c>
    </row>
    <row r="35" spans="1:14">
      <c r="A35" s="1031" t="s">
        <v>491</v>
      </c>
      <c r="B35" s="1033">
        <v>2</v>
      </c>
      <c r="C35" s="1033">
        <v>1</v>
      </c>
      <c r="D35" s="1033">
        <v>3</v>
      </c>
      <c r="E35" s="1033">
        <v>2</v>
      </c>
      <c r="F35" s="1033">
        <v>1</v>
      </c>
      <c r="G35" s="1033" t="s">
        <v>391</v>
      </c>
      <c r="H35" s="1032">
        <v>450</v>
      </c>
      <c r="I35" s="1032">
        <v>975</v>
      </c>
      <c r="J35" s="1032" t="s">
        <v>391</v>
      </c>
      <c r="K35" s="1032">
        <v>2</v>
      </c>
      <c r="L35" s="1032" t="s">
        <v>391</v>
      </c>
      <c r="M35" s="1035">
        <v>2</v>
      </c>
    </row>
    <row r="36" spans="1:14">
      <c r="A36" s="1031" t="s">
        <v>492</v>
      </c>
      <c r="B36" s="1038">
        <v>50</v>
      </c>
      <c r="C36" s="1032" t="s">
        <v>391</v>
      </c>
      <c r="D36" s="1032">
        <v>50</v>
      </c>
      <c r="E36" s="1038">
        <v>11</v>
      </c>
      <c r="F36" s="1032" t="s">
        <v>391</v>
      </c>
      <c r="G36" s="1033" t="s">
        <v>391</v>
      </c>
      <c r="H36" s="1038">
        <v>350</v>
      </c>
      <c r="I36" s="1032" t="s">
        <v>391</v>
      </c>
      <c r="J36" s="1033" t="s">
        <v>391</v>
      </c>
      <c r="K36" s="1038">
        <v>4</v>
      </c>
      <c r="L36" s="1033" t="s">
        <v>391</v>
      </c>
      <c r="M36" s="1034">
        <v>4</v>
      </c>
    </row>
    <row r="37" spans="1:14">
      <c r="A37" s="1039" t="s">
        <v>493</v>
      </c>
      <c r="B37" s="1041">
        <v>52</v>
      </c>
      <c r="C37" s="1041">
        <v>6</v>
      </c>
      <c r="D37" s="1041">
        <v>58</v>
      </c>
      <c r="E37" s="1041">
        <v>13</v>
      </c>
      <c r="F37" s="1041">
        <v>1</v>
      </c>
      <c r="G37" s="1040" t="s">
        <v>391</v>
      </c>
      <c r="H37" s="1040">
        <v>365</v>
      </c>
      <c r="I37" s="1041">
        <v>975</v>
      </c>
      <c r="J37" s="1040" t="s">
        <v>391</v>
      </c>
      <c r="K37" s="1058">
        <v>6</v>
      </c>
      <c r="L37" s="1040" t="s">
        <v>391</v>
      </c>
      <c r="M37" s="1057">
        <v>6</v>
      </c>
      <c r="N37" s="268"/>
    </row>
    <row r="38" spans="1:14">
      <c r="A38" s="1031"/>
      <c r="B38" s="1033"/>
      <c r="C38" s="1032"/>
      <c r="D38" s="1032"/>
      <c r="E38" s="1033"/>
      <c r="F38" s="1032"/>
      <c r="G38" s="1032"/>
      <c r="H38" s="1033"/>
      <c r="I38" s="1032"/>
      <c r="J38" s="1032"/>
      <c r="K38" s="1032"/>
      <c r="L38" s="1032"/>
      <c r="M38" s="1034"/>
    </row>
    <row r="39" spans="1:14">
      <c r="A39" s="1039" t="s">
        <v>494</v>
      </c>
      <c r="B39" s="1041">
        <v>69</v>
      </c>
      <c r="C39" s="1041">
        <v>122</v>
      </c>
      <c r="D39" s="1041">
        <v>191</v>
      </c>
      <c r="E39" s="1041">
        <v>7</v>
      </c>
      <c r="F39" s="1041">
        <v>90</v>
      </c>
      <c r="G39" s="1040" t="s">
        <v>391</v>
      </c>
      <c r="H39" s="1040">
        <v>650</v>
      </c>
      <c r="I39" s="1041">
        <v>1400</v>
      </c>
      <c r="J39" s="1040" t="s">
        <v>391</v>
      </c>
      <c r="K39" s="1058">
        <v>131</v>
      </c>
      <c r="L39" s="1040" t="s">
        <v>391</v>
      </c>
      <c r="M39" s="1057">
        <v>131</v>
      </c>
      <c r="N39" s="268"/>
    </row>
    <row r="40" spans="1:14">
      <c r="A40" s="1031"/>
      <c r="B40" s="1038"/>
      <c r="C40" s="1032"/>
      <c r="D40" s="1032"/>
      <c r="E40" s="1038"/>
      <c r="F40" s="1032"/>
      <c r="G40" s="1033"/>
      <c r="H40" s="1038"/>
      <c r="I40" s="1032"/>
      <c r="J40" s="1033"/>
      <c r="K40" s="1038"/>
      <c r="L40" s="1033"/>
      <c r="M40" s="1034"/>
    </row>
    <row r="41" spans="1:14">
      <c r="A41" s="1031" t="s">
        <v>495</v>
      </c>
      <c r="B41" s="1033">
        <v>59</v>
      </c>
      <c r="C41" s="1033">
        <v>340</v>
      </c>
      <c r="D41" s="1033">
        <v>399</v>
      </c>
      <c r="E41" s="1033" t="s">
        <v>391</v>
      </c>
      <c r="F41" s="1033">
        <v>91</v>
      </c>
      <c r="G41" s="1033" t="s">
        <v>391</v>
      </c>
      <c r="H41" s="1032" t="s">
        <v>391</v>
      </c>
      <c r="I41" s="1032">
        <v>2125</v>
      </c>
      <c r="J41" s="1032" t="s">
        <v>391</v>
      </c>
      <c r="K41" s="1032">
        <v>193</v>
      </c>
      <c r="L41" s="1032" t="s">
        <v>391</v>
      </c>
      <c r="M41" s="1035">
        <v>193</v>
      </c>
    </row>
    <row r="42" spans="1:14">
      <c r="A42" s="1031" t="s">
        <v>496</v>
      </c>
      <c r="B42" s="1038">
        <v>17</v>
      </c>
      <c r="C42" s="1032">
        <v>85</v>
      </c>
      <c r="D42" s="1032">
        <v>102</v>
      </c>
      <c r="E42" s="1038" t="s">
        <v>391</v>
      </c>
      <c r="F42" s="1032">
        <v>34</v>
      </c>
      <c r="G42" s="1033" t="s">
        <v>391</v>
      </c>
      <c r="H42" s="1038" t="s">
        <v>391</v>
      </c>
      <c r="I42" s="1032">
        <v>750</v>
      </c>
      <c r="J42" s="1033" t="s">
        <v>391</v>
      </c>
      <c r="K42" s="1038">
        <v>26</v>
      </c>
      <c r="L42" s="1033" t="s">
        <v>391</v>
      </c>
      <c r="M42" s="1034">
        <v>26</v>
      </c>
    </row>
    <row r="43" spans="1:14">
      <c r="A43" s="1039" t="s">
        <v>497</v>
      </c>
      <c r="B43" s="1041">
        <v>76</v>
      </c>
      <c r="C43" s="1041">
        <v>425</v>
      </c>
      <c r="D43" s="1041">
        <v>501</v>
      </c>
      <c r="E43" s="1041" t="s">
        <v>391</v>
      </c>
      <c r="F43" s="1041">
        <v>125</v>
      </c>
      <c r="G43" s="1040" t="s">
        <v>391</v>
      </c>
      <c r="H43" s="1040" t="s">
        <v>391</v>
      </c>
      <c r="I43" s="1041">
        <v>1751</v>
      </c>
      <c r="J43" s="1040" t="s">
        <v>391</v>
      </c>
      <c r="K43" s="1058">
        <v>219</v>
      </c>
      <c r="L43" s="1040" t="s">
        <v>391</v>
      </c>
      <c r="M43" s="1057">
        <v>219</v>
      </c>
      <c r="N43" s="268"/>
    </row>
    <row r="44" spans="1:14">
      <c r="A44" s="1031"/>
      <c r="B44" s="1032"/>
      <c r="C44" s="1032"/>
      <c r="D44" s="1032"/>
      <c r="E44" s="1032"/>
      <c r="F44" s="1032"/>
      <c r="G44" s="1032"/>
      <c r="H44" s="1032"/>
      <c r="I44" s="1032"/>
      <c r="J44" s="1032"/>
      <c r="K44" s="1032"/>
      <c r="L44" s="1032"/>
      <c r="M44" s="1034"/>
    </row>
    <row r="45" spans="1:14">
      <c r="A45" s="1031" t="s">
        <v>498</v>
      </c>
      <c r="B45" s="1038">
        <v>9</v>
      </c>
      <c r="C45" s="1032">
        <v>9</v>
      </c>
      <c r="D45" s="1032">
        <v>18</v>
      </c>
      <c r="E45" s="1038">
        <v>9</v>
      </c>
      <c r="F45" s="1032" t="s">
        <v>391</v>
      </c>
      <c r="G45" s="1032" t="s">
        <v>391</v>
      </c>
      <c r="H45" s="1038">
        <v>778</v>
      </c>
      <c r="I45" s="1032" t="s">
        <v>391</v>
      </c>
      <c r="J45" s="1033" t="s">
        <v>391</v>
      </c>
      <c r="K45" s="1038">
        <v>7</v>
      </c>
      <c r="L45" s="1033" t="s">
        <v>391</v>
      </c>
      <c r="M45" s="1034">
        <v>7</v>
      </c>
    </row>
    <row r="46" spans="1:14">
      <c r="A46" s="1031" t="s">
        <v>499</v>
      </c>
      <c r="B46" s="1032">
        <v>34</v>
      </c>
      <c r="C46" s="1032">
        <v>1</v>
      </c>
      <c r="D46" s="1032">
        <v>35</v>
      </c>
      <c r="E46" s="1032">
        <v>26</v>
      </c>
      <c r="F46" s="1032" t="s">
        <v>391</v>
      </c>
      <c r="G46" s="1032" t="s">
        <v>391</v>
      </c>
      <c r="H46" s="1032">
        <v>8000</v>
      </c>
      <c r="I46" s="1032" t="s">
        <v>391</v>
      </c>
      <c r="J46" s="1032" t="s">
        <v>391</v>
      </c>
      <c r="K46" s="1032">
        <v>208</v>
      </c>
      <c r="L46" s="1032" t="s">
        <v>391</v>
      </c>
      <c r="M46" s="1034">
        <v>208</v>
      </c>
    </row>
    <row r="47" spans="1:14">
      <c r="A47" s="1031" t="s">
        <v>500</v>
      </c>
      <c r="B47" s="1032">
        <v>268</v>
      </c>
      <c r="C47" s="1032">
        <v>64</v>
      </c>
      <c r="D47" s="1032">
        <v>332</v>
      </c>
      <c r="E47" s="1032">
        <v>52</v>
      </c>
      <c r="F47" s="1032">
        <v>3</v>
      </c>
      <c r="G47" s="1032" t="s">
        <v>391</v>
      </c>
      <c r="H47" s="1032">
        <v>550</v>
      </c>
      <c r="I47" s="1032">
        <v>1650</v>
      </c>
      <c r="J47" s="1032" t="s">
        <v>391</v>
      </c>
      <c r="K47" s="1032">
        <v>34</v>
      </c>
      <c r="L47" s="1032" t="s">
        <v>391</v>
      </c>
      <c r="M47" s="1034">
        <v>34</v>
      </c>
    </row>
    <row r="48" spans="1:14">
      <c r="A48" s="1031" t="s">
        <v>501</v>
      </c>
      <c r="B48" s="1038">
        <v>275</v>
      </c>
      <c r="C48" s="1032">
        <v>219</v>
      </c>
      <c r="D48" s="1032">
        <v>494</v>
      </c>
      <c r="E48" s="1038">
        <v>128</v>
      </c>
      <c r="F48" s="1032">
        <v>101</v>
      </c>
      <c r="G48" s="1033" t="s">
        <v>391</v>
      </c>
      <c r="H48" s="1038">
        <v>999</v>
      </c>
      <c r="I48" s="1032">
        <v>1810</v>
      </c>
      <c r="J48" s="1033" t="s">
        <v>391</v>
      </c>
      <c r="K48" s="1038">
        <v>311</v>
      </c>
      <c r="L48" s="1033" t="s">
        <v>391</v>
      </c>
      <c r="M48" s="1034">
        <v>311</v>
      </c>
    </row>
    <row r="49" spans="1:14">
      <c r="A49" s="1031" t="s">
        <v>502</v>
      </c>
      <c r="B49" s="1038">
        <v>16</v>
      </c>
      <c r="C49" s="1032">
        <v>2</v>
      </c>
      <c r="D49" s="1032">
        <v>18</v>
      </c>
      <c r="E49" s="1038" t="s">
        <v>391</v>
      </c>
      <c r="F49" s="1032" t="s">
        <v>391</v>
      </c>
      <c r="G49" s="1033" t="s">
        <v>391</v>
      </c>
      <c r="H49" s="1038" t="s">
        <v>391</v>
      </c>
      <c r="I49" s="1032" t="s">
        <v>391</v>
      </c>
      <c r="J49" s="1033" t="s">
        <v>391</v>
      </c>
      <c r="K49" s="1038" t="s">
        <v>391</v>
      </c>
      <c r="L49" s="1033" t="s">
        <v>391</v>
      </c>
      <c r="M49" s="1034" t="s">
        <v>391</v>
      </c>
    </row>
    <row r="50" spans="1:14">
      <c r="A50" s="1031" t="s">
        <v>503</v>
      </c>
      <c r="B50" s="1038">
        <v>173</v>
      </c>
      <c r="C50" s="1032">
        <v>122</v>
      </c>
      <c r="D50" s="1032">
        <v>295</v>
      </c>
      <c r="E50" s="1038">
        <v>40</v>
      </c>
      <c r="F50" s="1032">
        <v>99</v>
      </c>
      <c r="G50" s="1033" t="s">
        <v>391</v>
      </c>
      <c r="H50" s="1038">
        <v>600</v>
      </c>
      <c r="I50" s="1032">
        <v>1750</v>
      </c>
      <c r="J50" s="1033" t="s">
        <v>391</v>
      </c>
      <c r="K50" s="1038">
        <v>197</v>
      </c>
      <c r="L50" s="1033" t="s">
        <v>391</v>
      </c>
      <c r="M50" s="1034">
        <v>197</v>
      </c>
    </row>
    <row r="51" spans="1:14">
      <c r="A51" s="1031" t="s">
        <v>504</v>
      </c>
      <c r="B51" s="1033">
        <v>134</v>
      </c>
      <c r="C51" s="1033">
        <v>7</v>
      </c>
      <c r="D51" s="1033">
        <v>141</v>
      </c>
      <c r="E51" s="1033">
        <v>87</v>
      </c>
      <c r="F51" s="1033">
        <v>4</v>
      </c>
      <c r="G51" s="1033" t="s">
        <v>391</v>
      </c>
      <c r="H51" s="1032">
        <v>650</v>
      </c>
      <c r="I51" s="1032">
        <v>1200</v>
      </c>
      <c r="J51" s="1032" t="s">
        <v>391</v>
      </c>
      <c r="K51" s="1032">
        <v>61</v>
      </c>
      <c r="L51" s="1032" t="s">
        <v>391</v>
      </c>
      <c r="M51" s="1035">
        <v>61</v>
      </c>
    </row>
    <row r="52" spans="1:14">
      <c r="A52" s="1031" t="s">
        <v>505</v>
      </c>
      <c r="B52" s="1038">
        <v>73</v>
      </c>
      <c r="C52" s="1032">
        <v>17</v>
      </c>
      <c r="D52" s="1032">
        <v>90</v>
      </c>
      <c r="E52" s="1038">
        <v>16</v>
      </c>
      <c r="F52" s="1032">
        <v>3</v>
      </c>
      <c r="G52" s="1033" t="s">
        <v>391</v>
      </c>
      <c r="H52" s="1038">
        <v>125</v>
      </c>
      <c r="I52" s="1032">
        <v>450</v>
      </c>
      <c r="J52" s="1033" t="s">
        <v>391</v>
      </c>
      <c r="K52" s="1038">
        <v>4</v>
      </c>
      <c r="L52" s="1033" t="s">
        <v>391</v>
      </c>
      <c r="M52" s="1034">
        <v>4</v>
      </c>
    </row>
    <row r="53" spans="1:14">
      <c r="A53" s="1039" t="s">
        <v>506</v>
      </c>
      <c r="B53" s="1041">
        <v>982</v>
      </c>
      <c r="C53" s="1041">
        <v>441</v>
      </c>
      <c r="D53" s="1041">
        <v>1423</v>
      </c>
      <c r="E53" s="1041">
        <v>358</v>
      </c>
      <c r="F53" s="1041">
        <v>210</v>
      </c>
      <c r="G53" s="1040" t="s">
        <v>391</v>
      </c>
      <c r="H53" s="1040">
        <v>1268</v>
      </c>
      <c r="I53" s="1041">
        <v>1748</v>
      </c>
      <c r="J53" s="1040" t="s">
        <v>391</v>
      </c>
      <c r="K53" s="1058">
        <v>822</v>
      </c>
      <c r="L53" s="1040" t="s">
        <v>391</v>
      </c>
      <c r="M53" s="1057">
        <v>822</v>
      </c>
      <c r="N53" s="268"/>
    </row>
    <row r="54" spans="1:14">
      <c r="A54" s="1193"/>
      <c r="B54" s="1191"/>
      <c r="C54" s="1191"/>
      <c r="D54" s="1191"/>
      <c r="E54" s="1191"/>
      <c r="F54" s="1191"/>
      <c r="G54" s="1191"/>
      <c r="H54" s="1191"/>
      <c r="I54" s="1191"/>
      <c r="J54" s="1191"/>
      <c r="K54" s="1191"/>
      <c r="L54" s="1191"/>
    </row>
    <row r="55" spans="1:14" ht="13.5" thickBot="1">
      <c r="A55" s="1043" t="s">
        <v>510</v>
      </c>
      <c r="B55" s="847">
        <v>7642</v>
      </c>
      <c r="C55" s="847">
        <v>2887</v>
      </c>
      <c r="D55" s="847">
        <v>10529</v>
      </c>
      <c r="E55" s="847">
        <v>3983</v>
      </c>
      <c r="F55" s="847">
        <v>1379</v>
      </c>
      <c r="G55" s="847">
        <v>37</v>
      </c>
      <c r="H55" s="847">
        <v>695</v>
      </c>
      <c r="I55" s="847">
        <v>1446</v>
      </c>
      <c r="J55" s="847" t="s">
        <v>391</v>
      </c>
      <c r="K55" s="847">
        <v>4764</v>
      </c>
      <c r="L55" s="847" t="s">
        <v>391</v>
      </c>
      <c r="M55" s="848">
        <v>4764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42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>
  <sheetPr codeName="Hoja305">
    <tabColor theme="0"/>
    <pageSetUpPr fitToPage="1"/>
  </sheetPr>
  <dimension ref="A1:AB24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52.7109375" style="208" customWidth="1"/>
    <col min="2" max="8" width="17" style="208" customWidth="1"/>
    <col min="9" max="10" width="11.42578125" style="208"/>
    <col min="11" max="11" width="30.7109375" style="208" customWidth="1"/>
    <col min="12" max="17" width="13.140625" style="208" customWidth="1"/>
    <col min="18" max="19" width="11.42578125" style="208"/>
    <col min="20" max="20" width="27.5703125" style="208" customWidth="1"/>
    <col min="21" max="23" width="11.42578125" style="208"/>
    <col min="24" max="24" width="8.7109375" style="208" customWidth="1"/>
    <col min="25" max="25" width="27.5703125" style="208" customWidth="1"/>
    <col min="26" max="16384" width="11.42578125" style="208"/>
  </cols>
  <sheetData>
    <row r="1" spans="1:2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</row>
    <row r="2" spans="1:28">
      <c r="A2" s="569"/>
    </row>
    <row r="3" spans="1:28" ht="23.25" customHeight="1">
      <c r="A3" s="1695" t="s">
        <v>1479</v>
      </c>
      <c r="B3" s="1695"/>
      <c r="C3" s="1695"/>
      <c r="D3" s="1695"/>
      <c r="E3" s="1695"/>
      <c r="F3" s="1695"/>
      <c r="G3" s="1695"/>
      <c r="H3" s="1695"/>
    </row>
    <row r="4" spans="1:28" ht="13.5" customHeight="1" thickBot="1">
      <c r="A4" s="27"/>
      <c r="B4" s="27"/>
      <c r="C4" s="27"/>
      <c r="D4" s="27"/>
      <c r="E4" s="27"/>
      <c r="F4" s="27"/>
      <c r="G4" s="27"/>
      <c r="H4" s="27"/>
      <c r="J4" s="34"/>
      <c r="AB4" s="34"/>
    </row>
    <row r="5" spans="1:28" ht="36" customHeight="1">
      <c r="A5" s="680"/>
      <c r="B5" s="1670" t="s">
        <v>1071</v>
      </c>
      <c r="C5" s="1671"/>
      <c r="D5" s="1671"/>
      <c r="E5" s="1671"/>
      <c r="F5" s="1672"/>
      <c r="G5" s="119" t="s">
        <v>1073</v>
      </c>
      <c r="H5" s="183" t="s">
        <v>1074</v>
      </c>
      <c r="J5" s="34"/>
      <c r="AB5" s="34"/>
    </row>
    <row r="6" spans="1:28" ht="37.5" customHeight="1">
      <c r="A6" s="671" t="s">
        <v>15</v>
      </c>
      <c r="B6" s="682"/>
      <c r="C6" s="673" t="s">
        <v>387</v>
      </c>
      <c r="D6" s="683"/>
      <c r="E6" s="1685" t="s">
        <v>1078</v>
      </c>
      <c r="F6" s="1690"/>
      <c r="G6" s="228" t="s">
        <v>16</v>
      </c>
      <c r="H6" s="235" t="s">
        <v>17</v>
      </c>
      <c r="J6" s="34"/>
      <c r="AB6" s="34"/>
    </row>
    <row r="7" spans="1:28" ht="26.25" customHeight="1" thickBot="1">
      <c r="A7" s="684"/>
      <c r="B7" s="227" t="s">
        <v>385</v>
      </c>
      <c r="C7" s="227" t="s">
        <v>386</v>
      </c>
      <c r="D7" s="227" t="s">
        <v>387</v>
      </c>
      <c r="E7" s="227" t="s">
        <v>385</v>
      </c>
      <c r="F7" s="227" t="s">
        <v>386</v>
      </c>
      <c r="G7" s="691" t="s">
        <v>18</v>
      </c>
      <c r="H7" s="693" t="s">
        <v>1076</v>
      </c>
      <c r="J7" s="34"/>
      <c r="AB7" s="34"/>
    </row>
    <row r="8" spans="1:28" ht="27" customHeight="1">
      <c r="A8" s="62" t="s">
        <v>19</v>
      </c>
      <c r="B8" s="570"/>
      <c r="C8" s="570"/>
      <c r="D8" s="571"/>
      <c r="E8" s="570"/>
      <c r="F8" s="570"/>
      <c r="G8" s="570"/>
      <c r="H8" s="572"/>
      <c r="J8" s="34"/>
      <c r="AB8" s="34"/>
    </row>
    <row r="9" spans="1:28">
      <c r="A9" s="63" t="s">
        <v>20</v>
      </c>
      <c r="B9" s="11">
        <v>1441</v>
      </c>
      <c r="C9" s="11">
        <v>12562</v>
      </c>
      <c r="D9" s="11">
        <v>14003</v>
      </c>
      <c r="E9" s="11">
        <v>1328</v>
      </c>
      <c r="F9" s="11">
        <v>11714</v>
      </c>
      <c r="G9" s="11">
        <v>334</v>
      </c>
      <c r="H9" s="12">
        <v>407</v>
      </c>
      <c r="I9" s="268"/>
      <c r="J9" s="34"/>
      <c r="AB9" s="34"/>
    </row>
    <row r="10" spans="1:28">
      <c r="A10" s="63" t="s">
        <v>21</v>
      </c>
      <c r="B10" s="45">
        <v>31</v>
      </c>
      <c r="C10" s="45" t="s">
        <v>391</v>
      </c>
      <c r="D10" s="45">
        <v>31</v>
      </c>
      <c r="E10" s="45">
        <v>28</v>
      </c>
      <c r="F10" s="45" t="s">
        <v>391</v>
      </c>
      <c r="G10" s="11" t="s">
        <v>391</v>
      </c>
      <c r="H10" s="46" t="s">
        <v>391</v>
      </c>
      <c r="J10" s="34"/>
      <c r="AB10" s="34"/>
    </row>
    <row r="11" spans="1:28">
      <c r="A11" s="65" t="s">
        <v>22</v>
      </c>
      <c r="B11" s="76">
        <v>1472</v>
      </c>
      <c r="C11" s="76">
        <v>12562</v>
      </c>
      <c r="D11" s="76">
        <v>14034</v>
      </c>
      <c r="E11" s="76">
        <v>1356</v>
      </c>
      <c r="F11" s="76">
        <v>11714</v>
      </c>
      <c r="G11" s="76">
        <v>334</v>
      </c>
      <c r="H11" s="77">
        <v>407</v>
      </c>
      <c r="I11" s="268"/>
      <c r="J11" s="34"/>
      <c r="AB11" s="34"/>
    </row>
    <row r="12" spans="1:28">
      <c r="A12" s="63"/>
      <c r="B12" s="11"/>
      <c r="C12" s="11"/>
      <c r="D12" s="45"/>
      <c r="E12" s="11"/>
      <c r="F12" s="11"/>
      <c r="G12" s="11"/>
      <c r="H12" s="12"/>
      <c r="J12" s="34"/>
      <c r="AB12" s="34"/>
    </row>
    <row r="13" spans="1:28">
      <c r="A13" s="65" t="s">
        <v>23</v>
      </c>
      <c r="B13" s="11"/>
      <c r="C13" s="11"/>
      <c r="D13" s="11"/>
      <c r="E13" s="11"/>
      <c r="F13" s="11"/>
      <c r="G13" s="11"/>
      <c r="H13" s="12"/>
      <c r="J13" s="34"/>
      <c r="AB13" s="34"/>
    </row>
    <row r="14" spans="1:28">
      <c r="A14" s="63" t="s">
        <v>20</v>
      </c>
      <c r="B14" s="45">
        <v>698201</v>
      </c>
      <c r="C14" s="45">
        <v>210814</v>
      </c>
      <c r="D14" s="45">
        <v>909015</v>
      </c>
      <c r="E14" s="45">
        <v>658581</v>
      </c>
      <c r="F14" s="45">
        <v>190123</v>
      </c>
      <c r="G14" s="11">
        <v>27043</v>
      </c>
      <c r="H14" s="46">
        <v>14438</v>
      </c>
      <c r="J14" s="34"/>
      <c r="AB14" s="34"/>
    </row>
    <row r="15" spans="1:28">
      <c r="A15" s="63" t="s">
        <v>21</v>
      </c>
      <c r="B15" s="11">
        <v>16256</v>
      </c>
      <c r="C15" s="11">
        <v>98</v>
      </c>
      <c r="D15" s="11">
        <v>16354</v>
      </c>
      <c r="E15" s="11">
        <v>15188</v>
      </c>
      <c r="F15" s="11">
        <v>91</v>
      </c>
      <c r="G15" s="11">
        <v>143</v>
      </c>
      <c r="H15" s="12" t="s">
        <v>391</v>
      </c>
      <c r="J15" s="34"/>
    </row>
    <row r="16" spans="1:28">
      <c r="A16" s="65" t="s">
        <v>22</v>
      </c>
      <c r="B16" s="76">
        <v>714457</v>
      </c>
      <c r="C16" s="76">
        <v>210912</v>
      </c>
      <c r="D16" s="70">
        <v>925369</v>
      </c>
      <c r="E16" s="76">
        <v>673769</v>
      </c>
      <c r="F16" s="76">
        <v>190214</v>
      </c>
      <c r="G16" s="76">
        <v>27186</v>
      </c>
      <c r="H16" s="77">
        <v>14438</v>
      </c>
      <c r="J16" s="34"/>
    </row>
    <row r="17" spans="1:10">
      <c r="A17" s="63"/>
      <c r="B17" s="11"/>
      <c r="C17" s="11"/>
      <c r="D17" s="11"/>
      <c r="E17" s="11"/>
      <c r="F17" s="11"/>
      <c r="G17" s="11"/>
      <c r="H17" s="12"/>
      <c r="J17" s="34"/>
    </row>
    <row r="18" spans="1:10">
      <c r="A18" s="65" t="s">
        <v>24</v>
      </c>
      <c r="B18" s="70">
        <v>1698</v>
      </c>
      <c r="C18" s="70" t="s">
        <v>391</v>
      </c>
      <c r="D18" s="70">
        <v>1698</v>
      </c>
      <c r="E18" s="70">
        <v>1695</v>
      </c>
      <c r="F18" s="70" t="s">
        <v>391</v>
      </c>
      <c r="G18" s="76" t="s">
        <v>391</v>
      </c>
      <c r="H18" s="71" t="s">
        <v>391</v>
      </c>
      <c r="J18" s="34"/>
    </row>
    <row r="19" spans="1:10">
      <c r="A19" s="65"/>
      <c r="B19" s="76"/>
      <c r="C19" s="76"/>
      <c r="D19" s="76"/>
      <c r="E19" s="76"/>
      <c r="F19" s="76"/>
      <c r="G19" s="76"/>
      <c r="H19" s="77"/>
      <c r="J19" s="34"/>
    </row>
    <row r="20" spans="1:10">
      <c r="A20" s="65" t="s">
        <v>25</v>
      </c>
      <c r="B20" s="76" t="s">
        <v>391</v>
      </c>
      <c r="C20" s="76">
        <v>850</v>
      </c>
      <c r="D20" s="70">
        <v>850</v>
      </c>
      <c r="E20" s="76" t="s">
        <v>391</v>
      </c>
      <c r="F20" s="76" t="s">
        <v>391</v>
      </c>
      <c r="G20" s="76" t="s">
        <v>391</v>
      </c>
      <c r="H20" s="77" t="s">
        <v>391</v>
      </c>
      <c r="J20" s="34"/>
    </row>
    <row r="21" spans="1:10">
      <c r="A21" s="65"/>
      <c r="B21" s="76"/>
      <c r="C21" s="76"/>
      <c r="D21" s="76"/>
      <c r="E21" s="76"/>
      <c r="F21" s="76"/>
      <c r="G21" s="76"/>
      <c r="H21" s="77"/>
    </row>
    <row r="22" spans="1:10" ht="13.5" thickBot="1">
      <c r="A22" s="66" t="s">
        <v>26</v>
      </c>
      <c r="B22" s="52">
        <v>717627</v>
      </c>
      <c r="C22" s="52">
        <v>224324</v>
      </c>
      <c r="D22" s="52">
        <v>941951</v>
      </c>
      <c r="E22" s="52">
        <v>676820</v>
      </c>
      <c r="F22" s="52">
        <v>201928</v>
      </c>
      <c r="G22" s="175">
        <v>27520</v>
      </c>
      <c r="H22" s="53">
        <v>14845</v>
      </c>
    </row>
    <row r="23" spans="1:10">
      <c r="A23" s="34" t="s">
        <v>27</v>
      </c>
      <c r="B23" s="34"/>
      <c r="C23" s="180"/>
      <c r="D23" s="573"/>
      <c r="E23" s="34"/>
    </row>
    <row r="24" spans="1:10">
      <c r="A24" s="208" t="s">
        <v>28</v>
      </c>
    </row>
  </sheetData>
  <mergeCells count="4">
    <mergeCell ref="A1:H1"/>
    <mergeCell ref="A3:H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>
  <sheetPr codeName="Hoja306">
    <tabColor theme="0"/>
    <pageSetUpPr fitToPage="1"/>
  </sheetPr>
  <dimension ref="A1:I22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51.5703125" style="208" customWidth="1"/>
    <col min="2" max="7" width="17.28515625" style="208" customWidth="1"/>
    <col min="8" max="8" width="12.7109375" style="208" bestFit="1" customWidth="1"/>
    <col min="9" max="10" width="11.42578125" style="208"/>
    <col min="11" max="11" width="30.7109375" style="208" customWidth="1"/>
    <col min="12" max="17" width="13.140625" style="208" customWidth="1"/>
    <col min="18" max="19" width="11.42578125" style="208"/>
    <col min="20" max="20" width="27.5703125" style="208" customWidth="1"/>
    <col min="21" max="23" width="11.42578125" style="208"/>
    <col min="24" max="24" width="8.7109375" style="208" customWidth="1"/>
    <col min="25" max="25" width="27.5703125" style="208" customWidth="1"/>
    <col min="26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</row>
    <row r="2" spans="1:9">
      <c r="A2" s="569"/>
    </row>
    <row r="3" spans="1:9" ht="24.75" customHeight="1">
      <c r="A3" s="1695" t="s">
        <v>1480</v>
      </c>
      <c r="B3" s="1695"/>
      <c r="C3" s="1695"/>
      <c r="D3" s="1695"/>
      <c r="E3" s="1695"/>
      <c r="F3" s="1695"/>
      <c r="G3" s="1695"/>
    </row>
    <row r="4" spans="1:9" ht="13.5" thickBot="1">
      <c r="A4" s="211"/>
      <c r="B4" s="211"/>
      <c r="C4" s="211"/>
      <c r="D4" s="211"/>
      <c r="E4" s="211"/>
      <c r="F4" s="211"/>
      <c r="G4" s="211"/>
      <c r="H4" s="34"/>
      <c r="I4" s="34"/>
    </row>
    <row r="5" spans="1:9" ht="32.25" customHeight="1">
      <c r="A5" s="924"/>
      <c r="B5" s="1876" t="s">
        <v>29</v>
      </c>
      <c r="C5" s="1921"/>
      <c r="D5" s="1924" t="s">
        <v>379</v>
      </c>
      <c r="E5" s="1922" t="s">
        <v>702</v>
      </c>
      <c r="F5" s="1923"/>
      <c r="G5" s="1923"/>
      <c r="H5" s="34"/>
      <c r="I5" s="34"/>
    </row>
    <row r="6" spans="1:9" ht="28.5" customHeight="1">
      <c r="A6" s="926" t="s">
        <v>15</v>
      </c>
      <c r="B6" s="1878" t="s">
        <v>30</v>
      </c>
      <c r="C6" s="1879"/>
      <c r="D6" s="1857"/>
      <c r="E6" s="921" t="s">
        <v>31</v>
      </c>
      <c r="F6" s="921" t="s">
        <v>788</v>
      </c>
      <c r="G6" s="927" t="s">
        <v>788</v>
      </c>
      <c r="H6" s="34"/>
      <c r="I6" s="34"/>
    </row>
    <row r="7" spans="1:9" ht="32.25" customHeight="1" thickBot="1">
      <c r="A7" s="928"/>
      <c r="B7" s="929" t="s">
        <v>385</v>
      </c>
      <c r="C7" s="929" t="s">
        <v>386</v>
      </c>
      <c r="D7" s="1902"/>
      <c r="E7" s="930" t="s">
        <v>939</v>
      </c>
      <c r="F7" s="930" t="s">
        <v>32</v>
      </c>
      <c r="G7" s="931" t="s">
        <v>33</v>
      </c>
      <c r="H7" s="34"/>
      <c r="I7" s="34"/>
    </row>
    <row r="8" spans="1:9" ht="22.5" customHeight="1">
      <c r="A8" s="41" t="s">
        <v>19</v>
      </c>
      <c r="B8" s="266"/>
      <c r="C8" s="266"/>
      <c r="D8" s="266"/>
      <c r="E8" s="266"/>
      <c r="F8" s="266"/>
      <c r="G8" s="574"/>
      <c r="H8" s="34"/>
      <c r="I8" s="34"/>
    </row>
    <row r="9" spans="1:9">
      <c r="A9" s="34" t="s">
        <v>20</v>
      </c>
      <c r="B9" s="45">
        <v>3214.6551204819275</v>
      </c>
      <c r="C9" s="45">
        <v>22740.940498548745</v>
      </c>
      <c r="D9" s="45">
        <v>270646</v>
      </c>
      <c r="E9" s="45">
        <v>250227</v>
      </c>
      <c r="F9" s="45">
        <v>1</v>
      </c>
      <c r="G9" s="46">
        <v>20418</v>
      </c>
      <c r="H9" s="34"/>
      <c r="I9" s="34"/>
    </row>
    <row r="10" spans="1:9">
      <c r="A10" s="34" t="s">
        <v>21</v>
      </c>
      <c r="B10" s="45">
        <v>3402.3571428571427</v>
      </c>
      <c r="C10" s="45" t="s">
        <v>391</v>
      </c>
      <c r="D10" s="45">
        <v>96</v>
      </c>
      <c r="E10" s="45">
        <v>96</v>
      </c>
      <c r="F10" s="82" t="s">
        <v>391</v>
      </c>
      <c r="G10" s="124" t="s">
        <v>391</v>
      </c>
      <c r="H10" s="34"/>
      <c r="I10" s="34"/>
    </row>
    <row r="11" spans="1:9">
      <c r="A11" s="44" t="s">
        <v>22</v>
      </c>
      <c r="B11" s="70">
        <v>3218.5346607669617</v>
      </c>
      <c r="C11" s="70">
        <v>22740.940498548745</v>
      </c>
      <c r="D11" s="70">
        <v>270742</v>
      </c>
      <c r="E11" s="70">
        <v>250323</v>
      </c>
      <c r="F11" s="70">
        <v>1</v>
      </c>
      <c r="G11" s="71">
        <v>20418</v>
      </c>
      <c r="H11" s="34"/>
      <c r="I11" s="34"/>
    </row>
    <row r="12" spans="1:9">
      <c r="A12" s="34"/>
      <c r="B12" s="45"/>
      <c r="C12" s="45"/>
      <c r="D12" s="45"/>
      <c r="E12" s="45"/>
      <c r="F12" s="45"/>
      <c r="G12" s="46"/>
      <c r="H12" s="34"/>
      <c r="I12" s="34"/>
    </row>
    <row r="13" spans="1:9">
      <c r="A13" s="44" t="s">
        <v>23</v>
      </c>
      <c r="B13" s="45"/>
      <c r="C13" s="45"/>
      <c r="D13" s="45"/>
      <c r="E13" s="45"/>
      <c r="F13" s="45"/>
      <c r="G13" s="46"/>
      <c r="H13" s="34"/>
      <c r="I13" s="34"/>
    </row>
    <row r="14" spans="1:9">
      <c r="A14" s="34" t="s">
        <v>20</v>
      </c>
      <c r="B14" s="45">
        <v>4896.1419506484399</v>
      </c>
      <c r="C14" s="45">
        <v>11829.670586935827</v>
      </c>
      <c r="D14" s="45">
        <v>5473582.7640000004</v>
      </c>
      <c r="E14" s="45">
        <v>274</v>
      </c>
      <c r="F14" s="82" t="s">
        <v>391</v>
      </c>
      <c r="G14" s="46">
        <v>5473309</v>
      </c>
      <c r="H14" s="34"/>
      <c r="I14" s="34"/>
    </row>
    <row r="15" spans="1:9">
      <c r="A15" s="34" t="s">
        <v>21</v>
      </c>
      <c r="B15" s="45">
        <v>3479.7402554648406</v>
      </c>
      <c r="C15" s="45">
        <v>7224.1758241758243</v>
      </c>
      <c r="D15" s="45">
        <v>53508</v>
      </c>
      <c r="E15" s="45" t="s">
        <v>391</v>
      </c>
      <c r="F15" s="82" t="s">
        <v>391</v>
      </c>
      <c r="G15" s="46">
        <v>53508</v>
      </c>
      <c r="H15" s="34"/>
      <c r="I15" s="34"/>
    </row>
    <row r="16" spans="1:9">
      <c r="A16" s="44" t="s">
        <v>22</v>
      </c>
      <c r="B16" s="70">
        <v>4864.1998459412644</v>
      </c>
      <c r="C16" s="70">
        <v>11827.519945955608</v>
      </c>
      <c r="D16" s="70">
        <v>5527091</v>
      </c>
      <c r="E16" s="70">
        <v>274</v>
      </c>
      <c r="F16" s="70" t="s">
        <v>391</v>
      </c>
      <c r="G16" s="71">
        <v>5526817</v>
      </c>
      <c r="H16" s="34"/>
      <c r="I16" s="34"/>
    </row>
    <row r="17" spans="1:9">
      <c r="A17" s="34"/>
      <c r="B17" s="45"/>
      <c r="C17" s="45"/>
      <c r="D17" s="45"/>
      <c r="E17" s="45"/>
      <c r="F17" s="45"/>
      <c r="G17" s="46"/>
      <c r="H17" s="34"/>
      <c r="I17" s="34"/>
    </row>
    <row r="18" spans="1:9">
      <c r="A18" s="44" t="s">
        <v>24</v>
      </c>
      <c r="B18" s="45">
        <v>763.27433628318579</v>
      </c>
      <c r="C18" s="82" t="s">
        <v>391</v>
      </c>
      <c r="D18" s="45">
        <v>1294</v>
      </c>
      <c r="E18" s="82" t="s">
        <v>391</v>
      </c>
      <c r="F18" s="82">
        <v>1294</v>
      </c>
      <c r="G18" s="12" t="s">
        <v>391</v>
      </c>
      <c r="H18" s="34"/>
      <c r="I18" s="34"/>
    </row>
    <row r="19" spans="1:9">
      <c r="A19" s="34"/>
      <c r="B19" s="45"/>
      <c r="C19" s="45"/>
      <c r="D19" s="45"/>
      <c r="E19" s="45"/>
      <c r="F19" s="45"/>
      <c r="G19" s="46"/>
      <c r="H19" s="34"/>
      <c r="I19" s="34"/>
    </row>
    <row r="20" spans="1:9" ht="13.5" thickBot="1">
      <c r="A20" s="51" t="s">
        <v>26</v>
      </c>
      <c r="B20" s="52">
        <v>4850.753113087675</v>
      </c>
      <c r="C20" s="52">
        <v>12460.403564636901</v>
      </c>
      <c r="D20" s="52">
        <v>5799127</v>
      </c>
      <c r="E20" s="52">
        <v>250597</v>
      </c>
      <c r="F20" s="52">
        <v>1295</v>
      </c>
      <c r="G20" s="53">
        <v>5547235</v>
      </c>
      <c r="H20" s="34"/>
      <c r="I20" s="34"/>
    </row>
    <row r="21" spans="1:9">
      <c r="A21" s="34" t="s">
        <v>27</v>
      </c>
      <c r="B21" s="34"/>
      <c r="C21" s="180"/>
      <c r="D21" s="573"/>
      <c r="E21" s="34"/>
    </row>
    <row r="22" spans="1:9">
      <c r="A22" s="208" t="s">
        <v>28</v>
      </c>
    </row>
  </sheetData>
  <mergeCells count="6">
    <mergeCell ref="B6:C6"/>
    <mergeCell ref="A1:G1"/>
    <mergeCell ref="A3:G3"/>
    <mergeCell ref="B5:C5"/>
    <mergeCell ref="E5:G5"/>
    <mergeCell ref="D5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>
  <sheetPr codeName="Hoja307">
    <tabColor theme="0"/>
    <pageSetUpPr fitToPage="1"/>
  </sheetPr>
  <dimension ref="A1:I29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61.140625" style="208" customWidth="1"/>
    <col min="2" max="2" width="25.5703125" style="208" customWidth="1"/>
    <col min="3" max="4" width="25.7109375" style="208" customWidth="1"/>
    <col min="5" max="5" width="12.7109375" style="208" customWidth="1"/>
    <col min="6" max="10" width="11.42578125" style="208"/>
    <col min="11" max="11" width="30.7109375" style="208" customWidth="1"/>
    <col min="12" max="17" width="13.140625" style="208" customWidth="1"/>
    <col min="18" max="19" width="11.42578125" style="208"/>
    <col min="20" max="20" width="27.5703125" style="208" customWidth="1"/>
    <col min="21" max="23" width="11.42578125" style="208"/>
    <col min="24" max="24" width="8.7109375" style="208" customWidth="1"/>
    <col min="25" max="25" width="27.5703125" style="208" customWidth="1"/>
    <col min="26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86"/>
      <c r="F1" s="86"/>
      <c r="G1" s="86"/>
      <c r="H1" s="86"/>
    </row>
    <row r="2" spans="1:9">
      <c r="A2" s="569"/>
    </row>
    <row r="3" spans="1:9" ht="27.75" customHeight="1">
      <c r="A3" s="1695" t="s">
        <v>1481</v>
      </c>
      <c r="B3" s="1695"/>
      <c r="C3" s="1695"/>
      <c r="D3" s="1695"/>
      <c r="I3" s="34"/>
    </row>
    <row r="4" spans="1:9" ht="13.5" thickBot="1">
      <c r="A4" s="211"/>
      <c r="B4" s="211"/>
      <c r="C4" s="211"/>
      <c r="D4" s="211"/>
      <c r="E4" s="34"/>
    </row>
    <row r="5" spans="1:9" ht="36" customHeight="1">
      <c r="A5" s="680"/>
      <c r="B5" s="1670" t="s">
        <v>34</v>
      </c>
      <c r="C5" s="1671"/>
      <c r="D5" s="1671"/>
      <c r="E5" s="34"/>
    </row>
    <row r="6" spans="1:9" ht="24.75" customHeight="1">
      <c r="A6" s="670" t="s">
        <v>35</v>
      </c>
      <c r="B6" s="1833" t="s">
        <v>36</v>
      </c>
      <c r="C6" s="677" t="s">
        <v>37</v>
      </c>
      <c r="D6" s="1835" t="s">
        <v>387</v>
      </c>
      <c r="E6" s="34"/>
    </row>
    <row r="7" spans="1:9" ht="19.5" customHeight="1" thickBot="1">
      <c r="A7" s="685"/>
      <c r="B7" s="1834"/>
      <c r="C7" s="229" t="s">
        <v>38</v>
      </c>
      <c r="D7" s="1836"/>
      <c r="E7" s="34"/>
    </row>
    <row r="8" spans="1:9" ht="30" customHeight="1">
      <c r="A8" s="575" t="s">
        <v>39</v>
      </c>
      <c r="B8" s="42"/>
      <c r="C8" s="42"/>
      <c r="D8" s="576"/>
      <c r="E8" s="34"/>
    </row>
    <row r="9" spans="1:9">
      <c r="A9" s="34" t="s">
        <v>40</v>
      </c>
      <c r="B9" s="45">
        <v>1626059</v>
      </c>
      <c r="C9" s="45">
        <v>65292</v>
      </c>
      <c r="D9" s="178">
        <v>1691351</v>
      </c>
      <c r="E9" s="34"/>
    </row>
    <row r="10" spans="1:9">
      <c r="A10" s="34" t="s">
        <v>41</v>
      </c>
      <c r="B10" s="45">
        <v>56526</v>
      </c>
      <c r="C10" s="45" t="s">
        <v>391</v>
      </c>
      <c r="D10" s="178">
        <v>56526</v>
      </c>
      <c r="E10" s="34"/>
    </row>
    <row r="11" spans="1:9">
      <c r="A11" s="47" t="s">
        <v>42</v>
      </c>
      <c r="B11" s="45">
        <v>4001598</v>
      </c>
      <c r="C11" s="45">
        <v>9373144</v>
      </c>
      <c r="D11" s="178">
        <v>13374742</v>
      </c>
      <c r="E11" s="34"/>
    </row>
    <row r="12" spans="1:9">
      <c r="A12" s="44" t="s">
        <v>22</v>
      </c>
      <c r="B12" s="70">
        <v>5684183</v>
      </c>
      <c r="C12" s="70">
        <v>9438436</v>
      </c>
      <c r="D12" s="85">
        <v>15122619</v>
      </c>
      <c r="E12" s="34"/>
    </row>
    <row r="13" spans="1:9">
      <c r="A13" s="34"/>
      <c r="B13" s="45"/>
      <c r="C13" s="45"/>
      <c r="D13" s="178"/>
      <c r="E13" s="34"/>
    </row>
    <row r="14" spans="1:9">
      <c r="A14" s="50" t="s">
        <v>1320</v>
      </c>
      <c r="B14" s="70">
        <v>1606514</v>
      </c>
      <c r="C14" s="70">
        <v>2614195</v>
      </c>
      <c r="D14" s="85">
        <v>4220709</v>
      </c>
      <c r="E14" s="34"/>
    </row>
    <row r="15" spans="1:9">
      <c r="A15" s="50" t="s">
        <v>1321</v>
      </c>
      <c r="B15" s="70">
        <v>4515871</v>
      </c>
      <c r="C15" s="70">
        <v>3087459</v>
      </c>
      <c r="D15" s="85">
        <v>7603330</v>
      </c>
      <c r="E15" s="34"/>
    </row>
    <row r="16" spans="1:9">
      <c r="A16" s="34"/>
      <c r="B16" s="45"/>
      <c r="C16" s="45"/>
      <c r="D16" s="178"/>
      <c r="E16" s="34"/>
    </row>
    <row r="17" spans="1:5">
      <c r="A17" s="199" t="s">
        <v>1322</v>
      </c>
      <c r="B17" s="45"/>
      <c r="C17" s="45"/>
      <c r="D17" s="178"/>
      <c r="E17" s="34"/>
    </row>
    <row r="18" spans="1:5">
      <c r="A18" s="47" t="s">
        <v>43</v>
      </c>
      <c r="B18" s="45">
        <v>4677</v>
      </c>
      <c r="C18" s="82">
        <v>59</v>
      </c>
      <c r="D18" s="178">
        <v>4736</v>
      </c>
      <c r="E18" s="34"/>
    </row>
    <row r="19" spans="1:5">
      <c r="A19" s="34" t="s">
        <v>1323</v>
      </c>
      <c r="B19" s="45">
        <v>4636</v>
      </c>
      <c r="C19" s="45">
        <v>18</v>
      </c>
      <c r="D19" s="178">
        <v>4654</v>
      </c>
      <c r="E19" s="34"/>
    </row>
    <row r="20" spans="1:5">
      <c r="A20" s="47" t="s">
        <v>1324</v>
      </c>
      <c r="B20" s="45"/>
      <c r="C20" s="45"/>
      <c r="D20" s="178"/>
      <c r="E20" s="34"/>
    </row>
    <row r="21" spans="1:5">
      <c r="A21" s="34" t="s">
        <v>44</v>
      </c>
      <c r="B21" s="45" t="s">
        <v>391</v>
      </c>
      <c r="C21" s="45" t="s">
        <v>391</v>
      </c>
      <c r="D21" s="178" t="s">
        <v>391</v>
      </c>
      <c r="E21" s="34"/>
    </row>
    <row r="22" spans="1:5">
      <c r="A22" s="34" t="s">
        <v>45</v>
      </c>
      <c r="B22" s="45">
        <v>664</v>
      </c>
      <c r="C22" s="45" t="s">
        <v>391</v>
      </c>
      <c r="D22" s="178">
        <v>664</v>
      </c>
      <c r="E22" s="34"/>
    </row>
    <row r="23" spans="1:5">
      <c r="A23" s="47" t="s">
        <v>46</v>
      </c>
      <c r="B23" s="45">
        <v>5723077.0999999996</v>
      </c>
      <c r="C23" s="45">
        <v>5022736.9000000004</v>
      </c>
      <c r="D23" s="178">
        <v>10745814</v>
      </c>
      <c r="E23" s="34"/>
    </row>
    <row r="24" spans="1:5">
      <c r="A24" s="50" t="s">
        <v>47</v>
      </c>
      <c r="B24" s="70">
        <v>5733054.0999999996</v>
      </c>
      <c r="C24" s="70">
        <v>5022813.9000000004</v>
      </c>
      <c r="D24" s="85">
        <v>10755868</v>
      </c>
      <c r="E24" s="34"/>
    </row>
    <row r="25" spans="1:5">
      <c r="A25" s="34"/>
      <c r="B25" s="45"/>
      <c r="C25" s="45"/>
      <c r="D25" s="178"/>
      <c r="E25" s="34"/>
    </row>
    <row r="26" spans="1:5" ht="13.5" thickBot="1">
      <c r="A26" s="577" t="s">
        <v>48</v>
      </c>
      <c r="B26" s="52">
        <v>17539622.100000001</v>
      </c>
      <c r="C26" s="52">
        <v>20162903.899999999</v>
      </c>
      <c r="D26" s="578">
        <v>37702526</v>
      </c>
      <c r="E26" s="34"/>
    </row>
    <row r="27" spans="1:5" ht="14.25" customHeight="1">
      <c r="A27" s="1925" t="s">
        <v>49</v>
      </c>
      <c r="B27" s="1925"/>
      <c r="C27" s="1925"/>
      <c r="D27" s="1925"/>
      <c r="E27" s="34"/>
    </row>
    <row r="28" spans="1:5">
      <c r="A28" s="34" t="s">
        <v>27</v>
      </c>
      <c r="B28" s="34"/>
      <c r="C28" s="180"/>
      <c r="D28" s="573"/>
      <c r="E28" s="34"/>
    </row>
    <row r="29" spans="1:5">
      <c r="A29" s="208" t="s">
        <v>28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14">
    <tabColor theme="0"/>
    <pageSetUpPr fitToPage="1"/>
  </sheetPr>
  <dimension ref="A1:G20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2.42578125" style="34" customWidth="1"/>
    <col min="2" max="7" width="18" style="34" customWidth="1"/>
    <col min="8" max="8" width="5.140625" style="34" customWidth="1"/>
    <col min="9" max="16384" width="11.42578125" style="34"/>
  </cols>
  <sheetData>
    <row r="1" spans="1:7" s="24" customFormat="1" ht="18">
      <c r="A1" s="1666" t="s">
        <v>367</v>
      </c>
      <c r="B1" s="1666"/>
      <c r="C1" s="1666"/>
      <c r="D1" s="1666"/>
      <c r="E1" s="1666"/>
      <c r="F1" s="1666"/>
      <c r="G1" s="1666"/>
    </row>
    <row r="2" spans="1:7" s="25" customFormat="1" ht="14.25"/>
    <row r="3" spans="1:7" s="125" customFormat="1" ht="27.75" customHeight="1">
      <c r="A3" s="1667" t="s">
        <v>1342</v>
      </c>
      <c r="B3" s="1667"/>
      <c r="C3" s="1667"/>
      <c r="D3" s="1667"/>
      <c r="E3" s="1667"/>
      <c r="F3" s="1667"/>
      <c r="G3" s="1667"/>
    </row>
    <row r="4" spans="1:7" s="25" customFormat="1" ht="15.75" thickBot="1">
      <c r="A4" s="188"/>
      <c r="B4" s="189"/>
      <c r="C4" s="189"/>
      <c r="D4" s="189"/>
      <c r="E4" s="189"/>
      <c r="F4" s="189"/>
      <c r="G4" s="189"/>
    </row>
    <row r="5" spans="1:7" ht="24" customHeight="1">
      <c r="A5" s="126" t="s">
        <v>526</v>
      </c>
      <c r="B5" s="1722" t="s">
        <v>371</v>
      </c>
      <c r="C5" s="1673"/>
      <c r="D5" s="1674"/>
      <c r="E5" s="1722" t="s">
        <v>378</v>
      </c>
      <c r="F5" s="1674"/>
      <c r="G5" s="674" t="s">
        <v>372</v>
      </c>
    </row>
    <row r="6" spans="1:7" ht="30.75" customHeight="1">
      <c r="A6" s="671" t="s">
        <v>528</v>
      </c>
      <c r="B6" s="730" t="s">
        <v>381</v>
      </c>
      <c r="C6" s="731"/>
      <c r="D6" s="757"/>
      <c r="E6" s="730" t="s">
        <v>382</v>
      </c>
      <c r="F6" s="757"/>
      <c r="G6" s="756" t="s">
        <v>523</v>
      </c>
    </row>
    <row r="7" spans="1:7" ht="34.5" customHeight="1" thickBot="1">
      <c r="A7" s="753" t="s">
        <v>529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36" t="s">
        <v>524</v>
      </c>
    </row>
    <row r="8" spans="1:7" ht="27" customHeight="1">
      <c r="A8" s="72" t="s">
        <v>465</v>
      </c>
      <c r="B8" s="42">
        <v>2</v>
      </c>
      <c r="C8" s="42" t="s">
        <v>391</v>
      </c>
      <c r="D8" s="42">
        <v>2</v>
      </c>
      <c r="E8" s="122">
        <v>1000</v>
      </c>
      <c r="F8" s="122" t="s">
        <v>391</v>
      </c>
      <c r="G8" s="43">
        <v>2</v>
      </c>
    </row>
    <row r="9" spans="1:7">
      <c r="A9" s="73" t="s">
        <v>579</v>
      </c>
      <c r="B9" s="74">
        <v>2</v>
      </c>
      <c r="C9" s="74" t="s">
        <v>391</v>
      </c>
      <c r="D9" s="74">
        <v>2</v>
      </c>
      <c r="E9" s="78">
        <v>1000</v>
      </c>
      <c r="F9" s="78" t="s">
        <v>391</v>
      </c>
      <c r="G9" s="75">
        <v>2</v>
      </c>
    </row>
    <row r="10" spans="1:7">
      <c r="A10" s="63"/>
      <c r="B10" s="45"/>
      <c r="C10" s="45"/>
      <c r="D10" s="45"/>
      <c r="E10" s="11"/>
      <c r="F10" s="11"/>
      <c r="G10" s="46"/>
    </row>
    <row r="11" spans="1:7">
      <c r="A11" s="63" t="s">
        <v>480</v>
      </c>
      <c r="B11" s="45" t="s">
        <v>391</v>
      </c>
      <c r="C11" s="45">
        <v>20</v>
      </c>
      <c r="D11" s="45">
        <v>20</v>
      </c>
      <c r="E11" s="11" t="s">
        <v>391</v>
      </c>
      <c r="F11" s="11">
        <v>2500</v>
      </c>
      <c r="G11" s="46">
        <v>50</v>
      </c>
    </row>
    <row r="12" spans="1:7">
      <c r="A12" s="73" t="s">
        <v>587</v>
      </c>
      <c r="B12" s="74" t="s">
        <v>391</v>
      </c>
      <c r="C12" s="74">
        <v>20</v>
      </c>
      <c r="D12" s="74">
        <v>20</v>
      </c>
      <c r="E12" s="78" t="s">
        <v>391</v>
      </c>
      <c r="F12" s="78">
        <v>2500</v>
      </c>
      <c r="G12" s="75">
        <v>50</v>
      </c>
    </row>
    <row r="13" spans="1:7">
      <c r="A13" s="63"/>
      <c r="B13" s="45"/>
      <c r="C13" s="45"/>
      <c r="D13" s="45"/>
      <c r="E13" s="11"/>
      <c r="F13" s="11"/>
      <c r="G13" s="46"/>
    </row>
    <row r="14" spans="1:7">
      <c r="A14" s="63" t="s">
        <v>488</v>
      </c>
      <c r="B14" s="45">
        <v>2</v>
      </c>
      <c r="C14" s="45">
        <v>2</v>
      </c>
      <c r="D14" s="45">
        <v>4</v>
      </c>
      <c r="E14" s="11">
        <v>520</v>
      </c>
      <c r="F14" s="11">
        <v>2600</v>
      </c>
      <c r="G14" s="46">
        <v>6</v>
      </c>
    </row>
    <row r="15" spans="1:7">
      <c r="A15" s="73" t="s">
        <v>537</v>
      </c>
      <c r="B15" s="74">
        <v>2</v>
      </c>
      <c r="C15" s="74">
        <v>2</v>
      </c>
      <c r="D15" s="74">
        <v>4</v>
      </c>
      <c r="E15" s="78">
        <v>520</v>
      </c>
      <c r="F15" s="78">
        <v>2600</v>
      </c>
      <c r="G15" s="75">
        <v>6</v>
      </c>
    </row>
    <row r="16" spans="1:7">
      <c r="A16" s="63"/>
      <c r="B16" s="45"/>
      <c r="C16" s="45"/>
      <c r="D16" s="45"/>
      <c r="E16" s="11"/>
      <c r="F16" s="11"/>
      <c r="G16" s="46"/>
    </row>
    <row r="17" spans="1:7">
      <c r="A17" s="63" t="s">
        <v>508</v>
      </c>
      <c r="B17" s="45">
        <v>1</v>
      </c>
      <c r="C17" s="45" t="s">
        <v>391</v>
      </c>
      <c r="D17" s="45">
        <v>1</v>
      </c>
      <c r="E17" s="11">
        <v>700</v>
      </c>
      <c r="F17" s="11" t="s">
        <v>391</v>
      </c>
      <c r="G17" s="46">
        <v>1</v>
      </c>
    </row>
    <row r="18" spans="1:7">
      <c r="A18" s="73" t="s">
        <v>509</v>
      </c>
      <c r="B18" s="74">
        <v>1</v>
      </c>
      <c r="C18" s="74" t="s">
        <v>391</v>
      </c>
      <c r="D18" s="74">
        <v>1</v>
      </c>
      <c r="E18" s="78">
        <v>700</v>
      </c>
      <c r="F18" s="78" t="s">
        <v>391</v>
      </c>
      <c r="G18" s="75">
        <v>1</v>
      </c>
    </row>
    <row r="19" spans="1:7">
      <c r="B19" s="11"/>
      <c r="C19" s="11"/>
      <c r="D19" s="11"/>
      <c r="E19" s="11"/>
      <c r="F19" s="11"/>
    </row>
    <row r="20" spans="1:7" ht="13.5" thickBot="1">
      <c r="A20" s="66" t="s">
        <v>510</v>
      </c>
      <c r="B20" s="52">
        <v>5</v>
      </c>
      <c r="C20" s="52">
        <v>22</v>
      </c>
      <c r="D20" s="52">
        <v>27</v>
      </c>
      <c r="E20" s="175">
        <v>748</v>
      </c>
      <c r="F20" s="175">
        <v>2509</v>
      </c>
      <c r="G20" s="53">
        <v>59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>
  <sheetPr codeName="Hoja308">
    <tabColor theme="0"/>
    <pageSetUpPr fitToPage="1"/>
  </sheetPr>
  <dimension ref="A1:H14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45.140625" style="208" customWidth="1"/>
    <col min="2" max="2" width="40.7109375" style="208" customWidth="1"/>
    <col min="3" max="5" width="12.7109375" style="208" customWidth="1"/>
    <col min="6" max="10" width="11.42578125" style="208"/>
    <col min="11" max="11" width="30.7109375" style="208" customWidth="1"/>
    <col min="12" max="17" width="13.140625" style="208" customWidth="1"/>
    <col min="18" max="19" width="11.42578125" style="208"/>
    <col min="20" max="20" width="27.5703125" style="208" customWidth="1"/>
    <col min="21" max="23" width="11.42578125" style="208"/>
    <col min="24" max="24" width="8.7109375" style="208" customWidth="1"/>
    <col min="25" max="25" width="27.5703125" style="208" customWidth="1"/>
    <col min="26" max="16384" width="11.42578125" style="208"/>
  </cols>
  <sheetData>
    <row r="1" spans="1:8" s="87" customFormat="1" ht="18">
      <c r="A1" s="1691" t="s">
        <v>367</v>
      </c>
      <c r="B1" s="1691"/>
      <c r="C1" s="563"/>
      <c r="D1" s="563"/>
      <c r="E1" s="563"/>
      <c r="F1" s="563"/>
      <c r="G1" s="86"/>
      <c r="H1" s="86"/>
    </row>
    <row r="2" spans="1:8">
      <c r="A2" s="569"/>
      <c r="B2" s="579"/>
    </row>
    <row r="3" spans="1:8" ht="27.75" customHeight="1">
      <c r="A3" s="1667" t="s">
        <v>1482</v>
      </c>
      <c r="B3" s="1667"/>
      <c r="C3" s="125"/>
      <c r="D3" s="125"/>
      <c r="E3" s="125"/>
      <c r="F3" s="125"/>
    </row>
    <row r="4" spans="1:8" ht="13.5" thickBot="1">
      <c r="A4" s="310"/>
      <c r="B4" s="211"/>
      <c r="C4" s="34"/>
    </row>
    <row r="5" spans="1:8" ht="33.75" customHeight="1" thickBot="1">
      <c r="A5" s="679" t="s">
        <v>50</v>
      </c>
      <c r="B5" s="674" t="s">
        <v>372</v>
      </c>
      <c r="C5" s="505"/>
      <c r="D5" s="505"/>
      <c r="E5" s="204"/>
      <c r="F5" s="204"/>
    </row>
    <row r="6" spans="1:8" ht="28.5" customHeight="1">
      <c r="A6" s="62" t="s">
        <v>51</v>
      </c>
      <c r="B6" s="580"/>
      <c r="C6" s="581"/>
      <c r="D6" s="179"/>
      <c r="E6" s="493"/>
      <c r="F6" s="493"/>
    </row>
    <row r="7" spans="1:8">
      <c r="A7" s="63" t="s">
        <v>52</v>
      </c>
      <c r="B7" s="195">
        <v>85246</v>
      </c>
      <c r="C7" s="582"/>
      <c r="D7" s="179"/>
      <c r="E7" s="533"/>
      <c r="F7" s="533"/>
    </row>
    <row r="8" spans="1:8">
      <c r="A8" s="63" t="s">
        <v>53</v>
      </c>
      <c r="B8" s="195">
        <v>5059450</v>
      </c>
      <c r="C8" s="582"/>
      <c r="D8" s="179"/>
      <c r="E8" s="533"/>
      <c r="F8" s="533"/>
    </row>
    <row r="9" spans="1:8">
      <c r="A9" s="63" t="s">
        <v>54</v>
      </c>
      <c r="B9" s="195">
        <v>132692</v>
      </c>
      <c r="C9" s="582"/>
      <c r="D9" s="179"/>
      <c r="E9" s="533"/>
      <c r="F9" s="533"/>
    </row>
    <row r="10" spans="1:8">
      <c r="A10" s="63" t="s">
        <v>55</v>
      </c>
      <c r="B10" s="195">
        <v>31951</v>
      </c>
      <c r="C10" s="582"/>
      <c r="D10" s="179"/>
      <c r="E10" s="533"/>
      <c r="F10" s="533"/>
    </row>
    <row r="11" spans="1:8">
      <c r="A11" s="63"/>
      <c r="B11" s="195"/>
      <c r="C11" s="582"/>
      <c r="D11" s="179"/>
      <c r="E11" s="533"/>
      <c r="F11" s="533"/>
    </row>
    <row r="12" spans="1:8" ht="13.5" thickBot="1">
      <c r="A12" s="583" t="s">
        <v>56</v>
      </c>
      <c r="B12" s="584">
        <v>328</v>
      </c>
      <c r="C12" s="581"/>
      <c r="D12" s="179"/>
      <c r="E12" s="533"/>
      <c r="F12" s="533"/>
    </row>
    <row r="13" spans="1:8">
      <c r="A13" s="34" t="s">
        <v>27</v>
      </c>
      <c r="B13" s="34"/>
      <c r="C13" s="180"/>
      <c r="D13" s="573"/>
      <c r="E13" s="34"/>
    </row>
    <row r="14" spans="1:8">
      <c r="A14" s="208" t="s">
        <v>28</v>
      </c>
    </row>
  </sheetData>
  <mergeCells count="2">
    <mergeCell ref="A1:B1"/>
    <mergeCell ref="A3:B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>
  <sheetPr codeName="Hoja309">
    <tabColor theme="0"/>
    <pageSetUpPr fitToPage="1"/>
  </sheetPr>
  <dimension ref="A1:H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2.42578125" style="208" customWidth="1"/>
    <col min="2" max="8" width="16" style="208" customWidth="1"/>
    <col min="9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</row>
    <row r="2" spans="1:8">
      <c r="A2" s="569"/>
    </row>
    <row r="3" spans="1:8" ht="29.25" customHeight="1">
      <c r="A3" s="1695" t="s">
        <v>1483</v>
      </c>
      <c r="B3" s="1695"/>
      <c r="C3" s="1695"/>
      <c r="D3" s="1695"/>
      <c r="E3" s="1695"/>
      <c r="F3" s="1695"/>
      <c r="G3" s="1695"/>
      <c r="H3" s="1695"/>
    </row>
    <row r="4" spans="1:8" ht="13.5" customHeight="1" thickBot="1">
      <c r="A4" s="1926"/>
      <c r="B4" s="1926"/>
      <c r="C4" s="1926"/>
      <c r="D4" s="1926"/>
      <c r="E4" s="1926"/>
      <c r="F4" s="1926"/>
      <c r="G4" s="264"/>
      <c r="H4" s="264"/>
    </row>
    <row r="5" spans="1:8" ht="30" customHeight="1">
      <c r="A5" s="1687" t="s">
        <v>446</v>
      </c>
      <c r="B5" s="1670" t="s">
        <v>941</v>
      </c>
      <c r="C5" s="1671"/>
      <c r="D5" s="1672"/>
      <c r="E5" s="119" t="s">
        <v>57</v>
      </c>
      <c r="F5" s="119" t="s">
        <v>58</v>
      </c>
      <c r="G5" s="119" t="s">
        <v>58</v>
      </c>
      <c r="H5" s="183" t="s">
        <v>59</v>
      </c>
    </row>
    <row r="6" spans="1:8" ht="16.5" customHeight="1">
      <c r="A6" s="1688"/>
      <c r="B6" s="1833" t="s">
        <v>385</v>
      </c>
      <c r="C6" s="1833" t="s">
        <v>386</v>
      </c>
      <c r="D6" s="1833" t="s">
        <v>387</v>
      </c>
      <c r="E6" s="228" t="s">
        <v>60</v>
      </c>
      <c r="F6" s="228" t="s">
        <v>61</v>
      </c>
      <c r="G6" s="228" t="s">
        <v>61</v>
      </c>
      <c r="H6" s="235" t="s">
        <v>946</v>
      </c>
    </row>
    <row r="7" spans="1:8" ht="30.75" customHeight="1" thickBot="1">
      <c r="A7" s="1689"/>
      <c r="B7" s="1834"/>
      <c r="C7" s="1834"/>
      <c r="D7" s="1834"/>
      <c r="E7" s="694" t="s">
        <v>62</v>
      </c>
      <c r="F7" s="694" t="s">
        <v>63</v>
      </c>
      <c r="G7" s="694" t="s">
        <v>64</v>
      </c>
      <c r="H7" s="695" t="s">
        <v>65</v>
      </c>
    </row>
    <row r="8" spans="1:8" ht="22.5" customHeight="1">
      <c r="A8" s="72" t="s">
        <v>450</v>
      </c>
      <c r="B8" s="122">
        <v>2417</v>
      </c>
      <c r="C8" s="122" t="s">
        <v>391</v>
      </c>
      <c r="D8" s="42">
        <v>2417</v>
      </c>
      <c r="E8" s="122" t="s">
        <v>391</v>
      </c>
      <c r="F8" s="122">
        <v>2417</v>
      </c>
      <c r="G8" s="122" t="s">
        <v>391</v>
      </c>
      <c r="H8" s="131" t="s">
        <v>391</v>
      </c>
    </row>
    <row r="9" spans="1:8">
      <c r="A9" s="63" t="s">
        <v>451</v>
      </c>
      <c r="B9" s="11">
        <v>1932</v>
      </c>
      <c r="C9" s="11" t="s">
        <v>391</v>
      </c>
      <c r="D9" s="11">
        <v>1932</v>
      </c>
      <c r="E9" s="11" t="s">
        <v>391</v>
      </c>
      <c r="F9" s="11">
        <v>1932</v>
      </c>
      <c r="G9" s="11" t="s">
        <v>391</v>
      </c>
      <c r="H9" s="12" t="s">
        <v>391</v>
      </c>
    </row>
    <row r="10" spans="1:8">
      <c r="A10" s="63" t="s">
        <v>452</v>
      </c>
      <c r="B10" s="45">
        <v>8302</v>
      </c>
      <c r="C10" s="45" t="s">
        <v>391</v>
      </c>
      <c r="D10" s="45">
        <v>8302</v>
      </c>
      <c r="E10" s="45" t="s">
        <v>391</v>
      </c>
      <c r="F10" s="45">
        <v>8302</v>
      </c>
      <c r="G10" s="11" t="s">
        <v>391</v>
      </c>
      <c r="H10" s="46" t="s">
        <v>391</v>
      </c>
    </row>
    <row r="11" spans="1:8">
      <c r="A11" s="63" t="s">
        <v>453</v>
      </c>
      <c r="B11" s="11">
        <v>12144</v>
      </c>
      <c r="C11" s="11" t="s">
        <v>391</v>
      </c>
      <c r="D11" s="11">
        <v>12144</v>
      </c>
      <c r="E11" s="11" t="s">
        <v>391</v>
      </c>
      <c r="F11" s="11">
        <v>12144</v>
      </c>
      <c r="G11" s="11" t="s">
        <v>391</v>
      </c>
      <c r="H11" s="12" t="s">
        <v>391</v>
      </c>
    </row>
    <row r="12" spans="1:8">
      <c r="A12" s="73" t="s">
        <v>454</v>
      </c>
      <c r="B12" s="74">
        <v>24795</v>
      </c>
      <c r="C12" s="74" t="s">
        <v>391</v>
      </c>
      <c r="D12" s="74">
        <v>24795</v>
      </c>
      <c r="E12" s="74" t="s">
        <v>391</v>
      </c>
      <c r="F12" s="74">
        <v>24795</v>
      </c>
      <c r="G12" s="74" t="s">
        <v>391</v>
      </c>
      <c r="H12" s="79" t="s">
        <v>391</v>
      </c>
    </row>
    <row r="13" spans="1:8">
      <c r="A13" s="65"/>
      <c r="B13" s="70"/>
      <c r="C13" s="70"/>
      <c r="D13" s="70"/>
      <c r="E13" s="70"/>
      <c r="F13" s="70"/>
      <c r="G13" s="70"/>
      <c r="H13" s="77"/>
    </row>
    <row r="14" spans="1:8">
      <c r="A14" s="73" t="s">
        <v>455</v>
      </c>
      <c r="B14" s="78">
        <v>58</v>
      </c>
      <c r="C14" s="74" t="s">
        <v>391</v>
      </c>
      <c r="D14" s="78">
        <v>58</v>
      </c>
      <c r="E14" s="74" t="s">
        <v>391</v>
      </c>
      <c r="F14" s="74">
        <v>58</v>
      </c>
      <c r="G14" s="78" t="s">
        <v>391</v>
      </c>
      <c r="H14" s="75" t="s">
        <v>391</v>
      </c>
    </row>
    <row r="15" spans="1:8">
      <c r="A15" s="65"/>
      <c r="B15" s="70"/>
      <c r="C15" s="70"/>
      <c r="D15" s="70"/>
      <c r="E15" s="70"/>
      <c r="F15" s="70"/>
      <c r="G15" s="70"/>
      <c r="H15" s="77"/>
    </row>
    <row r="16" spans="1:8">
      <c r="A16" s="73" t="s">
        <v>456</v>
      </c>
      <c r="B16" s="78">
        <v>119</v>
      </c>
      <c r="C16" s="78" t="s">
        <v>391</v>
      </c>
      <c r="D16" s="78">
        <v>119</v>
      </c>
      <c r="E16" s="78" t="s">
        <v>391</v>
      </c>
      <c r="F16" s="78">
        <v>119</v>
      </c>
      <c r="G16" s="78" t="s">
        <v>391</v>
      </c>
      <c r="H16" s="79" t="s">
        <v>391</v>
      </c>
    </row>
    <row r="17" spans="1:8">
      <c r="A17" s="63"/>
      <c r="B17" s="45"/>
      <c r="C17" s="45"/>
      <c r="D17" s="45"/>
      <c r="E17" s="45"/>
      <c r="F17" s="45"/>
      <c r="G17" s="45"/>
      <c r="H17" s="12"/>
    </row>
    <row r="18" spans="1:8">
      <c r="A18" s="63" t="s">
        <v>535</v>
      </c>
      <c r="B18" s="11">
        <v>12072</v>
      </c>
      <c r="C18" s="11">
        <v>1250</v>
      </c>
      <c r="D18" s="11">
        <v>13322</v>
      </c>
      <c r="E18" s="11" t="s">
        <v>391</v>
      </c>
      <c r="F18" s="11">
        <v>13322</v>
      </c>
      <c r="G18" s="11" t="s">
        <v>391</v>
      </c>
      <c r="H18" s="12" t="s">
        <v>391</v>
      </c>
    </row>
    <row r="19" spans="1:8">
      <c r="A19" s="63" t="s">
        <v>458</v>
      </c>
      <c r="B19" s="11">
        <v>402</v>
      </c>
      <c r="C19" s="45" t="s">
        <v>391</v>
      </c>
      <c r="D19" s="11">
        <v>402</v>
      </c>
      <c r="E19" s="11" t="s">
        <v>391</v>
      </c>
      <c r="F19" s="45">
        <v>402</v>
      </c>
      <c r="G19" s="11" t="s">
        <v>391</v>
      </c>
      <c r="H19" s="12" t="s">
        <v>391</v>
      </c>
    </row>
    <row r="20" spans="1:8">
      <c r="A20" s="63" t="s">
        <v>459</v>
      </c>
      <c r="B20" s="11">
        <v>393</v>
      </c>
      <c r="C20" s="11" t="s">
        <v>391</v>
      </c>
      <c r="D20" s="11">
        <v>393</v>
      </c>
      <c r="E20" s="11" t="s">
        <v>391</v>
      </c>
      <c r="F20" s="11">
        <v>393</v>
      </c>
      <c r="G20" s="11" t="s">
        <v>391</v>
      </c>
      <c r="H20" s="12" t="s">
        <v>391</v>
      </c>
    </row>
    <row r="21" spans="1:8">
      <c r="A21" s="73" t="s">
        <v>460</v>
      </c>
      <c r="B21" s="74">
        <v>12867</v>
      </c>
      <c r="C21" s="74">
        <v>1250</v>
      </c>
      <c r="D21" s="74">
        <v>14117</v>
      </c>
      <c r="E21" s="74" t="s">
        <v>391</v>
      </c>
      <c r="F21" s="74">
        <v>14117</v>
      </c>
      <c r="G21" s="74" t="s">
        <v>391</v>
      </c>
      <c r="H21" s="79" t="s">
        <v>391</v>
      </c>
    </row>
    <row r="22" spans="1:8">
      <c r="A22" s="65"/>
      <c r="B22" s="70"/>
      <c r="C22" s="70"/>
      <c r="D22" s="70"/>
      <c r="E22" s="70"/>
      <c r="F22" s="70"/>
      <c r="G22" s="70"/>
      <c r="H22" s="77"/>
    </row>
    <row r="23" spans="1:8">
      <c r="A23" s="73" t="s">
        <v>461</v>
      </c>
      <c r="B23" s="78">
        <v>7843</v>
      </c>
      <c r="C23" s="78">
        <v>11037</v>
      </c>
      <c r="D23" s="78">
        <v>18880</v>
      </c>
      <c r="E23" s="78" t="s">
        <v>391</v>
      </c>
      <c r="F23" s="78">
        <v>18189</v>
      </c>
      <c r="G23" s="78" t="s">
        <v>391</v>
      </c>
      <c r="H23" s="79">
        <v>691</v>
      </c>
    </row>
    <row r="24" spans="1:8">
      <c r="A24" s="65"/>
      <c r="B24" s="70"/>
      <c r="C24" s="70"/>
      <c r="D24" s="70"/>
      <c r="E24" s="70"/>
      <c r="F24" s="70"/>
      <c r="G24" s="70"/>
      <c r="H24" s="77"/>
    </row>
    <row r="25" spans="1:8">
      <c r="A25" s="73" t="s">
        <v>462</v>
      </c>
      <c r="B25" s="78">
        <v>32921</v>
      </c>
      <c r="C25" s="78">
        <v>13697</v>
      </c>
      <c r="D25" s="78">
        <v>46618</v>
      </c>
      <c r="E25" s="78">
        <v>5</v>
      </c>
      <c r="F25" s="78">
        <v>46613</v>
      </c>
      <c r="G25" s="78" t="s">
        <v>391</v>
      </c>
      <c r="H25" s="79" t="s">
        <v>391</v>
      </c>
    </row>
    <row r="26" spans="1:8">
      <c r="A26" s="63"/>
      <c r="B26" s="45"/>
      <c r="C26" s="45"/>
      <c r="D26" s="45"/>
      <c r="E26" s="45"/>
      <c r="F26" s="45"/>
      <c r="G26" s="45"/>
      <c r="H26" s="12"/>
    </row>
    <row r="27" spans="1:8">
      <c r="A27" s="63" t="s">
        <v>463</v>
      </c>
      <c r="B27" s="82">
        <v>3513</v>
      </c>
      <c r="C27" s="45">
        <v>1704</v>
      </c>
      <c r="D27" s="11">
        <v>5217</v>
      </c>
      <c r="E27" s="82">
        <v>6</v>
      </c>
      <c r="F27" s="45">
        <v>5211</v>
      </c>
      <c r="G27" s="45" t="s">
        <v>391</v>
      </c>
      <c r="H27" s="124" t="s">
        <v>391</v>
      </c>
    </row>
    <row r="28" spans="1:8">
      <c r="A28" s="63" t="s">
        <v>464</v>
      </c>
      <c r="B28" s="82">
        <v>2027</v>
      </c>
      <c r="C28" s="11">
        <v>40</v>
      </c>
      <c r="D28" s="11">
        <v>2067</v>
      </c>
      <c r="E28" s="82">
        <v>1</v>
      </c>
      <c r="F28" s="11">
        <v>2066</v>
      </c>
      <c r="G28" s="11" t="s">
        <v>391</v>
      </c>
      <c r="H28" s="124" t="s">
        <v>391</v>
      </c>
    </row>
    <row r="29" spans="1:8">
      <c r="A29" s="63" t="s">
        <v>465</v>
      </c>
      <c r="B29" s="82">
        <v>21018</v>
      </c>
      <c r="C29" s="11">
        <v>8124</v>
      </c>
      <c r="D29" s="11">
        <v>29142</v>
      </c>
      <c r="E29" s="82">
        <v>135</v>
      </c>
      <c r="F29" s="11">
        <v>29007</v>
      </c>
      <c r="G29" s="45" t="s">
        <v>391</v>
      </c>
      <c r="H29" s="124" t="s">
        <v>391</v>
      </c>
    </row>
    <row r="30" spans="1:8" s="309" customFormat="1">
      <c r="A30" s="73" t="s">
        <v>466</v>
      </c>
      <c r="B30" s="289">
        <v>26558</v>
      </c>
      <c r="C30" s="74">
        <v>9868</v>
      </c>
      <c r="D30" s="74">
        <v>36426</v>
      </c>
      <c r="E30" s="289">
        <v>142</v>
      </c>
      <c r="F30" s="74">
        <v>36284</v>
      </c>
      <c r="G30" s="74" t="s">
        <v>391</v>
      </c>
      <c r="H30" s="374" t="s">
        <v>391</v>
      </c>
    </row>
    <row r="31" spans="1:8">
      <c r="A31" s="63"/>
      <c r="B31" s="45"/>
      <c r="C31" s="45"/>
      <c r="D31" s="45"/>
      <c r="E31" s="45"/>
      <c r="F31" s="45"/>
      <c r="G31" s="45"/>
      <c r="H31" s="12"/>
    </row>
    <row r="32" spans="1:8">
      <c r="A32" s="63" t="s">
        <v>467</v>
      </c>
      <c r="B32" s="80">
        <v>21699</v>
      </c>
      <c r="C32" s="80">
        <v>93</v>
      </c>
      <c r="D32" s="11">
        <v>21792</v>
      </c>
      <c r="E32" s="80" t="s">
        <v>391</v>
      </c>
      <c r="F32" s="80">
        <v>21792</v>
      </c>
      <c r="G32" s="11" t="s">
        <v>391</v>
      </c>
      <c r="H32" s="81" t="s">
        <v>391</v>
      </c>
    </row>
    <row r="33" spans="1:8">
      <c r="A33" s="63" t="s">
        <v>468</v>
      </c>
      <c r="B33" s="80">
        <v>2090</v>
      </c>
      <c r="C33" s="80">
        <v>59</v>
      </c>
      <c r="D33" s="11">
        <v>2149</v>
      </c>
      <c r="E33" s="80">
        <v>1</v>
      </c>
      <c r="F33" s="80">
        <v>2143</v>
      </c>
      <c r="G33" s="11" t="s">
        <v>391</v>
      </c>
      <c r="H33" s="81">
        <v>5</v>
      </c>
    </row>
    <row r="34" spans="1:8">
      <c r="A34" s="63" t="s">
        <v>469</v>
      </c>
      <c r="B34" s="80">
        <v>2508</v>
      </c>
      <c r="C34" s="80">
        <v>2207</v>
      </c>
      <c r="D34" s="11">
        <v>4715</v>
      </c>
      <c r="E34" s="80">
        <v>9</v>
      </c>
      <c r="F34" s="80">
        <v>4701</v>
      </c>
      <c r="G34" s="11" t="s">
        <v>391</v>
      </c>
      <c r="H34" s="81">
        <v>5</v>
      </c>
    </row>
    <row r="35" spans="1:8">
      <c r="A35" s="63" t="s">
        <v>470</v>
      </c>
      <c r="B35" s="80">
        <v>25689</v>
      </c>
      <c r="C35" s="80">
        <v>807</v>
      </c>
      <c r="D35" s="11">
        <v>26496</v>
      </c>
      <c r="E35" s="80">
        <v>5</v>
      </c>
      <c r="F35" s="80">
        <v>26491</v>
      </c>
      <c r="G35" s="11" t="s">
        <v>391</v>
      </c>
      <c r="H35" s="81" t="s">
        <v>391</v>
      </c>
    </row>
    <row r="36" spans="1:8">
      <c r="A36" s="73" t="s">
        <v>471</v>
      </c>
      <c r="B36" s="74">
        <v>51986</v>
      </c>
      <c r="C36" s="74">
        <v>3166</v>
      </c>
      <c r="D36" s="74">
        <v>55152</v>
      </c>
      <c r="E36" s="74">
        <v>15</v>
      </c>
      <c r="F36" s="74">
        <v>55127</v>
      </c>
      <c r="G36" s="74" t="s">
        <v>391</v>
      </c>
      <c r="H36" s="79">
        <v>10</v>
      </c>
    </row>
    <row r="37" spans="1:8">
      <c r="A37" s="65"/>
      <c r="B37" s="70"/>
      <c r="C37" s="70"/>
      <c r="D37" s="70"/>
      <c r="E37" s="70"/>
      <c r="F37" s="70"/>
      <c r="G37" s="70"/>
      <c r="H37" s="77"/>
    </row>
    <row r="38" spans="1:8">
      <c r="A38" s="73" t="s">
        <v>472</v>
      </c>
      <c r="B38" s="78">
        <v>957</v>
      </c>
      <c r="C38" s="78">
        <v>1065</v>
      </c>
      <c r="D38" s="78">
        <v>2022</v>
      </c>
      <c r="E38" s="78">
        <v>50</v>
      </c>
      <c r="F38" s="78">
        <v>1972</v>
      </c>
      <c r="G38" s="78" t="s">
        <v>391</v>
      </c>
      <c r="H38" s="79" t="s">
        <v>391</v>
      </c>
    </row>
    <row r="39" spans="1:8">
      <c r="A39" s="63"/>
      <c r="B39" s="45"/>
      <c r="C39" s="45"/>
      <c r="D39" s="45"/>
      <c r="E39" s="45"/>
      <c r="F39" s="45"/>
      <c r="G39" s="45"/>
      <c r="H39" s="12"/>
    </row>
    <row r="40" spans="1:8">
      <c r="A40" s="63" t="s">
        <v>536</v>
      </c>
      <c r="B40" s="82">
        <v>4285</v>
      </c>
      <c r="C40" s="11">
        <v>8</v>
      </c>
      <c r="D40" s="11">
        <v>4293</v>
      </c>
      <c r="E40" s="82">
        <v>1</v>
      </c>
      <c r="F40" s="11">
        <v>4292</v>
      </c>
      <c r="G40" s="11" t="s">
        <v>391</v>
      </c>
      <c r="H40" s="124" t="s">
        <v>391</v>
      </c>
    </row>
    <row r="41" spans="1:8">
      <c r="A41" s="63" t="s">
        <v>474</v>
      </c>
      <c r="B41" s="11">
        <v>16752</v>
      </c>
      <c r="C41" s="11">
        <v>376</v>
      </c>
      <c r="D41" s="11">
        <v>17128</v>
      </c>
      <c r="E41" s="11" t="s">
        <v>391</v>
      </c>
      <c r="F41" s="11">
        <v>17128</v>
      </c>
      <c r="G41" s="11" t="s">
        <v>391</v>
      </c>
      <c r="H41" s="12" t="s">
        <v>391</v>
      </c>
    </row>
    <row r="42" spans="1:8">
      <c r="A42" s="63" t="s">
        <v>475</v>
      </c>
      <c r="B42" s="11">
        <v>11672</v>
      </c>
      <c r="C42" s="11">
        <v>51</v>
      </c>
      <c r="D42" s="11">
        <v>11723</v>
      </c>
      <c r="E42" s="11" t="s">
        <v>391</v>
      </c>
      <c r="F42" s="11">
        <v>11723</v>
      </c>
      <c r="G42" s="11" t="s">
        <v>391</v>
      </c>
      <c r="H42" s="12" t="s">
        <v>391</v>
      </c>
    </row>
    <row r="43" spans="1:8">
      <c r="A43" s="63" t="s">
        <v>476</v>
      </c>
      <c r="B43" s="82">
        <v>517</v>
      </c>
      <c r="C43" s="11">
        <v>17</v>
      </c>
      <c r="D43" s="11">
        <v>534</v>
      </c>
      <c r="E43" s="82" t="s">
        <v>391</v>
      </c>
      <c r="F43" s="11">
        <v>534</v>
      </c>
      <c r="G43" s="11" t="s">
        <v>391</v>
      </c>
      <c r="H43" s="124" t="s">
        <v>391</v>
      </c>
    </row>
    <row r="44" spans="1:8">
      <c r="A44" s="63" t="s">
        <v>477</v>
      </c>
      <c r="B44" s="11">
        <v>2754</v>
      </c>
      <c r="C44" s="11">
        <v>3</v>
      </c>
      <c r="D44" s="11">
        <v>2757</v>
      </c>
      <c r="E44" s="11">
        <v>2</v>
      </c>
      <c r="F44" s="11">
        <v>2755</v>
      </c>
      <c r="G44" s="11" t="s">
        <v>391</v>
      </c>
      <c r="H44" s="12" t="s">
        <v>391</v>
      </c>
    </row>
    <row r="45" spans="1:8">
      <c r="A45" s="63" t="s">
        <v>478</v>
      </c>
      <c r="B45" s="11">
        <v>1594</v>
      </c>
      <c r="C45" s="11">
        <v>144</v>
      </c>
      <c r="D45" s="11">
        <v>1738</v>
      </c>
      <c r="E45" s="11" t="s">
        <v>391</v>
      </c>
      <c r="F45" s="11">
        <v>1738</v>
      </c>
      <c r="G45" s="11" t="s">
        <v>391</v>
      </c>
      <c r="H45" s="12" t="s">
        <v>391</v>
      </c>
    </row>
    <row r="46" spans="1:8">
      <c r="A46" s="63" t="s">
        <v>479</v>
      </c>
      <c r="B46" s="82">
        <v>1295</v>
      </c>
      <c r="C46" s="11">
        <v>111</v>
      </c>
      <c r="D46" s="11">
        <v>1406</v>
      </c>
      <c r="E46" s="82" t="s">
        <v>391</v>
      </c>
      <c r="F46" s="11">
        <v>1406</v>
      </c>
      <c r="G46" s="11" t="s">
        <v>391</v>
      </c>
      <c r="H46" s="124" t="s">
        <v>391</v>
      </c>
    </row>
    <row r="47" spans="1:8">
      <c r="A47" s="63" t="s">
        <v>480</v>
      </c>
      <c r="B47" s="82">
        <v>20128</v>
      </c>
      <c r="C47" s="11">
        <v>2779</v>
      </c>
      <c r="D47" s="11">
        <v>22907</v>
      </c>
      <c r="E47" s="82">
        <v>1</v>
      </c>
      <c r="F47" s="11">
        <v>22906</v>
      </c>
      <c r="G47" s="11" t="s">
        <v>391</v>
      </c>
      <c r="H47" s="124" t="s">
        <v>391</v>
      </c>
    </row>
    <row r="48" spans="1:8">
      <c r="A48" s="63" t="s">
        <v>481</v>
      </c>
      <c r="B48" s="11">
        <v>12395</v>
      </c>
      <c r="C48" s="11">
        <v>28</v>
      </c>
      <c r="D48" s="11">
        <v>12423</v>
      </c>
      <c r="E48" s="11" t="s">
        <v>391</v>
      </c>
      <c r="F48" s="11">
        <v>12423</v>
      </c>
      <c r="G48" s="11" t="s">
        <v>391</v>
      </c>
      <c r="H48" s="12" t="s">
        <v>391</v>
      </c>
    </row>
    <row r="49" spans="1:8">
      <c r="A49" s="73" t="s">
        <v>482</v>
      </c>
      <c r="B49" s="74">
        <v>71392</v>
      </c>
      <c r="C49" s="74">
        <v>3517</v>
      </c>
      <c r="D49" s="74">
        <v>74909</v>
      </c>
      <c r="E49" s="74">
        <v>4</v>
      </c>
      <c r="F49" s="74">
        <v>74905</v>
      </c>
      <c r="G49" s="74" t="s">
        <v>391</v>
      </c>
      <c r="H49" s="79" t="s">
        <v>391</v>
      </c>
    </row>
    <row r="50" spans="1:8">
      <c r="A50" s="65"/>
      <c r="B50" s="70"/>
      <c r="C50" s="70"/>
      <c r="D50" s="70"/>
      <c r="E50" s="70"/>
      <c r="F50" s="70"/>
      <c r="G50" s="70"/>
      <c r="H50" s="77"/>
    </row>
    <row r="51" spans="1:8">
      <c r="A51" s="73" t="s">
        <v>483</v>
      </c>
      <c r="B51" s="78">
        <v>10039</v>
      </c>
      <c r="C51" s="78">
        <v>654</v>
      </c>
      <c r="D51" s="78">
        <v>10693</v>
      </c>
      <c r="E51" s="78">
        <v>11</v>
      </c>
      <c r="F51" s="78">
        <v>10682</v>
      </c>
      <c r="G51" s="289" t="s">
        <v>391</v>
      </c>
      <c r="H51" s="374" t="s">
        <v>391</v>
      </c>
    </row>
    <row r="52" spans="1:8">
      <c r="A52" s="63"/>
      <c r="B52" s="45"/>
      <c r="C52" s="45"/>
      <c r="D52" s="45"/>
      <c r="E52" s="45"/>
      <c r="F52" s="45"/>
      <c r="G52" s="45"/>
      <c r="H52" s="12"/>
    </row>
    <row r="53" spans="1:8">
      <c r="A53" s="63" t="s">
        <v>484</v>
      </c>
      <c r="B53" s="82">
        <v>52808</v>
      </c>
      <c r="C53" s="11">
        <v>30304</v>
      </c>
      <c r="D53" s="11">
        <v>83112</v>
      </c>
      <c r="E53" s="82">
        <v>20</v>
      </c>
      <c r="F53" s="11">
        <v>83092</v>
      </c>
      <c r="G53" s="11" t="s">
        <v>391</v>
      </c>
      <c r="H53" s="124" t="s">
        <v>391</v>
      </c>
    </row>
    <row r="54" spans="1:8">
      <c r="A54" s="63" t="s">
        <v>485</v>
      </c>
      <c r="B54" s="11">
        <v>90307</v>
      </c>
      <c r="C54" s="11">
        <v>68148</v>
      </c>
      <c r="D54" s="11">
        <v>158455</v>
      </c>
      <c r="E54" s="11" t="s">
        <v>391</v>
      </c>
      <c r="F54" s="11">
        <v>158455</v>
      </c>
      <c r="G54" s="11" t="s">
        <v>391</v>
      </c>
      <c r="H54" s="12" t="s">
        <v>391</v>
      </c>
    </row>
    <row r="55" spans="1:8">
      <c r="A55" s="63" t="s">
        <v>486</v>
      </c>
      <c r="B55" s="11">
        <v>72424</v>
      </c>
      <c r="C55" s="11">
        <v>18937</v>
      </c>
      <c r="D55" s="11">
        <v>91361</v>
      </c>
      <c r="E55" s="11">
        <v>50</v>
      </c>
      <c r="F55" s="11">
        <v>91304</v>
      </c>
      <c r="G55" s="11" t="s">
        <v>391</v>
      </c>
      <c r="H55" s="12">
        <v>7</v>
      </c>
    </row>
    <row r="56" spans="1:8">
      <c r="A56" s="63" t="s">
        <v>487</v>
      </c>
      <c r="B56" s="11">
        <v>1621</v>
      </c>
      <c r="C56" s="11">
        <v>14</v>
      </c>
      <c r="D56" s="11">
        <v>1635</v>
      </c>
      <c r="E56" s="11" t="s">
        <v>391</v>
      </c>
      <c r="F56" s="11">
        <v>1635</v>
      </c>
      <c r="G56" s="11" t="s">
        <v>391</v>
      </c>
      <c r="H56" s="12" t="s">
        <v>391</v>
      </c>
    </row>
    <row r="57" spans="1:8">
      <c r="A57" s="63" t="s">
        <v>488</v>
      </c>
      <c r="B57" s="11">
        <v>90172</v>
      </c>
      <c r="C57" s="11">
        <v>20514</v>
      </c>
      <c r="D57" s="11">
        <v>110686</v>
      </c>
      <c r="E57" s="11">
        <v>30</v>
      </c>
      <c r="F57" s="11">
        <v>110656</v>
      </c>
      <c r="G57" s="11" t="s">
        <v>391</v>
      </c>
      <c r="H57" s="12" t="s">
        <v>391</v>
      </c>
    </row>
    <row r="58" spans="1:8" s="309" customFormat="1">
      <c r="A58" s="73" t="s">
        <v>562</v>
      </c>
      <c r="B58" s="74">
        <v>307332</v>
      </c>
      <c r="C58" s="74">
        <v>137917</v>
      </c>
      <c r="D58" s="74">
        <v>445249</v>
      </c>
      <c r="E58" s="74">
        <v>100</v>
      </c>
      <c r="F58" s="74">
        <v>445142</v>
      </c>
      <c r="G58" s="74" t="s">
        <v>391</v>
      </c>
      <c r="H58" s="79">
        <v>7</v>
      </c>
    </row>
    <row r="59" spans="1:8">
      <c r="A59" s="63"/>
      <c r="B59" s="45"/>
      <c r="C59" s="45"/>
      <c r="D59" s="45"/>
      <c r="E59" s="45"/>
      <c r="F59" s="45"/>
      <c r="G59" s="45"/>
      <c r="H59" s="12"/>
    </row>
    <row r="60" spans="1:8">
      <c r="A60" s="63" t="s">
        <v>490</v>
      </c>
      <c r="B60" s="11">
        <v>5369</v>
      </c>
      <c r="C60" s="11">
        <v>11732</v>
      </c>
      <c r="D60" s="11">
        <v>17101</v>
      </c>
      <c r="E60" s="11">
        <v>5702</v>
      </c>
      <c r="F60" s="11">
        <v>11393</v>
      </c>
      <c r="G60" s="11">
        <v>6</v>
      </c>
      <c r="H60" s="12" t="s">
        <v>391</v>
      </c>
    </row>
    <row r="61" spans="1:8">
      <c r="A61" s="63" t="s">
        <v>491</v>
      </c>
      <c r="B61" s="11">
        <v>833</v>
      </c>
      <c r="C61" s="11">
        <v>72</v>
      </c>
      <c r="D61" s="11">
        <v>905</v>
      </c>
      <c r="E61" s="11">
        <v>119</v>
      </c>
      <c r="F61" s="11">
        <v>786</v>
      </c>
      <c r="G61" s="11" t="s">
        <v>391</v>
      </c>
      <c r="H61" s="12" t="s">
        <v>391</v>
      </c>
    </row>
    <row r="62" spans="1:8">
      <c r="A62" s="63" t="s">
        <v>492</v>
      </c>
      <c r="B62" s="11">
        <v>39489</v>
      </c>
      <c r="C62" s="11">
        <v>9307</v>
      </c>
      <c r="D62" s="11">
        <v>48796</v>
      </c>
      <c r="E62" s="11">
        <v>332</v>
      </c>
      <c r="F62" s="11">
        <v>48464</v>
      </c>
      <c r="G62" s="11" t="s">
        <v>391</v>
      </c>
      <c r="H62" s="12" t="s">
        <v>391</v>
      </c>
    </row>
    <row r="63" spans="1:8">
      <c r="A63" s="73" t="s">
        <v>493</v>
      </c>
      <c r="B63" s="74">
        <v>45691</v>
      </c>
      <c r="C63" s="74">
        <v>21111</v>
      </c>
      <c r="D63" s="74">
        <v>66802</v>
      </c>
      <c r="E63" s="74">
        <v>6153</v>
      </c>
      <c r="F63" s="74">
        <v>60643</v>
      </c>
      <c r="G63" s="74">
        <v>6</v>
      </c>
      <c r="H63" s="79" t="s">
        <v>391</v>
      </c>
    </row>
    <row r="64" spans="1:8">
      <c r="A64" s="63"/>
      <c r="B64" s="45"/>
      <c r="C64" s="45"/>
      <c r="D64" s="45"/>
      <c r="E64" s="45"/>
      <c r="F64" s="45"/>
      <c r="G64" s="45"/>
      <c r="H64" s="12"/>
    </row>
    <row r="65" spans="1:8">
      <c r="A65" s="73" t="s">
        <v>494</v>
      </c>
      <c r="B65" s="78">
        <v>20192</v>
      </c>
      <c r="C65" s="78">
        <v>9838</v>
      </c>
      <c r="D65" s="78">
        <v>30030</v>
      </c>
      <c r="E65" s="78">
        <v>5702</v>
      </c>
      <c r="F65" s="78">
        <v>24328</v>
      </c>
      <c r="G65" s="78" t="s">
        <v>391</v>
      </c>
      <c r="H65" s="79" t="s">
        <v>391</v>
      </c>
    </row>
    <row r="66" spans="1:8">
      <c r="A66" s="63"/>
      <c r="B66" s="45"/>
      <c r="C66" s="45"/>
      <c r="D66" s="45"/>
      <c r="E66" s="45"/>
      <c r="F66" s="45"/>
      <c r="G66" s="45"/>
      <c r="H66" s="12"/>
    </row>
    <row r="67" spans="1:8">
      <c r="A67" s="63" t="s">
        <v>495</v>
      </c>
      <c r="B67" s="82">
        <v>67508</v>
      </c>
      <c r="C67" s="11">
        <v>6683</v>
      </c>
      <c r="D67" s="11">
        <v>74191</v>
      </c>
      <c r="E67" s="82">
        <v>196</v>
      </c>
      <c r="F67" s="11">
        <v>73995</v>
      </c>
      <c r="G67" s="11" t="s">
        <v>391</v>
      </c>
      <c r="H67" s="124" t="s">
        <v>391</v>
      </c>
    </row>
    <row r="68" spans="1:8">
      <c r="A68" s="63" t="s">
        <v>496</v>
      </c>
      <c r="B68" s="82">
        <v>3026</v>
      </c>
      <c r="C68" s="11">
        <v>179</v>
      </c>
      <c r="D68" s="11">
        <v>3205</v>
      </c>
      <c r="E68" s="82" t="s">
        <v>391</v>
      </c>
      <c r="F68" s="11">
        <v>3205</v>
      </c>
      <c r="G68" s="11" t="s">
        <v>391</v>
      </c>
      <c r="H68" s="124" t="s">
        <v>391</v>
      </c>
    </row>
    <row r="69" spans="1:8" s="309" customFormat="1">
      <c r="A69" s="73" t="s">
        <v>497</v>
      </c>
      <c r="B69" s="289">
        <v>70534</v>
      </c>
      <c r="C69" s="74">
        <v>6862</v>
      </c>
      <c r="D69" s="74">
        <v>77396</v>
      </c>
      <c r="E69" s="289">
        <v>196</v>
      </c>
      <c r="F69" s="74">
        <v>77200</v>
      </c>
      <c r="G69" s="74" t="s">
        <v>391</v>
      </c>
      <c r="H69" s="374" t="s">
        <v>391</v>
      </c>
    </row>
    <row r="70" spans="1:8">
      <c r="A70" s="63"/>
      <c r="B70" s="45"/>
      <c r="C70" s="45"/>
      <c r="D70" s="45"/>
      <c r="E70" s="45"/>
      <c r="F70" s="45"/>
      <c r="G70" s="45"/>
      <c r="H70" s="12"/>
    </row>
    <row r="71" spans="1:8">
      <c r="A71" s="63" t="s">
        <v>498</v>
      </c>
      <c r="B71" s="82">
        <v>976</v>
      </c>
      <c r="C71" s="11">
        <v>176</v>
      </c>
      <c r="D71" s="11">
        <v>1152</v>
      </c>
      <c r="E71" s="82">
        <v>89</v>
      </c>
      <c r="F71" s="11">
        <v>1063</v>
      </c>
      <c r="G71" s="45" t="s">
        <v>391</v>
      </c>
      <c r="H71" s="124" t="s">
        <v>391</v>
      </c>
    </row>
    <row r="72" spans="1:8">
      <c r="A72" s="63" t="s">
        <v>499</v>
      </c>
      <c r="B72" s="82">
        <v>9664</v>
      </c>
      <c r="C72" s="11">
        <v>559</v>
      </c>
      <c r="D72" s="11">
        <v>10223</v>
      </c>
      <c r="E72" s="82">
        <v>246</v>
      </c>
      <c r="F72" s="11">
        <v>9977</v>
      </c>
      <c r="G72" s="45" t="s">
        <v>391</v>
      </c>
      <c r="H72" s="124" t="s">
        <v>391</v>
      </c>
    </row>
    <row r="73" spans="1:8">
      <c r="A73" s="63" t="s">
        <v>500</v>
      </c>
      <c r="B73" s="11">
        <v>5989</v>
      </c>
      <c r="C73" s="11">
        <v>302</v>
      </c>
      <c r="D73" s="11">
        <v>6291</v>
      </c>
      <c r="E73" s="11">
        <v>30</v>
      </c>
      <c r="F73" s="11">
        <v>6258</v>
      </c>
      <c r="G73" s="11">
        <v>3</v>
      </c>
      <c r="H73" s="12" t="s">
        <v>391</v>
      </c>
    </row>
    <row r="74" spans="1:8">
      <c r="A74" s="63" t="s">
        <v>501</v>
      </c>
      <c r="B74" s="82">
        <v>2785</v>
      </c>
      <c r="C74" s="11">
        <v>602</v>
      </c>
      <c r="D74" s="11">
        <v>3387</v>
      </c>
      <c r="E74" s="82">
        <v>49</v>
      </c>
      <c r="F74" s="11">
        <v>3268</v>
      </c>
      <c r="G74" s="11" t="s">
        <v>391</v>
      </c>
      <c r="H74" s="124">
        <v>70</v>
      </c>
    </row>
    <row r="75" spans="1:8">
      <c r="A75" s="63" t="s">
        <v>502</v>
      </c>
      <c r="B75" s="11">
        <v>3400</v>
      </c>
      <c r="C75" s="11">
        <v>96</v>
      </c>
      <c r="D75" s="11">
        <v>3496</v>
      </c>
      <c r="E75" s="11">
        <v>101</v>
      </c>
      <c r="F75" s="11">
        <v>3395</v>
      </c>
      <c r="G75" s="11" t="s">
        <v>391</v>
      </c>
      <c r="H75" s="12" t="s">
        <v>391</v>
      </c>
    </row>
    <row r="76" spans="1:8">
      <c r="A76" s="63" t="s">
        <v>503</v>
      </c>
      <c r="B76" s="11">
        <v>254</v>
      </c>
      <c r="C76" s="11">
        <v>69</v>
      </c>
      <c r="D76" s="11">
        <v>323</v>
      </c>
      <c r="E76" s="11">
        <v>10</v>
      </c>
      <c r="F76" s="11">
        <v>313</v>
      </c>
      <c r="G76" s="11" t="s">
        <v>391</v>
      </c>
      <c r="H76" s="12" t="s">
        <v>391</v>
      </c>
    </row>
    <row r="77" spans="1:8">
      <c r="A77" s="63" t="s">
        <v>504</v>
      </c>
      <c r="B77" s="82">
        <v>4011</v>
      </c>
      <c r="C77" s="11">
        <v>120</v>
      </c>
      <c r="D77" s="11">
        <v>4131</v>
      </c>
      <c r="E77" s="82">
        <v>505</v>
      </c>
      <c r="F77" s="11">
        <v>1937</v>
      </c>
      <c r="G77" s="45">
        <v>1689</v>
      </c>
      <c r="H77" s="124" t="s">
        <v>391</v>
      </c>
    </row>
    <row r="78" spans="1:8">
      <c r="A78" s="63" t="s">
        <v>505</v>
      </c>
      <c r="B78" s="82">
        <v>786</v>
      </c>
      <c r="C78" s="11">
        <v>394</v>
      </c>
      <c r="D78" s="11">
        <v>1180</v>
      </c>
      <c r="E78" s="82">
        <v>521</v>
      </c>
      <c r="F78" s="11">
        <v>659</v>
      </c>
      <c r="G78" s="45" t="s">
        <v>391</v>
      </c>
      <c r="H78" s="124" t="s">
        <v>391</v>
      </c>
    </row>
    <row r="79" spans="1:8" s="309" customFormat="1">
      <c r="A79" s="73" t="s">
        <v>506</v>
      </c>
      <c r="B79" s="74">
        <v>27865</v>
      </c>
      <c r="C79" s="74">
        <v>2318</v>
      </c>
      <c r="D79" s="74">
        <v>30183</v>
      </c>
      <c r="E79" s="74">
        <v>1551</v>
      </c>
      <c r="F79" s="74">
        <v>26870</v>
      </c>
      <c r="G79" s="74">
        <v>1692</v>
      </c>
      <c r="H79" s="79">
        <v>70</v>
      </c>
    </row>
    <row r="80" spans="1:8">
      <c r="A80" s="63"/>
      <c r="B80" s="45"/>
      <c r="C80" s="45"/>
      <c r="D80" s="45"/>
      <c r="E80" s="45"/>
      <c r="F80" s="45"/>
      <c r="G80" s="45"/>
      <c r="H80" s="12"/>
    </row>
    <row r="81" spans="1:8">
      <c r="A81" s="63" t="s">
        <v>507</v>
      </c>
      <c r="B81" s="11">
        <v>1940</v>
      </c>
      <c r="C81" s="11">
        <v>377</v>
      </c>
      <c r="D81" s="11">
        <v>2317</v>
      </c>
      <c r="E81" s="11">
        <v>79</v>
      </c>
      <c r="F81" s="11">
        <v>2198</v>
      </c>
      <c r="G81" s="11" t="s">
        <v>391</v>
      </c>
      <c r="H81" s="12">
        <v>40</v>
      </c>
    </row>
    <row r="82" spans="1:8">
      <c r="A82" s="63" t="s">
        <v>508</v>
      </c>
      <c r="B82" s="11">
        <v>4538</v>
      </c>
      <c r="C82" s="11">
        <v>1647</v>
      </c>
      <c r="D82" s="11">
        <v>6185</v>
      </c>
      <c r="E82" s="11">
        <v>26</v>
      </c>
      <c r="F82" s="11">
        <v>6127</v>
      </c>
      <c r="G82" s="11" t="s">
        <v>391</v>
      </c>
      <c r="H82" s="12">
        <v>32</v>
      </c>
    </row>
    <row r="83" spans="1:8" s="309" customFormat="1">
      <c r="A83" s="73" t="s">
        <v>509</v>
      </c>
      <c r="B83" s="74">
        <v>6478</v>
      </c>
      <c r="C83" s="74">
        <v>2024</v>
      </c>
      <c r="D83" s="74">
        <v>8502</v>
      </c>
      <c r="E83" s="74">
        <v>105</v>
      </c>
      <c r="F83" s="74">
        <v>8325</v>
      </c>
      <c r="G83" s="74" t="s">
        <v>391</v>
      </c>
      <c r="H83" s="79">
        <v>72</v>
      </c>
    </row>
    <row r="84" spans="1:8">
      <c r="A84" s="63"/>
      <c r="B84" s="45"/>
      <c r="C84" s="45"/>
      <c r="D84" s="45"/>
      <c r="E84" s="45"/>
      <c r="F84" s="45"/>
      <c r="G84" s="45"/>
      <c r="H84" s="46"/>
    </row>
    <row r="85" spans="1:8" ht="13.5" thickBot="1">
      <c r="A85" s="66" t="s">
        <v>510</v>
      </c>
      <c r="B85" s="52">
        <v>717627</v>
      </c>
      <c r="C85" s="52">
        <v>224324</v>
      </c>
      <c r="D85" s="52">
        <v>941951</v>
      </c>
      <c r="E85" s="52">
        <v>14034</v>
      </c>
      <c r="F85" s="52">
        <v>925369</v>
      </c>
      <c r="G85" s="52">
        <v>1698</v>
      </c>
      <c r="H85" s="53">
        <v>850</v>
      </c>
    </row>
    <row r="86" spans="1:8">
      <c r="A86" s="34" t="s">
        <v>27</v>
      </c>
      <c r="B86" s="34"/>
      <c r="C86" s="180"/>
      <c r="D86" s="573"/>
      <c r="E86" s="34"/>
    </row>
    <row r="87" spans="1:8">
      <c r="A87" s="208" t="s">
        <v>28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>
  <sheetPr codeName="Hoja310">
    <tabColor theme="0"/>
    <pageSetUpPr fitToPage="1"/>
  </sheetPr>
  <dimension ref="A1:J45"/>
  <sheetViews>
    <sheetView showGridLines="0" tabSelected="1" zoomScale="70" zoomScaleNormal="70" zoomScaleSheetLayoutView="75" workbookViewId="0">
      <selection activeCell="I37" sqref="I37"/>
    </sheetView>
  </sheetViews>
  <sheetFormatPr baseColWidth="10" defaultRowHeight="12.75"/>
  <cols>
    <col min="1" max="9" width="20.42578125" style="143" customWidth="1"/>
    <col min="10" max="10" width="14.5703125" style="143" bestFit="1" customWidth="1"/>
    <col min="11" max="16384" width="11.42578125" style="143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662"/>
    </row>
    <row r="2" spans="1:10">
      <c r="A2" s="585"/>
    </row>
    <row r="3" spans="1:10" ht="23.25" customHeight="1">
      <c r="A3" s="1724" t="s">
        <v>66</v>
      </c>
      <c r="B3" s="1724"/>
      <c r="C3" s="1724"/>
      <c r="D3" s="1724"/>
      <c r="E3" s="1724"/>
      <c r="F3" s="1724"/>
      <c r="G3" s="1724"/>
      <c r="H3" s="1724"/>
      <c r="I3" s="1930"/>
    </row>
    <row r="4" spans="1:10" ht="13.5" customHeight="1" thickBot="1">
      <c r="A4" s="5"/>
      <c r="B4" s="6"/>
      <c r="C4" s="6"/>
      <c r="D4" s="6"/>
      <c r="E4" s="6"/>
      <c r="F4" s="6"/>
      <c r="G4" s="6"/>
      <c r="H4" s="6"/>
      <c r="I4" s="586"/>
    </row>
    <row r="5" spans="1:10" ht="32.25" customHeight="1">
      <c r="A5" s="680"/>
      <c r="B5" s="1670" t="s">
        <v>67</v>
      </c>
      <c r="C5" s="1671"/>
      <c r="D5" s="1671"/>
      <c r="E5" s="1672"/>
      <c r="F5" s="1670" t="s">
        <v>354</v>
      </c>
      <c r="G5" s="1671"/>
      <c r="H5" s="1671"/>
      <c r="I5" s="1671"/>
    </row>
    <row r="6" spans="1:10" ht="28.5" customHeight="1">
      <c r="A6" s="685"/>
      <c r="B6" s="1685" t="s">
        <v>68</v>
      </c>
      <c r="C6" s="1690"/>
      <c r="D6" s="677" t="s">
        <v>378</v>
      </c>
      <c r="E6" s="1679" t="s">
        <v>69</v>
      </c>
      <c r="F6" s="1685" t="s">
        <v>68</v>
      </c>
      <c r="G6" s="1690"/>
      <c r="H6" s="677" t="s">
        <v>378</v>
      </c>
      <c r="I6" s="1832" t="s">
        <v>69</v>
      </c>
    </row>
    <row r="7" spans="1:10" ht="24" customHeight="1">
      <c r="A7" s="676" t="s">
        <v>370</v>
      </c>
      <c r="B7" s="723"/>
      <c r="C7" s="227"/>
      <c r="D7" s="228" t="s">
        <v>1119</v>
      </c>
      <c r="E7" s="1792"/>
      <c r="F7" s="723"/>
      <c r="G7" s="227"/>
      <c r="H7" s="228" t="s">
        <v>1119</v>
      </c>
      <c r="I7" s="1682"/>
    </row>
    <row r="8" spans="1:10">
      <c r="A8" s="685"/>
      <c r="B8" s="228" t="s">
        <v>387</v>
      </c>
      <c r="C8" s="228" t="s">
        <v>1078</v>
      </c>
      <c r="D8" s="228" t="s">
        <v>1120</v>
      </c>
      <c r="E8" s="1792"/>
      <c r="F8" s="228" t="s">
        <v>387</v>
      </c>
      <c r="G8" s="228" t="s">
        <v>1078</v>
      </c>
      <c r="H8" s="228" t="s">
        <v>1120</v>
      </c>
      <c r="I8" s="1682"/>
    </row>
    <row r="9" spans="1:10" ht="34.5" customHeight="1" thickBot="1">
      <c r="A9" s="684"/>
      <c r="B9" s="692"/>
      <c r="C9" s="229"/>
      <c r="D9" s="229" t="s">
        <v>515</v>
      </c>
      <c r="E9" s="1680"/>
      <c r="F9" s="692"/>
      <c r="G9" s="229"/>
      <c r="H9" s="229" t="s">
        <v>515</v>
      </c>
      <c r="I9" s="1683"/>
    </row>
    <row r="10" spans="1:10">
      <c r="A10" s="1624">
        <v>2005</v>
      </c>
      <c r="B10" s="381">
        <v>21.372299999999999</v>
      </c>
      <c r="C10" s="381">
        <v>20.6723</v>
      </c>
      <c r="D10" s="381">
        <v>151.08952849948963</v>
      </c>
      <c r="E10" s="381">
        <v>312.33680599999997</v>
      </c>
      <c r="F10" s="381">
        <v>1138.0913</v>
      </c>
      <c r="G10" s="381">
        <v>1073.7893000000001</v>
      </c>
      <c r="H10" s="381">
        <v>53.471295839882174</v>
      </c>
      <c r="I10" s="382">
        <v>5741.690533</v>
      </c>
      <c r="J10" s="1651"/>
    </row>
    <row r="11" spans="1:10">
      <c r="A11" s="1624">
        <v>2006</v>
      </c>
      <c r="B11" s="381">
        <v>20.014299999999999</v>
      </c>
      <c r="C11" s="381">
        <v>19.455299999999998</v>
      </c>
      <c r="D11" s="381">
        <v>174.70172754981934</v>
      </c>
      <c r="E11" s="381">
        <v>339.887452</v>
      </c>
      <c r="F11" s="381">
        <v>1114.5983000000001</v>
      </c>
      <c r="G11" s="381">
        <v>1048.4132999999999</v>
      </c>
      <c r="H11" s="381">
        <v>59.571868298504043</v>
      </c>
      <c r="I11" s="382">
        <v>6245.5939030000009</v>
      </c>
      <c r="J11" s="1651"/>
    </row>
    <row r="12" spans="1:10">
      <c r="A12" s="1652">
        <v>2007</v>
      </c>
      <c r="B12" s="1653">
        <v>19.445</v>
      </c>
      <c r="C12" s="1653">
        <v>18.853999999999999</v>
      </c>
      <c r="D12" s="1653">
        <v>140.23897581415085</v>
      </c>
      <c r="E12" s="1653">
        <v>264.406565</v>
      </c>
      <c r="F12" s="1653">
        <v>1111.2372700000001</v>
      </c>
      <c r="G12" s="1653">
        <v>1040.1759999999999</v>
      </c>
      <c r="H12" s="1653">
        <v>54.743602871052587</v>
      </c>
      <c r="I12" s="1654">
        <v>5694.2981859999991</v>
      </c>
      <c r="J12" s="1651"/>
    </row>
    <row r="13" spans="1:10">
      <c r="A13" s="1652">
        <v>2008</v>
      </c>
      <c r="B13" s="1653">
        <v>18.221</v>
      </c>
      <c r="C13" s="1653">
        <v>17.748000000000001</v>
      </c>
      <c r="D13" s="1653">
        <v>156.7723968897904</v>
      </c>
      <c r="E13" s="1653">
        <v>278.23965000000004</v>
      </c>
      <c r="F13" s="1653">
        <v>1090.027</v>
      </c>
      <c r="G13" s="1653">
        <v>1030.9997974272349</v>
      </c>
      <c r="H13" s="1653">
        <v>55.027566225186547</v>
      </c>
      <c r="I13" s="1654">
        <v>5673.3409631081076</v>
      </c>
      <c r="J13" s="1651"/>
    </row>
    <row r="14" spans="1:10">
      <c r="A14" s="1652">
        <v>2009</v>
      </c>
      <c r="B14" s="1653">
        <v>17.361999999999998</v>
      </c>
      <c r="C14" s="1653">
        <v>16.844000000000001</v>
      </c>
      <c r="D14" s="1653">
        <v>149.12906672999287</v>
      </c>
      <c r="E14" s="1653">
        <v>251.19300000000001</v>
      </c>
      <c r="F14" s="1653">
        <v>1028.258</v>
      </c>
      <c r="G14" s="1653">
        <v>974.49800000000005</v>
      </c>
      <c r="H14" s="1653">
        <v>54.260757846604093</v>
      </c>
      <c r="I14" s="1654">
        <v>5287.7</v>
      </c>
      <c r="J14" s="1651"/>
    </row>
    <row r="15" spans="1:10">
      <c r="A15" s="1652">
        <v>2010</v>
      </c>
      <c r="B15" s="1653">
        <v>16.225999999999999</v>
      </c>
      <c r="C15" s="1653">
        <v>15.531000000000001</v>
      </c>
      <c r="D15" s="1653">
        <v>152.92382975983517</v>
      </c>
      <c r="E15" s="1653">
        <v>237.506</v>
      </c>
      <c r="F15" s="1653">
        <v>985.84400000000005</v>
      </c>
      <c r="G15" s="1653">
        <v>940.41200000000003</v>
      </c>
      <c r="H15" s="1653">
        <v>62.420630532149737</v>
      </c>
      <c r="I15" s="1654">
        <v>5870.1109999999999</v>
      </c>
      <c r="J15" s="1651"/>
    </row>
    <row r="16" spans="1:10">
      <c r="A16" s="1652">
        <v>2011</v>
      </c>
      <c r="B16" s="1653">
        <v>15.175000000000001</v>
      </c>
      <c r="C16" s="1653">
        <v>14.488</v>
      </c>
      <c r="D16" s="1653">
        <v>168.02526228602983</v>
      </c>
      <c r="E16" s="1653">
        <v>243.435</v>
      </c>
      <c r="F16" s="1653">
        <v>947.36</v>
      </c>
      <c r="G16" s="1653">
        <v>897.85599999999999</v>
      </c>
      <c r="H16" s="1653">
        <v>61.990787857632739</v>
      </c>
      <c r="I16" s="1654">
        <v>5565.8800822702706</v>
      </c>
      <c r="J16" s="1651"/>
    </row>
    <row r="17" spans="1:10">
      <c r="A17" s="1652">
        <v>2012</v>
      </c>
      <c r="B17" s="1653">
        <v>14.548</v>
      </c>
      <c r="C17" s="1653">
        <v>13.788</v>
      </c>
      <c r="D17" s="1653">
        <v>174.94125326370755</v>
      </c>
      <c r="E17" s="1653">
        <v>241.209</v>
      </c>
      <c r="F17" s="1653">
        <v>931.89300000000003</v>
      </c>
      <c r="G17" s="1653">
        <v>881.97500000000002</v>
      </c>
      <c r="H17" s="1653">
        <v>57.722199608832447</v>
      </c>
      <c r="I17" s="1654">
        <v>5090.9537</v>
      </c>
      <c r="J17" s="1651"/>
    </row>
    <row r="18" spans="1:10">
      <c r="A18" s="1652">
        <v>2013</v>
      </c>
      <c r="B18" s="1653">
        <v>13.742000000000001</v>
      </c>
      <c r="C18" s="1653">
        <v>12.823</v>
      </c>
      <c r="D18" s="1653">
        <v>198.28277314201046</v>
      </c>
      <c r="E18" s="1653">
        <v>254.25800000000001</v>
      </c>
      <c r="F18" s="1653">
        <v>932.5089999999999</v>
      </c>
      <c r="G18" s="1653">
        <v>876.66399999999987</v>
      </c>
      <c r="H18" s="1653">
        <v>82.452124599618571</v>
      </c>
      <c r="I18" s="1654">
        <v>7228.2809360000001</v>
      </c>
      <c r="J18" s="1651"/>
    </row>
    <row r="19" spans="1:10">
      <c r="A19" s="1652">
        <v>2014</v>
      </c>
      <c r="B19" s="1655">
        <v>14.403</v>
      </c>
      <c r="C19" s="1655">
        <v>13.456</v>
      </c>
      <c r="D19" s="1655">
        <v>179.71685493460168</v>
      </c>
      <c r="E19" s="1655">
        <v>241.827</v>
      </c>
      <c r="F19" s="1655">
        <v>932.61099999999999</v>
      </c>
      <c r="G19" s="1655">
        <v>874.90200000000004</v>
      </c>
      <c r="H19" s="1655">
        <v>68.349746028698078</v>
      </c>
      <c r="I19" s="1656">
        <v>5979.9329500000003</v>
      </c>
      <c r="J19" s="1651"/>
    </row>
    <row r="20" spans="1:10" ht="13.5" thickBot="1">
      <c r="A20" s="1657">
        <v>2015</v>
      </c>
      <c r="B20" s="1658">
        <v>14.034000000000001</v>
      </c>
      <c r="C20" s="1658">
        <v>13.07</v>
      </c>
      <c r="D20" s="1658">
        <f>+E20/C20*10</f>
        <v>207.1476664116297</v>
      </c>
      <c r="E20" s="1658">
        <v>270.74200000000002</v>
      </c>
      <c r="F20" s="1658">
        <v>927.06700000000001</v>
      </c>
      <c r="G20" s="1658">
        <v>865.68100000000004</v>
      </c>
      <c r="H20" s="1658">
        <v>63.861688081406434</v>
      </c>
      <c r="I20" s="1659">
        <v>5528.3850000000002</v>
      </c>
      <c r="J20" s="1651"/>
    </row>
    <row r="21" spans="1:10" ht="14.25">
      <c r="A21" s="1927" t="s">
        <v>355</v>
      </c>
      <c r="B21" s="1927"/>
      <c r="C21" s="1927"/>
      <c r="D21" s="1927"/>
      <c r="E21" s="1927"/>
      <c r="F21" s="587"/>
      <c r="G21" s="587"/>
      <c r="H21" s="587"/>
      <c r="I21" s="118"/>
    </row>
    <row r="24" spans="1:10" ht="13.5" thickBot="1">
      <c r="A24" s="586"/>
      <c r="B24" s="586"/>
      <c r="C24" s="586"/>
      <c r="D24" s="586"/>
      <c r="E24" s="586"/>
      <c r="F24" s="586"/>
      <c r="G24" s="586"/>
      <c r="H24" s="586"/>
    </row>
    <row r="25" spans="1:10" ht="31.5" customHeight="1">
      <c r="A25" s="669"/>
      <c r="B25" s="680"/>
      <c r="C25" s="1928" t="s">
        <v>70</v>
      </c>
      <c r="D25" s="1674"/>
      <c r="E25" s="1670" t="s">
        <v>71</v>
      </c>
      <c r="F25" s="1671"/>
      <c r="G25" s="1671"/>
      <c r="H25" s="1671"/>
      <c r="I25" s="159"/>
    </row>
    <row r="26" spans="1:10" ht="21" customHeight="1">
      <c r="A26" s="1675" t="s">
        <v>370</v>
      </c>
      <c r="B26" s="1676"/>
      <c r="C26" s="1929" t="s">
        <v>60</v>
      </c>
      <c r="D26" s="1676"/>
      <c r="E26" s="1835" t="s">
        <v>788</v>
      </c>
      <c r="F26" s="1837"/>
      <c r="G26" s="227" t="s">
        <v>788</v>
      </c>
      <c r="H26" s="677" t="s">
        <v>788</v>
      </c>
      <c r="I26" s="159"/>
    </row>
    <row r="27" spans="1:10" ht="24.75" customHeight="1" thickBot="1">
      <c r="A27" s="920"/>
      <c r="B27" s="684"/>
      <c r="C27" s="1836" t="s">
        <v>375</v>
      </c>
      <c r="D27" s="1678"/>
      <c r="E27" s="1836" t="s">
        <v>72</v>
      </c>
      <c r="F27" s="1678"/>
      <c r="G27" s="229" t="s">
        <v>32</v>
      </c>
      <c r="H27" s="236" t="s">
        <v>356</v>
      </c>
    </row>
    <row r="28" spans="1:10">
      <c r="A28" s="1625">
        <v>2005</v>
      </c>
      <c r="B28" s="13"/>
      <c r="C28" s="382"/>
      <c r="D28" s="1660">
        <v>6054.0273390000002</v>
      </c>
      <c r="E28" s="382"/>
      <c r="F28" s="588">
        <v>304.16130599999997</v>
      </c>
      <c r="G28" s="381">
        <v>4.1539999999999999</v>
      </c>
      <c r="H28" s="382">
        <v>5745.71</v>
      </c>
      <c r="I28" s="159"/>
    </row>
    <row r="29" spans="1:10">
      <c r="A29" s="1625">
        <v>2006</v>
      </c>
      <c r="B29" s="13"/>
      <c r="C29" s="382"/>
      <c r="D29" s="1660">
        <v>6585.4813550000008</v>
      </c>
      <c r="E29" s="382"/>
      <c r="F29" s="588">
        <v>331.19845199999997</v>
      </c>
      <c r="G29" s="381">
        <v>4.8010000000000002</v>
      </c>
      <c r="H29" s="382">
        <v>6249.48</v>
      </c>
      <c r="I29" s="159"/>
    </row>
    <row r="30" spans="1:10">
      <c r="A30" s="1625">
        <v>2007</v>
      </c>
      <c r="B30" s="13"/>
      <c r="C30" s="382"/>
      <c r="D30" s="1660">
        <v>5958.7047509999993</v>
      </c>
      <c r="E30" s="382"/>
      <c r="F30" s="588">
        <v>255.87956500000001</v>
      </c>
      <c r="G30" s="381">
        <v>4.6639999999999997</v>
      </c>
      <c r="H30" s="382">
        <v>5698.16</v>
      </c>
      <c r="I30" s="159"/>
    </row>
    <row r="31" spans="1:10">
      <c r="A31" s="1625">
        <v>2008</v>
      </c>
      <c r="B31" s="13"/>
      <c r="C31" s="382"/>
      <c r="D31" s="1660">
        <v>5951.5806131081081</v>
      </c>
      <c r="E31" s="382"/>
      <c r="F31" s="588">
        <v>270.78965000000005</v>
      </c>
      <c r="G31" s="381">
        <v>2.9710000000000001</v>
      </c>
      <c r="H31" s="382">
        <v>5677.82</v>
      </c>
      <c r="I31" s="159"/>
    </row>
    <row r="32" spans="1:10">
      <c r="A32" s="1625">
        <v>2009</v>
      </c>
      <c r="B32" s="13"/>
      <c r="C32" s="382"/>
      <c r="D32" s="1660">
        <v>5538.893</v>
      </c>
      <c r="E32" s="382"/>
      <c r="F32" s="588">
        <v>243.90799999999999</v>
      </c>
      <c r="G32" s="381">
        <v>2.8969999999999998</v>
      </c>
      <c r="H32" s="382">
        <v>5292.09</v>
      </c>
      <c r="I32" s="159"/>
    </row>
    <row r="33" spans="1:9">
      <c r="A33" s="1625">
        <v>2010</v>
      </c>
      <c r="B33" s="13"/>
      <c r="C33" s="382"/>
      <c r="D33" s="1660">
        <v>6107.6165000000001</v>
      </c>
      <c r="E33" s="382"/>
      <c r="F33" s="588">
        <v>228.89400000000001</v>
      </c>
      <c r="G33" s="381">
        <v>3.286</v>
      </c>
      <c r="H33" s="382">
        <v>5875.44</v>
      </c>
      <c r="I33" s="159"/>
    </row>
    <row r="34" spans="1:9">
      <c r="A34" s="1625">
        <v>2011</v>
      </c>
      <c r="B34" s="13"/>
      <c r="C34" s="382"/>
      <c r="D34" s="1660">
        <v>5809.3152700702703</v>
      </c>
      <c r="E34" s="382"/>
      <c r="F34" s="588">
        <v>239.733</v>
      </c>
      <c r="G34" s="381">
        <v>1.7789999999999999</v>
      </c>
      <c r="H34" s="382">
        <v>5567.8</v>
      </c>
      <c r="I34" s="535"/>
    </row>
    <row r="35" spans="1:9">
      <c r="A35" s="1625">
        <v>2012</v>
      </c>
      <c r="B35" s="13"/>
      <c r="C35" s="382"/>
      <c r="D35" s="1660">
        <v>5332.1626999999999</v>
      </c>
      <c r="E35" s="382"/>
      <c r="F35" s="588">
        <v>236.45400000000001</v>
      </c>
      <c r="G35" s="381">
        <v>7.199999999999962E-2</v>
      </c>
      <c r="H35" s="382">
        <v>5092.7520000000004</v>
      </c>
      <c r="I35" s="159"/>
    </row>
    <row r="36" spans="1:9">
      <c r="A36" s="1625">
        <v>2013</v>
      </c>
      <c r="B36" s="13"/>
      <c r="C36" s="382"/>
      <c r="D36" s="1660">
        <v>7482.5389359999999</v>
      </c>
      <c r="E36" s="382"/>
      <c r="F36" s="588">
        <v>249.625</v>
      </c>
      <c r="G36" s="381">
        <v>1.7509999999999997</v>
      </c>
      <c r="H36" s="382">
        <v>7231.17</v>
      </c>
      <c r="I36" s="535"/>
    </row>
    <row r="37" spans="1:9">
      <c r="A37" s="1625">
        <v>2014</v>
      </c>
      <c r="B37" s="1216"/>
      <c r="C37" s="1466"/>
      <c r="D37" s="1660">
        <v>6221.7599500000006</v>
      </c>
      <c r="E37" s="1466"/>
      <c r="F37" s="588">
        <v>231.69300000000001</v>
      </c>
      <c r="G37" s="1465">
        <v>1.3989999999999998</v>
      </c>
      <c r="H37" s="1466">
        <v>5988.6679999999997</v>
      </c>
      <c r="I37" s="535"/>
    </row>
    <row r="38" spans="1:9" ht="13.5" thickBot="1">
      <c r="A38" s="1626">
        <v>2015</v>
      </c>
      <c r="B38" s="260"/>
      <c r="C38" s="383"/>
      <c r="D38" s="1661">
        <v>5799.1270000000004</v>
      </c>
      <c r="E38" s="383"/>
      <c r="F38" s="590">
        <v>250.59700000000001</v>
      </c>
      <c r="G38" s="387">
        <v>1.2949999999999999</v>
      </c>
      <c r="H38" s="383">
        <v>5547.2349999999997</v>
      </c>
      <c r="I38" s="159"/>
    </row>
    <row r="39" spans="1:9" ht="13.15" customHeight="1">
      <c r="A39" s="154" t="s">
        <v>357</v>
      </c>
      <c r="B39" s="146"/>
      <c r="C39" s="146"/>
      <c r="D39" s="146"/>
      <c r="E39" s="146"/>
      <c r="F39" s="118"/>
      <c r="G39" s="118"/>
      <c r="H39" s="118"/>
    </row>
    <row r="40" spans="1:9">
      <c r="B40" s="208"/>
      <c r="C40" s="208"/>
      <c r="D40" s="208"/>
      <c r="E40" s="208"/>
    </row>
    <row r="42" spans="1:9">
      <c r="D42" s="589"/>
    </row>
    <row r="43" spans="1:9">
      <c r="D43" s="589"/>
      <c r="E43" s="591"/>
    </row>
    <row r="44" spans="1:9">
      <c r="D44" s="589"/>
    </row>
    <row r="45" spans="1:9">
      <c r="D45" s="589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43" orientation="portrait" r:id="rId1"/>
  <headerFooter alignWithMargins="0">
    <oddFooter>&amp;C&amp;A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>
  <sheetPr codeName="Hoja311">
    <tabColor theme="0"/>
    <pageSetUpPr fitToPage="1"/>
  </sheetPr>
  <dimension ref="A1:S85"/>
  <sheetViews>
    <sheetView tabSelected="1" topLeftCell="B37" zoomScale="70" zoomScaleNormal="70" zoomScaleSheetLayoutView="75" workbookViewId="0">
      <selection activeCell="I37" sqref="I37"/>
    </sheetView>
  </sheetViews>
  <sheetFormatPr baseColWidth="10" defaultRowHeight="12.75"/>
  <cols>
    <col min="1" max="1" width="38.28515625" style="208" customWidth="1"/>
    <col min="2" max="9" width="18.28515625" style="208" customWidth="1"/>
    <col min="10" max="16384" width="11.42578125" style="208"/>
  </cols>
  <sheetData>
    <row r="1" spans="1:17" s="87" customFormat="1" ht="18">
      <c r="A1" s="1691" t="s">
        <v>377</v>
      </c>
      <c r="B1" s="1691"/>
      <c r="C1" s="1691"/>
      <c r="D1" s="1691"/>
      <c r="E1" s="1691"/>
      <c r="F1" s="1691"/>
      <c r="G1" s="1691"/>
      <c r="H1" s="1691"/>
      <c r="I1" s="1691"/>
      <c r="J1" s="86"/>
    </row>
    <row r="2" spans="1:17">
      <c r="A2" s="569"/>
    </row>
    <row r="3" spans="1:17" ht="24.75" customHeight="1">
      <c r="A3" s="1695" t="s">
        <v>1484</v>
      </c>
      <c r="B3" s="1695"/>
      <c r="C3" s="1695"/>
      <c r="D3" s="1695"/>
      <c r="E3" s="1695"/>
      <c r="F3" s="1695"/>
      <c r="G3" s="1695"/>
      <c r="H3" s="1695"/>
      <c r="I3" s="1695"/>
      <c r="J3" s="219"/>
    </row>
    <row r="4" spans="1:17" ht="14.25" customHeight="1" thickBot="1">
      <c r="A4" s="5"/>
      <c r="B4" s="6"/>
      <c r="C4" s="6"/>
      <c r="D4" s="6"/>
      <c r="E4" s="6"/>
      <c r="F4" s="6"/>
      <c r="G4" s="6"/>
      <c r="H4" s="6"/>
      <c r="I4" s="521"/>
    </row>
    <row r="5" spans="1:17" ht="31.5" customHeight="1">
      <c r="A5" s="1687" t="s">
        <v>73</v>
      </c>
      <c r="B5" s="1670" t="s">
        <v>1159</v>
      </c>
      <c r="C5" s="1671"/>
      <c r="D5" s="1671"/>
      <c r="E5" s="1671"/>
      <c r="F5" s="1672"/>
      <c r="G5" s="1722" t="s">
        <v>29</v>
      </c>
      <c r="H5" s="1674"/>
      <c r="I5" s="674" t="s">
        <v>372</v>
      </c>
    </row>
    <row r="6" spans="1:17" ht="22.5" customHeight="1">
      <c r="A6" s="1688"/>
      <c r="B6" s="1685" t="s">
        <v>387</v>
      </c>
      <c r="C6" s="1686"/>
      <c r="D6" s="1690"/>
      <c r="E6" s="1685" t="s">
        <v>1078</v>
      </c>
      <c r="F6" s="1690"/>
      <c r="G6" s="1804" t="s">
        <v>30</v>
      </c>
      <c r="H6" s="1806"/>
      <c r="I6" s="235" t="s">
        <v>60</v>
      </c>
    </row>
    <row r="7" spans="1:17" ht="35.25" customHeight="1" thickBot="1">
      <c r="A7" s="1689"/>
      <c r="B7" s="675" t="s">
        <v>385</v>
      </c>
      <c r="C7" s="675" t="s">
        <v>386</v>
      </c>
      <c r="D7" s="675" t="s">
        <v>387</v>
      </c>
      <c r="E7" s="675" t="s">
        <v>385</v>
      </c>
      <c r="F7" s="675" t="s">
        <v>386</v>
      </c>
      <c r="G7" s="675" t="s">
        <v>385</v>
      </c>
      <c r="H7" s="675" t="s">
        <v>386</v>
      </c>
      <c r="I7" s="236" t="s">
        <v>524</v>
      </c>
    </row>
    <row r="8" spans="1:17">
      <c r="A8" s="932" t="s">
        <v>450</v>
      </c>
      <c r="B8" s="933" t="s">
        <v>391</v>
      </c>
      <c r="C8" s="933" t="s">
        <v>391</v>
      </c>
      <c r="D8" s="933" t="s">
        <v>391</v>
      </c>
      <c r="E8" s="933" t="s">
        <v>391</v>
      </c>
      <c r="F8" s="933" t="s">
        <v>391</v>
      </c>
      <c r="G8" s="933" t="s">
        <v>391</v>
      </c>
      <c r="H8" s="933" t="s">
        <v>391</v>
      </c>
      <c r="I8" s="934" t="s">
        <v>391</v>
      </c>
      <c r="J8" s="215"/>
      <c r="K8" s="215"/>
      <c r="P8" s="526"/>
      <c r="Q8" s="526"/>
    </row>
    <row r="9" spans="1:17">
      <c r="A9" s="932" t="s">
        <v>451</v>
      </c>
      <c r="B9" s="933" t="s">
        <v>391</v>
      </c>
      <c r="C9" s="933" t="s">
        <v>391</v>
      </c>
      <c r="D9" s="933" t="s">
        <v>391</v>
      </c>
      <c r="E9" s="933" t="s">
        <v>391</v>
      </c>
      <c r="F9" s="933" t="s">
        <v>391</v>
      </c>
      <c r="G9" s="933" t="s">
        <v>391</v>
      </c>
      <c r="H9" s="933" t="s">
        <v>391</v>
      </c>
      <c r="I9" s="934" t="s">
        <v>391</v>
      </c>
      <c r="J9" s="215"/>
      <c r="K9" s="215"/>
      <c r="P9" s="526"/>
      <c r="Q9" s="526"/>
    </row>
    <row r="10" spans="1:17">
      <c r="A10" s="932" t="s">
        <v>452</v>
      </c>
      <c r="B10" s="933" t="s">
        <v>391</v>
      </c>
      <c r="C10" s="933" t="s">
        <v>391</v>
      </c>
      <c r="D10" s="933" t="s">
        <v>391</v>
      </c>
      <c r="E10" s="933" t="s">
        <v>391</v>
      </c>
      <c r="F10" s="935" t="s">
        <v>391</v>
      </c>
      <c r="G10" s="935" t="s">
        <v>391</v>
      </c>
      <c r="H10" s="935" t="s">
        <v>391</v>
      </c>
      <c r="I10" s="936" t="s">
        <v>391</v>
      </c>
      <c r="J10" s="215"/>
      <c r="K10" s="215"/>
      <c r="P10" s="526"/>
      <c r="Q10" s="526"/>
    </row>
    <row r="11" spans="1:17">
      <c r="A11" s="932" t="s">
        <v>453</v>
      </c>
      <c r="B11" s="933" t="s">
        <v>391</v>
      </c>
      <c r="C11" s="933" t="s">
        <v>391</v>
      </c>
      <c r="D11" s="933" t="s">
        <v>391</v>
      </c>
      <c r="E11" s="933" t="s">
        <v>391</v>
      </c>
      <c r="F11" s="935" t="s">
        <v>391</v>
      </c>
      <c r="G11" s="933" t="s">
        <v>391</v>
      </c>
      <c r="H11" s="933" t="s">
        <v>391</v>
      </c>
      <c r="I11" s="936" t="s">
        <v>391</v>
      </c>
      <c r="J11" s="215"/>
      <c r="K11" s="215"/>
      <c r="P11" s="526"/>
      <c r="Q11" s="526"/>
    </row>
    <row r="12" spans="1:17">
      <c r="A12" s="938" t="s">
        <v>454</v>
      </c>
      <c r="B12" s="939" t="s">
        <v>391</v>
      </c>
      <c r="C12" s="939" t="s">
        <v>391</v>
      </c>
      <c r="D12" s="939" t="s">
        <v>391</v>
      </c>
      <c r="E12" s="939" t="s">
        <v>391</v>
      </c>
      <c r="F12" s="940" t="s">
        <v>391</v>
      </c>
      <c r="G12" s="939" t="s">
        <v>391</v>
      </c>
      <c r="H12" s="940" t="s">
        <v>391</v>
      </c>
      <c r="I12" s="941" t="s">
        <v>391</v>
      </c>
    </row>
    <row r="13" spans="1:17">
      <c r="A13" s="932"/>
      <c r="B13" s="933"/>
      <c r="C13" s="933"/>
      <c r="D13" s="933"/>
      <c r="E13" s="933"/>
      <c r="F13" s="933"/>
      <c r="G13" s="933"/>
      <c r="H13" s="933"/>
      <c r="I13" s="934"/>
      <c r="J13" s="215"/>
      <c r="K13" s="215"/>
      <c r="P13" s="526"/>
      <c r="Q13" s="526"/>
    </row>
    <row r="14" spans="1:17">
      <c r="A14" s="938" t="s">
        <v>455</v>
      </c>
      <c r="B14" s="939" t="s">
        <v>391</v>
      </c>
      <c r="C14" s="939" t="s">
        <v>391</v>
      </c>
      <c r="D14" s="939" t="s">
        <v>391</v>
      </c>
      <c r="E14" s="939" t="s">
        <v>391</v>
      </c>
      <c r="F14" s="940" t="s">
        <v>391</v>
      </c>
      <c r="G14" s="939" t="s">
        <v>391</v>
      </c>
      <c r="H14" s="940" t="s">
        <v>391</v>
      </c>
      <c r="I14" s="941" t="s">
        <v>391</v>
      </c>
    </row>
    <row r="15" spans="1:17">
      <c r="A15" s="932"/>
      <c r="B15" s="933"/>
      <c r="C15" s="933"/>
      <c r="D15" s="933"/>
      <c r="E15" s="933"/>
      <c r="F15" s="935"/>
      <c r="G15" s="933"/>
      <c r="H15" s="935"/>
      <c r="I15" s="936"/>
      <c r="J15" s="215"/>
      <c r="K15" s="215"/>
      <c r="P15" s="526"/>
      <c r="Q15" s="526"/>
    </row>
    <row r="16" spans="1:17">
      <c r="A16" s="938" t="s">
        <v>456</v>
      </c>
      <c r="B16" s="939" t="s">
        <v>391</v>
      </c>
      <c r="C16" s="939" t="s">
        <v>391</v>
      </c>
      <c r="D16" s="939" t="s">
        <v>391</v>
      </c>
      <c r="E16" s="939" t="s">
        <v>391</v>
      </c>
      <c r="F16" s="940" t="s">
        <v>391</v>
      </c>
      <c r="G16" s="939" t="s">
        <v>391</v>
      </c>
      <c r="H16" s="940" t="s">
        <v>391</v>
      </c>
      <c r="I16" s="941" t="s">
        <v>391</v>
      </c>
    </row>
    <row r="17" spans="1:19">
      <c r="A17" s="932"/>
      <c r="B17" s="933"/>
      <c r="C17" s="933"/>
      <c r="D17" s="933"/>
      <c r="E17" s="933"/>
      <c r="F17" s="935"/>
      <c r="G17" s="933"/>
      <c r="H17" s="935"/>
      <c r="I17" s="936"/>
      <c r="J17" s="215"/>
      <c r="K17" s="215"/>
      <c r="P17" s="526"/>
      <c r="Q17" s="526"/>
    </row>
    <row r="18" spans="1:19">
      <c r="A18" s="932" t="s">
        <v>535</v>
      </c>
      <c r="B18" s="933" t="s">
        <v>391</v>
      </c>
      <c r="C18" s="933" t="s">
        <v>391</v>
      </c>
      <c r="D18" s="933" t="s">
        <v>391</v>
      </c>
      <c r="E18" s="933" t="s">
        <v>391</v>
      </c>
      <c r="F18" s="935" t="s">
        <v>391</v>
      </c>
      <c r="G18" s="933" t="s">
        <v>391</v>
      </c>
      <c r="H18" s="935" t="s">
        <v>391</v>
      </c>
      <c r="I18" s="934" t="s">
        <v>391</v>
      </c>
      <c r="J18" s="215"/>
      <c r="K18" s="215"/>
      <c r="P18" s="526"/>
      <c r="Q18" s="526"/>
    </row>
    <row r="19" spans="1:19">
      <c r="A19" s="932" t="s">
        <v>458</v>
      </c>
      <c r="B19" s="933" t="s">
        <v>391</v>
      </c>
      <c r="C19" s="933" t="s">
        <v>391</v>
      </c>
      <c r="D19" s="933" t="s">
        <v>391</v>
      </c>
      <c r="E19" s="933" t="s">
        <v>391</v>
      </c>
      <c r="F19" s="933" t="s">
        <v>391</v>
      </c>
      <c r="G19" s="933" t="s">
        <v>391</v>
      </c>
      <c r="H19" s="933" t="s">
        <v>391</v>
      </c>
      <c r="I19" s="934" t="s">
        <v>391</v>
      </c>
      <c r="J19" s="215"/>
      <c r="K19" s="215"/>
      <c r="P19" s="526"/>
      <c r="Q19" s="526"/>
    </row>
    <row r="20" spans="1:19">
      <c r="A20" s="932" t="s">
        <v>459</v>
      </c>
      <c r="B20" s="933" t="s">
        <v>391</v>
      </c>
      <c r="C20" s="933" t="s">
        <v>391</v>
      </c>
      <c r="D20" s="933" t="s">
        <v>391</v>
      </c>
      <c r="E20" s="933" t="s">
        <v>391</v>
      </c>
      <c r="F20" s="933" t="s">
        <v>391</v>
      </c>
      <c r="G20" s="933" t="s">
        <v>391</v>
      </c>
      <c r="H20" s="933" t="s">
        <v>391</v>
      </c>
      <c r="I20" s="934" t="s">
        <v>391</v>
      </c>
      <c r="J20" s="215"/>
      <c r="K20" s="215"/>
      <c r="P20" s="526"/>
      <c r="Q20" s="526"/>
    </row>
    <row r="21" spans="1:19">
      <c r="A21" s="938" t="s">
        <v>460</v>
      </c>
      <c r="B21" s="939" t="s">
        <v>391</v>
      </c>
      <c r="C21" s="939" t="s">
        <v>391</v>
      </c>
      <c r="D21" s="939" t="s">
        <v>391</v>
      </c>
      <c r="E21" s="939" t="s">
        <v>391</v>
      </c>
      <c r="F21" s="940" t="s">
        <v>391</v>
      </c>
      <c r="G21" s="939" t="s">
        <v>391</v>
      </c>
      <c r="H21" s="940" t="s">
        <v>391</v>
      </c>
      <c r="I21" s="941" t="s">
        <v>391</v>
      </c>
      <c r="J21" s="215"/>
      <c r="K21" s="215"/>
      <c r="M21" s="526"/>
      <c r="N21" s="526"/>
      <c r="O21" s="526"/>
      <c r="P21" s="526"/>
      <c r="Q21" s="526"/>
      <c r="S21" s="526"/>
    </row>
    <row r="22" spans="1:19">
      <c r="A22" s="932"/>
      <c r="B22" s="933"/>
      <c r="C22" s="933"/>
      <c r="D22" s="933"/>
      <c r="E22" s="933"/>
      <c r="F22" s="933"/>
      <c r="G22" s="933"/>
      <c r="H22" s="933"/>
      <c r="I22" s="934"/>
      <c r="J22" s="215"/>
      <c r="K22" s="215"/>
      <c r="P22" s="526"/>
      <c r="Q22" s="526"/>
    </row>
    <row r="23" spans="1:19">
      <c r="A23" s="938" t="s">
        <v>461</v>
      </c>
      <c r="B23" s="939" t="s">
        <v>391</v>
      </c>
      <c r="C23" s="939" t="s">
        <v>391</v>
      </c>
      <c r="D23" s="939" t="s">
        <v>391</v>
      </c>
      <c r="E23" s="939" t="s">
        <v>391</v>
      </c>
      <c r="F23" s="940" t="s">
        <v>391</v>
      </c>
      <c r="G23" s="939" t="s">
        <v>391</v>
      </c>
      <c r="H23" s="940" t="s">
        <v>391</v>
      </c>
      <c r="I23" s="941" t="s">
        <v>391</v>
      </c>
    </row>
    <row r="24" spans="1:19">
      <c r="A24" s="932"/>
      <c r="B24" s="933"/>
      <c r="C24" s="933"/>
      <c r="D24" s="933"/>
      <c r="E24" s="933"/>
      <c r="F24" s="935"/>
      <c r="G24" s="935"/>
      <c r="H24" s="935"/>
      <c r="I24" s="936"/>
    </row>
    <row r="25" spans="1:19">
      <c r="A25" s="938" t="s">
        <v>462</v>
      </c>
      <c r="B25" s="939">
        <v>1</v>
      </c>
      <c r="C25" s="939">
        <v>4</v>
      </c>
      <c r="D25" s="939">
        <v>5</v>
      </c>
      <c r="E25" s="939">
        <v>1</v>
      </c>
      <c r="F25" s="940">
        <v>4</v>
      </c>
      <c r="G25" s="939">
        <v>8000</v>
      </c>
      <c r="H25" s="940">
        <v>14000</v>
      </c>
      <c r="I25" s="941">
        <v>64</v>
      </c>
    </row>
    <row r="26" spans="1:19">
      <c r="A26" s="937"/>
      <c r="B26" s="809"/>
      <c r="C26" s="809"/>
      <c r="D26" s="809"/>
      <c r="E26" s="809"/>
      <c r="F26" s="809"/>
      <c r="G26" s="809"/>
      <c r="H26" s="809"/>
      <c r="I26" s="810"/>
    </row>
    <row r="27" spans="1:19">
      <c r="A27" s="932" t="s">
        <v>463</v>
      </c>
      <c r="B27" s="933">
        <v>5</v>
      </c>
      <c r="C27" s="933">
        <v>1</v>
      </c>
      <c r="D27" s="933">
        <v>6</v>
      </c>
      <c r="E27" s="933">
        <v>1</v>
      </c>
      <c r="F27" s="933">
        <v>1</v>
      </c>
      <c r="G27" s="933">
        <v>3500</v>
      </c>
      <c r="H27" s="933">
        <v>6000</v>
      </c>
      <c r="I27" s="934">
        <v>10</v>
      </c>
    </row>
    <row r="28" spans="1:19">
      <c r="A28" s="932" t="s">
        <v>464</v>
      </c>
      <c r="B28" s="933">
        <v>1</v>
      </c>
      <c r="C28" s="933" t="s">
        <v>391</v>
      </c>
      <c r="D28" s="933">
        <v>1</v>
      </c>
      <c r="E28" s="933">
        <v>1</v>
      </c>
      <c r="F28" s="933" t="s">
        <v>391</v>
      </c>
      <c r="G28" s="933">
        <v>3000</v>
      </c>
      <c r="H28" s="933" t="s">
        <v>391</v>
      </c>
      <c r="I28" s="934">
        <v>3</v>
      </c>
    </row>
    <row r="29" spans="1:19">
      <c r="A29" s="932" t="s">
        <v>465</v>
      </c>
      <c r="B29" s="933">
        <v>53</v>
      </c>
      <c r="C29" s="933">
        <v>82</v>
      </c>
      <c r="D29" s="933">
        <v>135</v>
      </c>
      <c r="E29" s="933">
        <v>53</v>
      </c>
      <c r="F29" s="935">
        <v>82</v>
      </c>
      <c r="G29" s="935">
        <v>1100</v>
      </c>
      <c r="H29" s="935">
        <v>4935</v>
      </c>
      <c r="I29" s="934">
        <v>457</v>
      </c>
    </row>
    <row r="30" spans="1:19">
      <c r="A30" s="938" t="s">
        <v>466</v>
      </c>
      <c r="B30" s="939">
        <v>59</v>
      </c>
      <c r="C30" s="939">
        <v>83</v>
      </c>
      <c r="D30" s="939">
        <v>142</v>
      </c>
      <c r="E30" s="939">
        <v>55</v>
      </c>
      <c r="F30" s="940">
        <v>83</v>
      </c>
      <c r="G30" s="939">
        <v>1178.1818181818182</v>
      </c>
      <c r="H30" s="940">
        <v>4947.8313253012047</v>
      </c>
      <c r="I30" s="941">
        <v>470</v>
      </c>
    </row>
    <row r="31" spans="1:19">
      <c r="A31" s="932"/>
      <c r="B31" s="933"/>
      <c r="C31" s="933"/>
      <c r="D31" s="933"/>
      <c r="E31" s="933"/>
      <c r="F31" s="935"/>
      <c r="G31" s="933"/>
      <c r="H31" s="933"/>
      <c r="I31" s="936"/>
    </row>
    <row r="32" spans="1:19">
      <c r="A32" s="932" t="s">
        <v>467</v>
      </c>
      <c r="B32" s="933" t="s">
        <v>391</v>
      </c>
      <c r="C32" s="933" t="s">
        <v>391</v>
      </c>
      <c r="D32" s="935" t="s">
        <v>391</v>
      </c>
      <c r="E32" s="933" t="s">
        <v>391</v>
      </c>
      <c r="F32" s="935" t="s">
        <v>391</v>
      </c>
      <c r="G32" s="935" t="s">
        <v>391</v>
      </c>
      <c r="H32" s="935" t="s">
        <v>391</v>
      </c>
      <c r="I32" s="936" t="s">
        <v>391</v>
      </c>
    </row>
    <row r="33" spans="1:9">
      <c r="A33" s="932" t="s">
        <v>468</v>
      </c>
      <c r="B33" s="933">
        <v>1</v>
      </c>
      <c r="C33" s="933" t="s">
        <v>391</v>
      </c>
      <c r="D33" s="933">
        <v>1</v>
      </c>
      <c r="E33" s="933">
        <v>1</v>
      </c>
      <c r="F33" s="935" t="s">
        <v>391</v>
      </c>
      <c r="G33" s="935">
        <v>5000</v>
      </c>
      <c r="H33" s="935" t="s">
        <v>391</v>
      </c>
      <c r="I33" s="936">
        <v>5</v>
      </c>
    </row>
    <row r="34" spans="1:9">
      <c r="A34" s="932" t="s">
        <v>469</v>
      </c>
      <c r="B34" s="933">
        <v>4</v>
      </c>
      <c r="C34" s="933">
        <v>5</v>
      </c>
      <c r="D34" s="933">
        <v>9</v>
      </c>
      <c r="E34" s="933" t="s">
        <v>391</v>
      </c>
      <c r="F34" s="933">
        <v>3</v>
      </c>
      <c r="G34" s="933" t="s">
        <v>391</v>
      </c>
      <c r="H34" s="933">
        <v>4800</v>
      </c>
      <c r="I34" s="934">
        <v>14</v>
      </c>
    </row>
    <row r="35" spans="1:9">
      <c r="A35" s="932" t="s">
        <v>470</v>
      </c>
      <c r="B35" s="933">
        <v>5</v>
      </c>
      <c r="C35" s="933" t="s">
        <v>391</v>
      </c>
      <c r="D35" s="933">
        <v>5</v>
      </c>
      <c r="E35" s="933">
        <v>5</v>
      </c>
      <c r="F35" s="933" t="s">
        <v>391</v>
      </c>
      <c r="G35" s="933">
        <v>7284</v>
      </c>
      <c r="H35" s="933" t="s">
        <v>391</v>
      </c>
      <c r="I35" s="934">
        <v>36</v>
      </c>
    </row>
    <row r="36" spans="1:9">
      <c r="A36" s="938" t="s">
        <v>471</v>
      </c>
      <c r="B36" s="939">
        <v>10</v>
      </c>
      <c r="C36" s="939">
        <v>5</v>
      </c>
      <c r="D36" s="939">
        <v>15</v>
      </c>
      <c r="E36" s="939">
        <v>6</v>
      </c>
      <c r="F36" s="940">
        <v>3</v>
      </c>
      <c r="G36" s="939">
        <v>6903.333333333333</v>
      </c>
      <c r="H36" s="940">
        <v>4800</v>
      </c>
      <c r="I36" s="941">
        <v>55</v>
      </c>
    </row>
    <row r="37" spans="1:9">
      <c r="A37" s="932"/>
      <c r="B37" s="933"/>
      <c r="C37" s="933"/>
      <c r="D37" s="933"/>
      <c r="E37" s="933"/>
      <c r="F37" s="933"/>
      <c r="G37" s="933"/>
      <c r="H37" s="933"/>
      <c r="I37" s="934"/>
    </row>
    <row r="38" spans="1:9">
      <c r="A38" s="938" t="s">
        <v>472</v>
      </c>
      <c r="B38" s="939">
        <v>10</v>
      </c>
      <c r="C38" s="939">
        <v>40</v>
      </c>
      <c r="D38" s="939">
        <v>50</v>
      </c>
      <c r="E38" s="939">
        <v>10</v>
      </c>
      <c r="F38" s="940">
        <v>40</v>
      </c>
      <c r="G38" s="939">
        <v>3500</v>
      </c>
      <c r="H38" s="940">
        <v>5150</v>
      </c>
      <c r="I38" s="941">
        <v>241</v>
      </c>
    </row>
    <row r="39" spans="1:9">
      <c r="A39" s="932"/>
      <c r="B39" s="933"/>
      <c r="C39" s="933"/>
      <c r="D39" s="933"/>
      <c r="E39" s="933"/>
      <c r="F39" s="933"/>
      <c r="G39" s="933"/>
      <c r="H39" s="933"/>
      <c r="I39" s="934"/>
    </row>
    <row r="40" spans="1:9">
      <c r="A40" s="932" t="s">
        <v>536</v>
      </c>
      <c r="B40" s="933">
        <v>1</v>
      </c>
      <c r="C40" s="933" t="s">
        <v>391</v>
      </c>
      <c r="D40" s="933">
        <v>1</v>
      </c>
      <c r="E40" s="933">
        <v>1</v>
      </c>
      <c r="F40" s="933" t="s">
        <v>391</v>
      </c>
      <c r="G40" s="933">
        <v>4800</v>
      </c>
      <c r="H40" s="933" t="s">
        <v>391</v>
      </c>
      <c r="I40" s="934">
        <v>5</v>
      </c>
    </row>
    <row r="41" spans="1:9">
      <c r="A41" s="932" t="s">
        <v>474</v>
      </c>
      <c r="B41" s="933" t="s">
        <v>391</v>
      </c>
      <c r="C41" s="933" t="s">
        <v>391</v>
      </c>
      <c r="D41" s="933" t="s">
        <v>391</v>
      </c>
      <c r="E41" s="933" t="s">
        <v>391</v>
      </c>
      <c r="F41" s="933" t="s">
        <v>391</v>
      </c>
      <c r="G41" s="933" t="s">
        <v>391</v>
      </c>
      <c r="H41" s="933" t="s">
        <v>391</v>
      </c>
      <c r="I41" s="934" t="s">
        <v>391</v>
      </c>
    </row>
    <row r="42" spans="1:9">
      <c r="A42" s="932" t="s">
        <v>475</v>
      </c>
      <c r="B42" s="933" t="s">
        <v>391</v>
      </c>
      <c r="C42" s="933" t="s">
        <v>391</v>
      </c>
      <c r="D42" s="933" t="s">
        <v>391</v>
      </c>
      <c r="E42" s="933" t="s">
        <v>391</v>
      </c>
      <c r="F42" s="933" t="s">
        <v>391</v>
      </c>
      <c r="G42" s="933" t="s">
        <v>391</v>
      </c>
      <c r="H42" s="933" t="s">
        <v>391</v>
      </c>
      <c r="I42" s="934" t="s">
        <v>391</v>
      </c>
    </row>
    <row r="43" spans="1:9">
      <c r="A43" s="932" t="s">
        <v>476</v>
      </c>
      <c r="B43" s="933" t="s">
        <v>391</v>
      </c>
      <c r="C43" s="933" t="s">
        <v>391</v>
      </c>
      <c r="D43" s="933" t="s">
        <v>391</v>
      </c>
      <c r="E43" s="933" t="s">
        <v>391</v>
      </c>
      <c r="F43" s="935" t="s">
        <v>391</v>
      </c>
      <c r="G43" s="935" t="s">
        <v>391</v>
      </c>
      <c r="H43" s="935" t="s">
        <v>391</v>
      </c>
      <c r="I43" s="936" t="s">
        <v>391</v>
      </c>
    </row>
    <row r="44" spans="1:9">
      <c r="A44" s="932" t="s">
        <v>477</v>
      </c>
      <c r="B44" s="933">
        <v>2</v>
      </c>
      <c r="C44" s="933" t="s">
        <v>391</v>
      </c>
      <c r="D44" s="935">
        <v>2</v>
      </c>
      <c r="E44" s="933">
        <v>2</v>
      </c>
      <c r="F44" s="935" t="s">
        <v>391</v>
      </c>
      <c r="G44" s="935">
        <v>5000</v>
      </c>
      <c r="H44" s="935" t="s">
        <v>391</v>
      </c>
      <c r="I44" s="936">
        <v>10</v>
      </c>
    </row>
    <row r="45" spans="1:9">
      <c r="A45" s="932" t="s">
        <v>478</v>
      </c>
      <c r="B45" s="933" t="s">
        <v>391</v>
      </c>
      <c r="C45" s="933" t="s">
        <v>391</v>
      </c>
      <c r="D45" s="933" t="s">
        <v>391</v>
      </c>
      <c r="E45" s="933" t="s">
        <v>391</v>
      </c>
      <c r="F45" s="933" t="s">
        <v>391</v>
      </c>
      <c r="G45" s="933" t="s">
        <v>391</v>
      </c>
      <c r="H45" s="933" t="s">
        <v>391</v>
      </c>
      <c r="I45" s="934" t="s">
        <v>391</v>
      </c>
    </row>
    <row r="46" spans="1:9">
      <c r="A46" s="932" t="s">
        <v>479</v>
      </c>
      <c r="B46" s="933" t="s">
        <v>391</v>
      </c>
      <c r="C46" s="933" t="s">
        <v>391</v>
      </c>
      <c r="D46" s="933" t="s">
        <v>391</v>
      </c>
      <c r="E46" s="933" t="s">
        <v>391</v>
      </c>
      <c r="F46" s="933" t="s">
        <v>391</v>
      </c>
      <c r="G46" s="933" t="s">
        <v>391</v>
      </c>
      <c r="H46" s="933" t="s">
        <v>391</v>
      </c>
      <c r="I46" s="934" t="s">
        <v>391</v>
      </c>
    </row>
    <row r="47" spans="1:9">
      <c r="A47" s="932" t="s">
        <v>480</v>
      </c>
      <c r="B47" s="933" t="s">
        <v>391</v>
      </c>
      <c r="C47" s="933">
        <v>1</v>
      </c>
      <c r="D47" s="933">
        <v>1</v>
      </c>
      <c r="E47" s="933" t="s">
        <v>391</v>
      </c>
      <c r="F47" s="935">
        <v>1</v>
      </c>
      <c r="G47" s="935" t="s">
        <v>391</v>
      </c>
      <c r="H47" s="935">
        <v>9000</v>
      </c>
      <c r="I47" s="936">
        <v>9</v>
      </c>
    </row>
    <row r="48" spans="1:9">
      <c r="A48" s="932" t="s">
        <v>481</v>
      </c>
      <c r="B48" s="933" t="s">
        <v>391</v>
      </c>
      <c r="C48" s="933" t="s">
        <v>391</v>
      </c>
      <c r="D48" s="935" t="s">
        <v>391</v>
      </c>
      <c r="E48" s="933" t="s">
        <v>391</v>
      </c>
      <c r="F48" s="935" t="s">
        <v>391</v>
      </c>
      <c r="G48" s="933" t="s">
        <v>391</v>
      </c>
      <c r="H48" s="935" t="s">
        <v>391</v>
      </c>
      <c r="I48" s="936" t="s">
        <v>391</v>
      </c>
    </row>
    <row r="49" spans="1:9">
      <c r="A49" s="938" t="s">
        <v>482</v>
      </c>
      <c r="B49" s="939">
        <v>3</v>
      </c>
      <c r="C49" s="939">
        <v>1</v>
      </c>
      <c r="D49" s="939">
        <v>4</v>
      </c>
      <c r="E49" s="939">
        <v>3</v>
      </c>
      <c r="F49" s="940">
        <v>1</v>
      </c>
      <c r="G49" s="939">
        <v>4933.333333333333</v>
      </c>
      <c r="H49" s="940">
        <v>9000</v>
      </c>
      <c r="I49" s="941">
        <v>24</v>
      </c>
    </row>
    <row r="50" spans="1:9">
      <c r="A50" s="932"/>
      <c r="B50" s="933"/>
      <c r="C50" s="933"/>
      <c r="D50" s="933"/>
      <c r="E50" s="933"/>
      <c r="F50" s="935"/>
      <c r="G50" s="935"/>
      <c r="H50" s="935"/>
      <c r="I50" s="936"/>
    </row>
    <row r="51" spans="1:9">
      <c r="A51" s="938" t="s">
        <v>483</v>
      </c>
      <c r="B51" s="939">
        <v>10</v>
      </c>
      <c r="C51" s="939">
        <v>1</v>
      </c>
      <c r="D51" s="939">
        <v>11</v>
      </c>
      <c r="E51" s="939">
        <v>10</v>
      </c>
      <c r="F51" s="940">
        <v>1</v>
      </c>
      <c r="G51" s="939">
        <v>2944</v>
      </c>
      <c r="H51" s="940">
        <v>4508</v>
      </c>
      <c r="I51" s="941">
        <v>34</v>
      </c>
    </row>
    <row r="52" spans="1:9">
      <c r="A52" s="932"/>
      <c r="B52" s="933"/>
      <c r="C52" s="933"/>
      <c r="D52" s="933"/>
      <c r="E52" s="933"/>
      <c r="F52" s="935"/>
      <c r="G52" s="933"/>
      <c r="H52" s="935"/>
      <c r="I52" s="936"/>
    </row>
    <row r="53" spans="1:9">
      <c r="A53" s="932" t="s">
        <v>484</v>
      </c>
      <c r="B53" s="933" t="s">
        <v>391</v>
      </c>
      <c r="C53" s="933">
        <v>20</v>
      </c>
      <c r="D53" s="933">
        <v>20</v>
      </c>
      <c r="E53" s="933" t="s">
        <v>391</v>
      </c>
      <c r="F53" s="935">
        <v>20</v>
      </c>
      <c r="G53" s="933" t="s">
        <v>391</v>
      </c>
      <c r="H53" s="933">
        <v>10500</v>
      </c>
      <c r="I53" s="936">
        <v>210</v>
      </c>
    </row>
    <row r="54" spans="1:9">
      <c r="A54" s="932" t="s">
        <v>485</v>
      </c>
      <c r="B54" s="933" t="s">
        <v>391</v>
      </c>
      <c r="C54" s="933" t="s">
        <v>391</v>
      </c>
      <c r="D54" s="933" t="s">
        <v>391</v>
      </c>
      <c r="E54" s="933" t="s">
        <v>391</v>
      </c>
      <c r="F54" s="935" t="s">
        <v>391</v>
      </c>
      <c r="G54" s="933" t="s">
        <v>391</v>
      </c>
      <c r="H54" s="935" t="s">
        <v>391</v>
      </c>
      <c r="I54" s="936" t="s">
        <v>391</v>
      </c>
    </row>
    <row r="55" spans="1:9">
      <c r="A55" s="932" t="s">
        <v>486</v>
      </c>
      <c r="B55" s="933">
        <v>50</v>
      </c>
      <c r="C55" s="933" t="s">
        <v>391</v>
      </c>
      <c r="D55" s="933">
        <v>50</v>
      </c>
      <c r="E55" s="933">
        <v>50</v>
      </c>
      <c r="F55" s="933" t="s">
        <v>391</v>
      </c>
      <c r="G55" s="933">
        <v>4500</v>
      </c>
      <c r="H55" s="933" t="s">
        <v>391</v>
      </c>
      <c r="I55" s="934">
        <v>226</v>
      </c>
    </row>
    <row r="56" spans="1:9">
      <c r="A56" s="932" t="s">
        <v>487</v>
      </c>
      <c r="B56" s="933" t="s">
        <v>391</v>
      </c>
      <c r="C56" s="933" t="s">
        <v>391</v>
      </c>
      <c r="D56" s="933" t="s">
        <v>391</v>
      </c>
      <c r="E56" s="933" t="s">
        <v>391</v>
      </c>
      <c r="F56" s="933" t="s">
        <v>391</v>
      </c>
      <c r="G56" s="933" t="s">
        <v>391</v>
      </c>
      <c r="H56" s="933" t="s">
        <v>391</v>
      </c>
      <c r="I56" s="934" t="s">
        <v>391</v>
      </c>
    </row>
    <row r="57" spans="1:9">
      <c r="A57" s="932" t="s">
        <v>488</v>
      </c>
      <c r="B57" s="933">
        <v>17</v>
      </c>
      <c r="C57" s="933">
        <v>13</v>
      </c>
      <c r="D57" s="933">
        <v>30</v>
      </c>
      <c r="E57" s="933">
        <v>16</v>
      </c>
      <c r="F57" s="935">
        <v>13</v>
      </c>
      <c r="G57" s="933">
        <v>2000</v>
      </c>
      <c r="H57" s="935">
        <v>38000</v>
      </c>
      <c r="I57" s="936">
        <v>526</v>
      </c>
    </row>
    <row r="58" spans="1:9">
      <c r="A58" s="938" t="s">
        <v>562</v>
      </c>
      <c r="B58" s="939">
        <v>67</v>
      </c>
      <c r="C58" s="939">
        <v>33</v>
      </c>
      <c r="D58" s="939">
        <v>100</v>
      </c>
      <c r="E58" s="939">
        <v>66</v>
      </c>
      <c r="F58" s="940">
        <v>33</v>
      </c>
      <c r="G58" s="939">
        <v>3893.939393939394</v>
      </c>
      <c r="H58" s="940">
        <v>21333.333333333332</v>
      </c>
      <c r="I58" s="941">
        <v>962</v>
      </c>
    </row>
    <row r="59" spans="1:9">
      <c r="A59" s="932"/>
      <c r="B59" s="933"/>
      <c r="C59" s="933"/>
      <c r="D59" s="933"/>
      <c r="E59" s="933"/>
      <c r="F59" s="933"/>
      <c r="G59" s="933"/>
      <c r="H59" s="933"/>
      <c r="I59" s="934"/>
    </row>
    <row r="60" spans="1:9">
      <c r="A60" s="932" t="s">
        <v>490</v>
      </c>
      <c r="B60" s="933">
        <v>77</v>
      </c>
      <c r="C60" s="933">
        <v>5625</v>
      </c>
      <c r="D60" s="933">
        <v>5702</v>
      </c>
      <c r="E60" s="933">
        <v>59</v>
      </c>
      <c r="F60" s="933">
        <v>5400</v>
      </c>
      <c r="G60" s="933">
        <v>2500</v>
      </c>
      <c r="H60" s="933">
        <v>15800</v>
      </c>
      <c r="I60" s="934">
        <v>85468</v>
      </c>
    </row>
    <row r="61" spans="1:9">
      <c r="A61" s="932" t="s">
        <v>491</v>
      </c>
      <c r="B61" s="933">
        <v>99</v>
      </c>
      <c r="C61" s="933">
        <v>20</v>
      </c>
      <c r="D61" s="933">
        <v>119</v>
      </c>
      <c r="E61" s="933">
        <v>93</v>
      </c>
      <c r="F61" s="933">
        <v>20</v>
      </c>
      <c r="G61" s="933">
        <v>1950</v>
      </c>
      <c r="H61" s="933">
        <v>3500</v>
      </c>
      <c r="I61" s="934">
        <v>251</v>
      </c>
    </row>
    <row r="62" spans="1:9">
      <c r="A62" s="932" t="s">
        <v>492</v>
      </c>
      <c r="B62" s="933">
        <v>247</v>
      </c>
      <c r="C62" s="933">
        <v>85</v>
      </c>
      <c r="D62" s="933">
        <v>332</v>
      </c>
      <c r="E62" s="933">
        <v>247</v>
      </c>
      <c r="F62" s="933">
        <v>85</v>
      </c>
      <c r="G62" s="933">
        <v>1300</v>
      </c>
      <c r="H62" s="933">
        <v>5635</v>
      </c>
      <c r="I62" s="934">
        <v>800</v>
      </c>
    </row>
    <row r="63" spans="1:9">
      <c r="A63" s="938" t="s">
        <v>493</v>
      </c>
      <c r="B63" s="939">
        <v>423</v>
      </c>
      <c r="C63" s="939">
        <v>5730</v>
      </c>
      <c r="D63" s="939">
        <v>6153</v>
      </c>
      <c r="E63" s="939">
        <v>399</v>
      </c>
      <c r="F63" s="940">
        <v>5505</v>
      </c>
      <c r="G63" s="939">
        <v>1628.9473684210527</v>
      </c>
      <c r="H63" s="940">
        <v>15598.360581289737</v>
      </c>
      <c r="I63" s="941">
        <v>86519</v>
      </c>
    </row>
    <row r="64" spans="1:9">
      <c r="A64" s="932"/>
      <c r="B64" s="933"/>
      <c r="C64" s="933"/>
      <c r="D64" s="933"/>
      <c r="E64" s="933"/>
      <c r="F64" s="933"/>
      <c r="G64" s="933"/>
      <c r="H64" s="933"/>
      <c r="I64" s="934"/>
    </row>
    <row r="65" spans="1:9">
      <c r="A65" s="938" t="s">
        <v>494</v>
      </c>
      <c r="B65" s="939" t="s">
        <v>391</v>
      </c>
      <c r="C65" s="939">
        <v>5702</v>
      </c>
      <c r="D65" s="939">
        <v>5702</v>
      </c>
      <c r="E65" s="939" t="s">
        <v>391</v>
      </c>
      <c r="F65" s="940">
        <v>5104</v>
      </c>
      <c r="G65" s="939" t="s">
        <v>391</v>
      </c>
      <c r="H65" s="940">
        <v>32223</v>
      </c>
      <c r="I65" s="941">
        <v>164464</v>
      </c>
    </row>
    <row r="66" spans="1:9">
      <c r="A66" s="932"/>
      <c r="B66" s="933"/>
      <c r="C66" s="933"/>
      <c r="D66" s="933"/>
      <c r="E66" s="933"/>
      <c r="F66" s="933"/>
      <c r="G66" s="933"/>
      <c r="H66" s="933"/>
      <c r="I66" s="934"/>
    </row>
    <row r="67" spans="1:9">
      <c r="A67" s="932" t="s">
        <v>495</v>
      </c>
      <c r="B67" s="933">
        <v>84</v>
      </c>
      <c r="C67" s="933">
        <v>112</v>
      </c>
      <c r="D67" s="933">
        <v>196</v>
      </c>
      <c r="E67" s="933">
        <v>84</v>
      </c>
      <c r="F67" s="933">
        <v>112</v>
      </c>
      <c r="G67" s="933">
        <v>6330</v>
      </c>
      <c r="H67" s="933">
        <v>11620</v>
      </c>
      <c r="I67" s="934">
        <v>1833</v>
      </c>
    </row>
    <row r="68" spans="1:9">
      <c r="A68" s="932" t="s">
        <v>496</v>
      </c>
      <c r="B68" s="933" t="s">
        <v>391</v>
      </c>
      <c r="C68" s="933" t="s">
        <v>391</v>
      </c>
      <c r="D68" s="933" t="s">
        <v>391</v>
      </c>
      <c r="E68" s="933" t="s">
        <v>391</v>
      </c>
      <c r="F68" s="933" t="s">
        <v>391</v>
      </c>
      <c r="G68" s="933" t="s">
        <v>391</v>
      </c>
      <c r="H68" s="933" t="s">
        <v>391</v>
      </c>
      <c r="I68" s="934" t="s">
        <v>391</v>
      </c>
    </row>
    <row r="69" spans="1:9">
      <c r="A69" s="938" t="s">
        <v>497</v>
      </c>
      <c r="B69" s="939">
        <v>84</v>
      </c>
      <c r="C69" s="939">
        <v>112</v>
      </c>
      <c r="D69" s="939">
        <v>196</v>
      </c>
      <c r="E69" s="939">
        <v>84</v>
      </c>
      <c r="F69" s="940">
        <v>112</v>
      </c>
      <c r="G69" s="939">
        <v>6330</v>
      </c>
      <c r="H69" s="940">
        <v>11620</v>
      </c>
      <c r="I69" s="941">
        <v>1833</v>
      </c>
    </row>
    <row r="70" spans="1:9">
      <c r="A70" s="932"/>
      <c r="B70" s="933"/>
      <c r="C70" s="933"/>
      <c r="D70" s="933"/>
      <c r="E70" s="933"/>
      <c r="F70" s="933"/>
      <c r="G70" s="933"/>
      <c r="H70" s="933"/>
      <c r="I70" s="934"/>
    </row>
    <row r="71" spans="1:9">
      <c r="A71" s="932" t="s">
        <v>498</v>
      </c>
      <c r="B71" s="933" t="s">
        <v>391</v>
      </c>
      <c r="C71" s="933">
        <v>89</v>
      </c>
      <c r="D71" s="933">
        <v>89</v>
      </c>
      <c r="E71" s="933" t="s">
        <v>391</v>
      </c>
      <c r="F71" s="933">
        <v>79</v>
      </c>
      <c r="G71" s="933" t="s">
        <v>391</v>
      </c>
      <c r="H71" s="933">
        <v>22651</v>
      </c>
      <c r="I71" s="934">
        <v>1789</v>
      </c>
    </row>
    <row r="72" spans="1:9">
      <c r="A72" s="932" t="s">
        <v>499</v>
      </c>
      <c r="B72" s="933">
        <v>41</v>
      </c>
      <c r="C72" s="933">
        <v>205</v>
      </c>
      <c r="D72" s="933">
        <v>246</v>
      </c>
      <c r="E72" s="933" t="s">
        <v>391</v>
      </c>
      <c r="F72" s="933">
        <v>205</v>
      </c>
      <c r="G72" s="933" t="s">
        <v>391</v>
      </c>
      <c r="H72" s="933">
        <v>10244</v>
      </c>
      <c r="I72" s="934">
        <v>2100</v>
      </c>
    </row>
    <row r="73" spans="1:9">
      <c r="A73" s="932" t="s">
        <v>500</v>
      </c>
      <c r="B73" s="933">
        <v>30</v>
      </c>
      <c r="C73" s="933" t="s">
        <v>391</v>
      </c>
      <c r="D73" s="933">
        <v>30</v>
      </c>
      <c r="E73" s="933">
        <v>2</v>
      </c>
      <c r="F73" s="933" t="s">
        <v>391</v>
      </c>
      <c r="G73" s="933">
        <v>6500</v>
      </c>
      <c r="H73" s="933" t="s">
        <v>391</v>
      </c>
      <c r="I73" s="934">
        <v>13</v>
      </c>
    </row>
    <row r="74" spans="1:9">
      <c r="A74" s="932" t="s">
        <v>501</v>
      </c>
      <c r="B74" s="933">
        <v>2</v>
      </c>
      <c r="C74" s="933">
        <v>47</v>
      </c>
      <c r="D74" s="933">
        <v>49</v>
      </c>
      <c r="E74" s="933">
        <v>1</v>
      </c>
      <c r="F74" s="933">
        <v>37</v>
      </c>
      <c r="G74" s="933">
        <v>2200</v>
      </c>
      <c r="H74" s="933">
        <v>17357</v>
      </c>
      <c r="I74" s="934">
        <v>644</v>
      </c>
    </row>
    <row r="75" spans="1:9">
      <c r="A75" s="932" t="s">
        <v>502</v>
      </c>
      <c r="B75" s="933">
        <v>66</v>
      </c>
      <c r="C75" s="933">
        <v>35</v>
      </c>
      <c r="D75" s="933">
        <v>101</v>
      </c>
      <c r="E75" s="933">
        <v>56</v>
      </c>
      <c r="F75" s="933">
        <v>35</v>
      </c>
      <c r="G75" s="933">
        <v>11725</v>
      </c>
      <c r="H75" s="933">
        <v>11903</v>
      </c>
      <c r="I75" s="934">
        <v>1073</v>
      </c>
    </row>
    <row r="76" spans="1:9">
      <c r="A76" s="932" t="s">
        <v>503</v>
      </c>
      <c r="B76" s="933">
        <v>10</v>
      </c>
      <c r="C76" s="933" t="s">
        <v>391</v>
      </c>
      <c r="D76" s="933">
        <v>10</v>
      </c>
      <c r="E76" s="933">
        <v>10</v>
      </c>
      <c r="F76" s="933" t="s">
        <v>391</v>
      </c>
      <c r="G76" s="933">
        <v>10000</v>
      </c>
      <c r="H76" s="933" t="s">
        <v>391</v>
      </c>
      <c r="I76" s="934">
        <v>100</v>
      </c>
    </row>
    <row r="77" spans="1:9">
      <c r="A77" s="932" t="s">
        <v>504</v>
      </c>
      <c r="B77" s="933">
        <v>500</v>
      </c>
      <c r="C77" s="933">
        <v>5</v>
      </c>
      <c r="D77" s="933">
        <v>505</v>
      </c>
      <c r="E77" s="933">
        <v>500</v>
      </c>
      <c r="F77" s="933">
        <v>5</v>
      </c>
      <c r="G77" s="933">
        <v>1700</v>
      </c>
      <c r="H77" s="933">
        <v>7000</v>
      </c>
      <c r="I77" s="934">
        <v>885</v>
      </c>
    </row>
    <row r="78" spans="1:9">
      <c r="A78" s="932" t="s">
        <v>505</v>
      </c>
      <c r="B78" s="933">
        <v>127</v>
      </c>
      <c r="C78" s="933">
        <v>394</v>
      </c>
      <c r="D78" s="933">
        <v>521</v>
      </c>
      <c r="E78" s="933">
        <v>127</v>
      </c>
      <c r="F78" s="933">
        <v>391</v>
      </c>
      <c r="G78" s="933">
        <v>8325</v>
      </c>
      <c r="H78" s="933">
        <v>20315</v>
      </c>
      <c r="I78" s="934">
        <v>9000</v>
      </c>
    </row>
    <row r="79" spans="1:9">
      <c r="A79" s="938" t="s">
        <v>506</v>
      </c>
      <c r="B79" s="939">
        <v>776</v>
      </c>
      <c r="C79" s="939">
        <v>775</v>
      </c>
      <c r="D79" s="939">
        <v>1551</v>
      </c>
      <c r="E79" s="939">
        <v>696</v>
      </c>
      <c r="F79" s="940">
        <v>752</v>
      </c>
      <c r="G79" s="939">
        <v>3849.2456896551726</v>
      </c>
      <c r="H79" s="940">
        <v>17189.398936170212</v>
      </c>
      <c r="I79" s="941">
        <v>15604</v>
      </c>
    </row>
    <row r="80" spans="1:9">
      <c r="A80" s="932"/>
      <c r="B80" s="933"/>
      <c r="C80" s="933"/>
      <c r="D80" s="933"/>
      <c r="E80" s="933"/>
      <c r="F80" s="933"/>
      <c r="G80" s="933"/>
      <c r="H80" s="933"/>
      <c r="I80" s="934"/>
    </row>
    <row r="81" spans="1:9">
      <c r="A81" s="932" t="s">
        <v>507</v>
      </c>
      <c r="B81" s="933">
        <v>21</v>
      </c>
      <c r="C81" s="933">
        <v>58</v>
      </c>
      <c r="D81" s="933">
        <v>79</v>
      </c>
      <c r="E81" s="933">
        <v>18</v>
      </c>
      <c r="F81" s="933">
        <v>58</v>
      </c>
      <c r="G81" s="933">
        <v>1828</v>
      </c>
      <c r="H81" s="933">
        <v>4906</v>
      </c>
      <c r="I81" s="934">
        <v>316</v>
      </c>
    </row>
    <row r="82" spans="1:9">
      <c r="A82" s="932" t="s">
        <v>508</v>
      </c>
      <c r="B82" s="933">
        <v>8</v>
      </c>
      <c r="C82" s="933">
        <v>18</v>
      </c>
      <c r="D82" s="933">
        <v>26</v>
      </c>
      <c r="E82" s="933">
        <v>8</v>
      </c>
      <c r="F82" s="933">
        <v>18</v>
      </c>
      <c r="G82" s="933">
        <v>2528</v>
      </c>
      <c r="H82" s="933">
        <v>7512</v>
      </c>
      <c r="I82" s="934">
        <v>156</v>
      </c>
    </row>
    <row r="83" spans="1:9">
      <c r="A83" s="938" t="s">
        <v>509</v>
      </c>
      <c r="B83" s="939">
        <v>29</v>
      </c>
      <c r="C83" s="939">
        <v>76</v>
      </c>
      <c r="D83" s="939">
        <v>105</v>
      </c>
      <c r="E83" s="939">
        <v>26</v>
      </c>
      <c r="F83" s="940">
        <v>76</v>
      </c>
      <c r="G83" s="939">
        <v>2043.3846153846155</v>
      </c>
      <c r="H83" s="940">
        <v>5523.2105263157891</v>
      </c>
      <c r="I83" s="941">
        <v>472</v>
      </c>
    </row>
    <row r="84" spans="1:9">
      <c r="A84" s="932"/>
      <c r="B84" s="933"/>
      <c r="C84" s="933"/>
      <c r="D84" s="933"/>
      <c r="E84" s="933"/>
      <c r="F84" s="933"/>
      <c r="G84" s="933"/>
      <c r="H84" s="933"/>
      <c r="I84" s="934"/>
    </row>
    <row r="85" spans="1:9" ht="13.5" thickBot="1">
      <c r="A85" s="942" t="s">
        <v>510</v>
      </c>
      <c r="B85" s="813">
        <v>1472</v>
      </c>
      <c r="C85" s="813">
        <v>12562</v>
      </c>
      <c r="D85" s="813">
        <v>14034</v>
      </c>
      <c r="E85" s="813">
        <v>1356</v>
      </c>
      <c r="F85" s="813">
        <v>11714</v>
      </c>
      <c r="G85" s="813">
        <v>3218.5346607669617</v>
      </c>
      <c r="H85" s="813">
        <v>22740.940498548745</v>
      </c>
      <c r="I85" s="814">
        <v>270742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>
  <sheetPr codeName="Hoja312">
    <tabColor theme="0"/>
    <pageSetUpPr fitToPage="1"/>
  </sheetPr>
  <dimension ref="A1:I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1" style="208" customWidth="1"/>
    <col min="2" max="5" width="24.7109375" style="208" customWidth="1"/>
    <col min="6" max="9" width="12.710937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86"/>
      <c r="G1" s="86"/>
      <c r="H1" s="86"/>
      <c r="I1" s="86"/>
    </row>
    <row r="2" spans="1:9">
      <c r="A2" s="569"/>
    </row>
    <row r="3" spans="1:9" ht="30.75" customHeight="1">
      <c r="A3" s="1695" t="s">
        <v>1485</v>
      </c>
      <c r="B3" s="1695"/>
      <c r="C3" s="1695"/>
      <c r="D3" s="1695"/>
      <c r="E3" s="1695"/>
      <c r="F3" s="219"/>
      <c r="G3" s="219"/>
      <c r="H3" s="88"/>
    </row>
    <row r="4" spans="1:9" ht="13.5" customHeight="1" thickBot="1">
      <c r="A4" s="5"/>
      <c r="B4" s="6"/>
      <c r="C4" s="6"/>
      <c r="D4" s="6"/>
      <c r="E4" s="6"/>
      <c r="F4" s="88"/>
      <c r="G4" s="88"/>
      <c r="H4" s="88"/>
    </row>
    <row r="5" spans="1:9" ht="33.75" customHeight="1">
      <c r="A5" s="251"/>
      <c r="B5" s="1670" t="s">
        <v>74</v>
      </c>
      <c r="C5" s="1672"/>
      <c r="D5" s="1670" t="s">
        <v>75</v>
      </c>
      <c r="E5" s="1671"/>
    </row>
    <row r="6" spans="1:9">
      <c r="A6" s="671" t="s">
        <v>549</v>
      </c>
      <c r="B6" s="677" t="s">
        <v>76</v>
      </c>
      <c r="C6" s="1776" t="s">
        <v>77</v>
      </c>
      <c r="D6" s="677" t="s">
        <v>76</v>
      </c>
      <c r="E6" s="1931" t="s">
        <v>77</v>
      </c>
    </row>
    <row r="7" spans="1:9">
      <c r="A7" s="671" t="s">
        <v>529</v>
      </c>
      <c r="B7" s="228" t="s">
        <v>1118</v>
      </c>
      <c r="C7" s="1849"/>
      <c r="D7" s="228" t="s">
        <v>1118</v>
      </c>
      <c r="E7" s="1895"/>
    </row>
    <row r="8" spans="1:9" ht="30.75" customHeight="1" thickBot="1">
      <c r="A8" s="882"/>
      <c r="B8" s="229" t="s">
        <v>381</v>
      </c>
      <c r="C8" s="1777"/>
      <c r="D8" s="229" t="s">
        <v>381</v>
      </c>
      <c r="E8" s="1896"/>
      <c r="F8" s="34"/>
    </row>
    <row r="9" spans="1:9" s="309" customFormat="1">
      <c r="A9" s="932" t="s">
        <v>450</v>
      </c>
      <c r="B9" s="933" t="s">
        <v>391</v>
      </c>
      <c r="C9" s="933" t="s">
        <v>391</v>
      </c>
      <c r="D9" s="933" t="s">
        <v>391</v>
      </c>
      <c r="E9" s="934" t="s">
        <v>391</v>
      </c>
    </row>
    <row r="10" spans="1:9">
      <c r="A10" s="932" t="s">
        <v>451</v>
      </c>
      <c r="B10" s="933" t="s">
        <v>391</v>
      </c>
      <c r="C10" s="933" t="s">
        <v>391</v>
      </c>
      <c r="D10" s="933" t="s">
        <v>391</v>
      </c>
      <c r="E10" s="934" t="s">
        <v>391</v>
      </c>
    </row>
    <row r="11" spans="1:9">
      <c r="A11" s="932" t="s">
        <v>452</v>
      </c>
      <c r="B11" s="933" t="s">
        <v>391</v>
      </c>
      <c r="C11" s="933" t="s">
        <v>391</v>
      </c>
      <c r="D11" s="933" t="s">
        <v>391</v>
      </c>
      <c r="E11" s="934" t="s">
        <v>391</v>
      </c>
    </row>
    <row r="12" spans="1:9">
      <c r="A12" s="932" t="s">
        <v>453</v>
      </c>
      <c r="B12" s="933" t="s">
        <v>391</v>
      </c>
      <c r="C12" s="933" t="s">
        <v>391</v>
      </c>
      <c r="D12" s="933" t="s">
        <v>391</v>
      </c>
      <c r="E12" s="934" t="s">
        <v>391</v>
      </c>
    </row>
    <row r="13" spans="1:9">
      <c r="A13" s="938" t="s">
        <v>454</v>
      </c>
      <c r="B13" s="939" t="s">
        <v>391</v>
      </c>
      <c r="C13" s="939" t="s">
        <v>391</v>
      </c>
      <c r="D13" s="940" t="s">
        <v>391</v>
      </c>
      <c r="E13" s="944" t="s">
        <v>391</v>
      </c>
    </row>
    <row r="14" spans="1:9" s="309" customFormat="1">
      <c r="A14" s="932"/>
      <c r="B14" s="933"/>
      <c r="C14" s="933"/>
      <c r="D14" s="933"/>
      <c r="E14" s="934"/>
    </row>
    <row r="15" spans="1:9">
      <c r="A15" s="938" t="s">
        <v>455</v>
      </c>
      <c r="B15" s="939" t="s">
        <v>391</v>
      </c>
      <c r="C15" s="939" t="s">
        <v>391</v>
      </c>
      <c r="D15" s="940" t="s">
        <v>391</v>
      </c>
      <c r="E15" s="944" t="s">
        <v>391</v>
      </c>
    </row>
    <row r="16" spans="1:9">
      <c r="A16" s="932"/>
      <c r="B16" s="933"/>
      <c r="C16" s="933"/>
      <c r="D16" s="933"/>
      <c r="E16" s="934"/>
    </row>
    <row r="17" spans="1:5">
      <c r="A17" s="938" t="s">
        <v>456</v>
      </c>
      <c r="B17" s="939" t="s">
        <v>391</v>
      </c>
      <c r="C17" s="939" t="s">
        <v>391</v>
      </c>
      <c r="D17" s="940" t="s">
        <v>391</v>
      </c>
      <c r="E17" s="944" t="s">
        <v>391</v>
      </c>
    </row>
    <row r="18" spans="1:5">
      <c r="A18" s="932"/>
      <c r="B18" s="933"/>
      <c r="C18" s="933"/>
      <c r="D18" s="933"/>
      <c r="E18" s="934"/>
    </row>
    <row r="19" spans="1:5" s="309" customFormat="1">
      <c r="A19" s="932" t="s">
        <v>535</v>
      </c>
      <c r="B19" s="933" t="s">
        <v>391</v>
      </c>
      <c r="C19" s="933" t="s">
        <v>391</v>
      </c>
      <c r="D19" s="933" t="s">
        <v>391</v>
      </c>
      <c r="E19" s="934" t="s">
        <v>391</v>
      </c>
    </row>
    <row r="20" spans="1:5">
      <c r="A20" s="932" t="s">
        <v>458</v>
      </c>
      <c r="B20" s="933" t="s">
        <v>391</v>
      </c>
      <c r="C20" s="933" t="s">
        <v>391</v>
      </c>
      <c r="D20" s="933" t="s">
        <v>391</v>
      </c>
      <c r="E20" s="934" t="s">
        <v>391</v>
      </c>
    </row>
    <row r="21" spans="1:5">
      <c r="A21" s="932" t="s">
        <v>459</v>
      </c>
      <c r="B21" s="933" t="s">
        <v>391</v>
      </c>
      <c r="C21" s="933" t="s">
        <v>391</v>
      </c>
      <c r="D21" s="933" t="s">
        <v>391</v>
      </c>
      <c r="E21" s="934" t="s">
        <v>391</v>
      </c>
    </row>
    <row r="22" spans="1:5">
      <c r="A22" s="938" t="s">
        <v>460</v>
      </c>
      <c r="B22" s="939" t="s">
        <v>391</v>
      </c>
      <c r="C22" s="939" t="s">
        <v>391</v>
      </c>
      <c r="D22" s="940" t="s">
        <v>391</v>
      </c>
      <c r="E22" s="944" t="s">
        <v>391</v>
      </c>
    </row>
    <row r="23" spans="1:5">
      <c r="A23" s="932"/>
      <c r="B23" s="933"/>
      <c r="C23" s="933"/>
      <c r="D23" s="933"/>
      <c r="E23" s="934"/>
    </row>
    <row r="24" spans="1:5">
      <c r="A24" s="938" t="s">
        <v>461</v>
      </c>
      <c r="B24" s="939" t="s">
        <v>391</v>
      </c>
      <c r="C24" s="939" t="s">
        <v>391</v>
      </c>
      <c r="D24" s="940" t="s">
        <v>391</v>
      </c>
      <c r="E24" s="944" t="s">
        <v>391</v>
      </c>
    </row>
    <row r="25" spans="1:5">
      <c r="A25" s="932"/>
      <c r="B25" s="933"/>
      <c r="C25" s="933"/>
      <c r="D25" s="933"/>
      <c r="E25" s="934"/>
    </row>
    <row r="26" spans="1:5">
      <c r="A26" s="938" t="s">
        <v>462</v>
      </c>
      <c r="B26" s="939">
        <v>5</v>
      </c>
      <c r="C26" s="939">
        <v>64</v>
      </c>
      <c r="D26" s="939" t="s">
        <v>391</v>
      </c>
      <c r="E26" s="944" t="s">
        <v>391</v>
      </c>
    </row>
    <row r="27" spans="1:5">
      <c r="A27" s="937"/>
      <c r="B27" s="809"/>
      <c r="C27" s="809"/>
      <c r="D27" s="809"/>
      <c r="E27" s="810"/>
    </row>
    <row r="28" spans="1:5">
      <c r="A28" s="932" t="s">
        <v>463</v>
      </c>
      <c r="B28" s="933">
        <v>6</v>
      </c>
      <c r="C28" s="933">
        <v>10</v>
      </c>
      <c r="D28" s="933" t="s">
        <v>391</v>
      </c>
      <c r="E28" s="934" t="s">
        <v>391</v>
      </c>
    </row>
    <row r="29" spans="1:5">
      <c r="A29" s="932" t="s">
        <v>464</v>
      </c>
      <c r="B29" s="933">
        <v>1</v>
      </c>
      <c r="C29" s="933">
        <v>3</v>
      </c>
      <c r="D29" s="933" t="s">
        <v>391</v>
      </c>
      <c r="E29" s="934" t="s">
        <v>391</v>
      </c>
    </row>
    <row r="30" spans="1:5">
      <c r="A30" s="932" t="s">
        <v>465</v>
      </c>
      <c r="B30" s="933">
        <v>135</v>
      </c>
      <c r="C30" s="933">
        <v>457</v>
      </c>
      <c r="D30" s="933" t="s">
        <v>391</v>
      </c>
      <c r="E30" s="934" t="s">
        <v>391</v>
      </c>
    </row>
    <row r="31" spans="1:5">
      <c r="A31" s="938" t="s">
        <v>466</v>
      </c>
      <c r="B31" s="939">
        <v>142</v>
      </c>
      <c r="C31" s="939">
        <v>470</v>
      </c>
      <c r="D31" s="940" t="s">
        <v>391</v>
      </c>
      <c r="E31" s="944" t="s">
        <v>391</v>
      </c>
    </row>
    <row r="32" spans="1:5">
      <c r="A32" s="932"/>
      <c r="B32" s="933"/>
      <c r="C32" s="933"/>
      <c r="D32" s="933"/>
      <c r="E32" s="934"/>
    </row>
    <row r="33" spans="1:5">
      <c r="A33" s="932" t="s">
        <v>467</v>
      </c>
      <c r="B33" s="933" t="s">
        <v>391</v>
      </c>
      <c r="C33" s="933" t="s">
        <v>391</v>
      </c>
      <c r="D33" s="935" t="s">
        <v>391</v>
      </c>
      <c r="E33" s="934" t="s">
        <v>391</v>
      </c>
    </row>
    <row r="34" spans="1:5">
      <c r="A34" s="932" t="s">
        <v>468</v>
      </c>
      <c r="B34" s="933">
        <v>1</v>
      </c>
      <c r="C34" s="933">
        <v>5</v>
      </c>
      <c r="D34" s="933" t="s">
        <v>391</v>
      </c>
      <c r="E34" s="934" t="s">
        <v>391</v>
      </c>
    </row>
    <row r="35" spans="1:5">
      <c r="A35" s="932" t="s">
        <v>469</v>
      </c>
      <c r="B35" s="933">
        <v>9</v>
      </c>
      <c r="C35" s="933">
        <v>14</v>
      </c>
      <c r="D35" s="933" t="s">
        <v>391</v>
      </c>
      <c r="E35" s="934" t="s">
        <v>391</v>
      </c>
    </row>
    <row r="36" spans="1:5">
      <c r="A36" s="932" t="s">
        <v>470</v>
      </c>
      <c r="B36" s="933">
        <v>5</v>
      </c>
      <c r="C36" s="933">
        <v>36</v>
      </c>
      <c r="D36" s="933" t="s">
        <v>391</v>
      </c>
      <c r="E36" s="934" t="s">
        <v>391</v>
      </c>
    </row>
    <row r="37" spans="1:5">
      <c r="A37" s="938" t="s">
        <v>471</v>
      </c>
      <c r="B37" s="939">
        <v>15</v>
      </c>
      <c r="C37" s="939">
        <v>55</v>
      </c>
      <c r="D37" s="940" t="s">
        <v>391</v>
      </c>
      <c r="E37" s="944" t="s">
        <v>391</v>
      </c>
    </row>
    <row r="38" spans="1:5">
      <c r="A38" s="932"/>
      <c r="B38" s="933"/>
      <c r="C38" s="933"/>
      <c r="D38" s="935"/>
      <c r="E38" s="934"/>
    </row>
    <row r="39" spans="1:5">
      <c r="A39" s="938" t="s">
        <v>472</v>
      </c>
      <c r="B39" s="939">
        <v>50</v>
      </c>
      <c r="C39" s="939">
        <v>241</v>
      </c>
      <c r="D39" s="940" t="s">
        <v>391</v>
      </c>
      <c r="E39" s="944" t="s">
        <v>391</v>
      </c>
    </row>
    <row r="40" spans="1:5">
      <c r="A40" s="932"/>
      <c r="B40" s="933"/>
      <c r="C40" s="933"/>
      <c r="D40" s="933"/>
      <c r="E40" s="934"/>
    </row>
    <row r="41" spans="1:5">
      <c r="A41" s="932" t="s">
        <v>536</v>
      </c>
      <c r="B41" s="933">
        <v>1</v>
      </c>
      <c r="C41" s="933">
        <v>5</v>
      </c>
      <c r="D41" s="933" t="s">
        <v>391</v>
      </c>
      <c r="E41" s="934" t="s">
        <v>391</v>
      </c>
    </row>
    <row r="42" spans="1:5">
      <c r="A42" s="932" t="s">
        <v>474</v>
      </c>
      <c r="B42" s="933" t="s">
        <v>391</v>
      </c>
      <c r="C42" s="933" t="s">
        <v>391</v>
      </c>
      <c r="D42" s="933" t="s">
        <v>391</v>
      </c>
      <c r="E42" s="934" t="s">
        <v>391</v>
      </c>
    </row>
    <row r="43" spans="1:5">
      <c r="A43" s="932" t="s">
        <v>475</v>
      </c>
      <c r="B43" s="933" t="s">
        <v>391</v>
      </c>
      <c r="C43" s="933" t="s">
        <v>391</v>
      </c>
      <c r="D43" s="933" t="s">
        <v>391</v>
      </c>
      <c r="E43" s="934" t="s">
        <v>391</v>
      </c>
    </row>
    <row r="44" spans="1:5">
      <c r="A44" s="932" t="s">
        <v>476</v>
      </c>
      <c r="B44" s="933" t="s">
        <v>391</v>
      </c>
      <c r="C44" s="933" t="s">
        <v>391</v>
      </c>
      <c r="D44" s="933" t="s">
        <v>391</v>
      </c>
      <c r="E44" s="934" t="s">
        <v>391</v>
      </c>
    </row>
    <row r="45" spans="1:5">
      <c r="A45" s="932" t="s">
        <v>477</v>
      </c>
      <c r="B45" s="933">
        <v>2</v>
      </c>
      <c r="C45" s="933">
        <v>10</v>
      </c>
      <c r="D45" s="935" t="s">
        <v>391</v>
      </c>
      <c r="E45" s="934" t="s">
        <v>391</v>
      </c>
    </row>
    <row r="46" spans="1:5">
      <c r="A46" s="932" t="s">
        <v>478</v>
      </c>
      <c r="B46" s="933" t="s">
        <v>391</v>
      </c>
      <c r="C46" s="933" t="s">
        <v>391</v>
      </c>
      <c r="D46" s="933" t="s">
        <v>391</v>
      </c>
      <c r="E46" s="934" t="s">
        <v>391</v>
      </c>
    </row>
    <row r="47" spans="1:5">
      <c r="A47" s="932" t="s">
        <v>479</v>
      </c>
      <c r="B47" s="933" t="s">
        <v>391</v>
      </c>
      <c r="C47" s="933" t="s">
        <v>391</v>
      </c>
      <c r="D47" s="933" t="s">
        <v>391</v>
      </c>
      <c r="E47" s="934" t="s">
        <v>391</v>
      </c>
    </row>
    <row r="48" spans="1:5">
      <c r="A48" s="932" t="s">
        <v>480</v>
      </c>
      <c r="B48" s="933">
        <v>1</v>
      </c>
      <c r="C48" s="933">
        <v>9</v>
      </c>
      <c r="D48" s="933" t="s">
        <v>391</v>
      </c>
      <c r="E48" s="934" t="s">
        <v>391</v>
      </c>
    </row>
    <row r="49" spans="1:5">
      <c r="A49" s="932" t="s">
        <v>481</v>
      </c>
      <c r="B49" s="933" t="s">
        <v>391</v>
      </c>
      <c r="C49" s="933" t="s">
        <v>391</v>
      </c>
      <c r="D49" s="935" t="s">
        <v>391</v>
      </c>
      <c r="E49" s="934" t="s">
        <v>391</v>
      </c>
    </row>
    <row r="50" spans="1:5">
      <c r="A50" s="938" t="s">
        <v>482</v>
      </c>
      <c r="B50" s="939">
        <v>4</v>
      </c>
      <c r="C50" s="939">
        <v>24</v>
      </c>
      <c r="D50" s="940" t="s">
        <v>391</v>
      </c>
      <c r="E50" s="944" t="s">
        <v>391</v>
      </c>
    </row>
    <row r="51" spans="1:5">
      <c r="A51" s="932"/>
      <c r="B51" s="933"/>
      <c r="C51" s="933"/>
      <c r="D51" s="933"/>
      <c r="E51" s="934"/>
    </row>
    <row r="52" spans="1:5">
      <c r="A52" s="938" t="s">
        <v>483</v>
      </c>
      <c r="B52" s="939">
        <v>11</v>
      </c>
      <c r="C52" s="939">
        <v>34</v>
      </c>
      <c r="D52" s="940" t="s">
        <v>391</v>
      </c>
      <c r="E52" s="944" t="s">
        <v>391</v>
      </c>
    </row>
    <row r="53" spans="1:5">
      <c r="A53" s="932"/>
      <c r="B53" s="933"/>
      <c r="C53" s="933"/>
      <c r="D53" s="933"/>
      <c r="E53" s="934"/>
    </row>
    <row r="54" spans="1:5">
      <c r="A54" s="932" t="s">
        <v>484</v>
      </c>
      <c r="B54" s="933">
        <v>20</v>
      </c>
      <c r="C54" s="933">
        <v>210</v>
      </c>
      <c r="D54" s="933" t="s">
        <v>391</v>
      </c>
      <c r="E54" s="934" t="s">
        <v>391</v>
      </c>
    </row>
    <row r="55" spans="1:5">
      <c r="A55" s="932" t="s">
        <v>485</v>
      </c>
      <c r="B55" s="933" t="s">
        <v>391</v>
      </c>
      <c r="C55" s="933" t="s">
        <v>391</v>
      </c>
      <c r="D55" s="933" t="s">
        <v>391</v>
      </c>
      <c r="E55" s="934" t="s">
        <v>391</v>
      </c>
    </row>
    <row r="56" spans="1:5">
      <c r="A56" s="932" t="s">
        <v>486</v>
      </c>
      <c r="B56" s="933">
        <v>33</v>
      </c>
      <c r="C56" s="933">
        <v>149</v>
      </c>
      <c r="D56" s="933">
        <v>17</v>
      </c>
      <c r="E56" s="934">
        <v>77</v>
      </c>
    </row>
    <row r="57" spans="1:5">
      <c r="A57" s="932" t="s">
        <v>487</v>
      </c>
      <c r="B57" s="933" t="s">
        <v>391</v>
      </c>
      <c r="C57" s="933" t="s">
        <v>391</v>
      </c>
      <c r="D57" s="933" t="s">
        <v>391</v>
      </c>
      <c r="E57" s="934" t="s">
        <v>391</v>
      </c>
    </row>
    <row r="58" spans="1:5">
      <c r="A58" s="932" t="s">
        <v>488</v>
      </c>
      <c r="B58" s="933">
        <v>30</v>
      </c>
      <c r="C58" s="933">
        <v>526</v>
      </c>
      <c r="D58" s="933" t="s">
        <v>391</v>
      </c>
      <c r="E58" s="934" t="s">
        <v>391</v>
      </c>
    </row>
    <row r="59" spans="1:5">
      <c r="A59" s="938" t="s">
        <v>562</v>
      </c>
      <c r="B59" s="939">
        <v>83</v>
      </c>
      <c r="C59" s="939">
        <v>885</v>
      </c>
      <c r="D59" s="940">
        <v>17</v>
      </c>
      <c r="E59" s="944">
        <v>77</v>
      </c>
    </row>
    <row r="60" spans="1:5">
      <c r="A60" s="932"/>
      <c r="B60" s="933"/>
      <c r="C60" s="933"/>
      <c r="D60" s="933"/>
      <c r="E60" s="934"/>
    </row>
    <row r="61" spans="1:5">
      <c r="A61" s="932" t="s">
        <v>490</v>
      </c>
      <c r="B61" s="933">
        <v>5702</v>
      </c>
      <c r="C61" s="933">
        <v>85468</v>
      </c>
      <c r="D61" s="933" t="s">
        <v>391</v>
      </c>
      <c r="E61" s="934" t="s">
        <v>391</v>
      </c>
    </row>
    <row r="62" spans="1:5">
      <c r="A62" s="932" t="s">
        <v>491</v>
      </c>
      <c r="B62" s="933">
        <v>119</v>
      </c>
      <c r="C62" s="933">
        <v>251</v>
      </c>
      <c r="D62" s="933" t="s">
        <v>391</v>
      </c>
      <c r="E62" s="934" t="s">
        <v>391</v>
      </c>
    </row>
    <row r="63" spans="1:5">
      <c r="A63" s="932" t="s">
        <v>492</v>
      </c>
      <c r="B63" s="933">
        <v>332</v>
      </c>
      <c r="C63" s="933">
        <v>800</v>
      </c>
      <c r="D63" s="933" t="s">
        <v>391</v>
      </c>
      <c r="E63" s="934" t="s">
        <v>391</v>
      </c>
    </row>
    <row r="64" spans="1:5">
      <c r="A64" s="938" t="s">
        <v>493</v>
      </c>
      <c r="B64" s="939">
        <v>6153</v>
      </c>
      <c r="C64" s="939">
        <v>86519</v>
      </c>
      <c r="D64" s="940" t="s">
        <v>391</v>
      </c>
      <c r="E64" s="944" t="s">
        <v>391</v>
      </c>
    </row>
    <row r="65" spans="1:5">
      <c r="A65" s="932"/>
      <c r="B65" s="933"/>
      <c r="C65" s="933"/>
      <c r="D65" s="933"/>
      <c r="E65" s="934"/>
    </row>
    <row r="66" spans="1:5">
      <c r="A66" s="938" t="s">
        <v>494</v>
      </c>
      <c r="B66" s="939">
        <v>5702</v>
      </c>
      <c r="C66" s="939">
        <v>164464</v>
      </c>
      <c r="D66" s="940" t="s">
        <v>391</v>
      </c>
      <c r="E66" s="944" t="s">
        <v>391</v>
      </c>
    </row>
    <row r="67" spans="1:5">
      <c r="A67" s="932"/>
      <c r="B67" s="933"/>
      <c r="C67" s="933"/>
      <c r="D67" s="933"/>
      <c r="E67" s="934"/>
    </row>
    <row r="68" spans="1:5">
      <c r="A68" s="932" t="s">
        <v>495</v>
      </c>
      <c r="B68" s="933">
        <v>196</v>
      </c>
      <c r="C68" s="933">
        <v>1833</v>
      </c>
      <c r="D68" s="933" t="s">
        <v>391</v>
      </c>
      <c r="E68" s="934" t="s">
        <v>391</v>
      </c>
    </row>
    <row r="69" spans="1:5">
      <c r="A69" s="932" t="s">
        <v>496</v>
      </c>
      <c r="B69" s="933" t="s">
        <v>391</v>
      </c>
      <c r="C69" s="933" t="s">
        <v>391</v>
      </c>
      <c r="D69" s="933" t="s">
        <v>391</v>
      </c>
      <c r="E69" s="934" t="s">
        <v>391</v>
      </c>
    </row>
    <row r="70" spans="1:5">
      <c r="A70" s="938" t="s">
        <v>497</v>
      </c>
      <c r="B70" s="939">
        <v>196</v>
      </c>
      <c r="C70" s="939">
        <v>1833</v>
      </c>
      <c r="D70" s="940" t="s">
        <v>391</v>
      </c>
      <c r="E70" s="944" t="s">
        <v>391</v>
      </c>
    </row>
    <row r="71" spans="1:5">
      <c r="A71" s="932"/>
      <c r="B71" s="933"/>
      <c r="C71" s="933"/>
      <c r="D71" s="933"/>
      <c r="E71" s="934"/>
    </row>
    <row r="72" spans="1:5">
      <c r="A72" s="932" t="s">
        <v>498</v>
      </c>
      <c r="B72" s="933">
        <v>89</v>
      </c>
      <c r="C72" s="933">
        <v>1789</v>
      </c>
      <c r="D72" s="933" t="s">
        <v>391</v>
      </c>
      <c r="E72" s="934" t="s">
        <v>391</v>
      </c>
    </row>
    <row r="73" spans="1:5">
      <c r="A73" s="932" t="s">
        <v>499</v>
      </c>
      <c r="B73" s="933">
        <v>246</v>
      </c>
      <c r="C73" s="933">
        <v>2100</v>
      </c>
      <c r="D73" s="933" t="s">
        <v>391</v>
      </c>
      <c r="E73" s="934" t="s">
        <v>391</v>
      </c>
    </row>
    <row r="74" spans="1:5">
      <c r="A74" s="932" t="s">
        <v>500</v>
      </c>
      <c r="B74" s="933">
        <v>30</v>
      </c>
      <c r="C74" s="933">
        <v>13</v>
      </c>
      <c r="D74" s="933" t="s">
        <v>391</v>
      </c>
      <c r="E74" s="934" t="s">
        <v>391</v>
      </c>
    </row>
    <row r="75" spans="1:5">
      <c r="A75" s="932" t="s">
        <v>501</v>
      </c>
      <c r="B75" s="933">
        <v>49</v>
      </c>
      <c r="C75" s="933">
        <v>644</v>
      </c>
      <c r="D75" s="933" t="s">
        <v>391</v>
      </c>
      <c r="E75" s="934" t="s">
        <v>391</v>
      </c>
    </row>
    <row r="76" spans="1:5">
      <c r="A76" s="932" t="s">
        <v>502</v>
      </c>
      <c r="B76" s="933">
        <v>101</v>
      </c>
      <c r="C76" s="933">
        <v>1073</v>
      </c>
      <c r="D76" s="933" t="s">
        <v>391</v>
      </c>
      <c r="E76" s="934" t="s">
        <v>391</v>
      </c>
    </row>
    <row r="77" spans="1:5">
      <c r="A77" s="932" t="s">
        <v>503</v>
      </c>
      <c r="B77" s="933">
        <v>10</v>
      </c>
      <c r="C77" s="933">
        <v>100</v>
      </c>
      <c r="D77" s="933" t="s">
        <v>391</v>
      </c>
      <c r="E77" s="934" t="s">
        <v>391</v>
      </c>
    </row>
    <row r="78" spans="1:5">
      <c r="A78" s="932" t="s">
        <v>504</v>
      </c>
      <c r="B78" s="933">
        <v>505</v>
      </c>
      <c r="C78" s="933">
        <v>885</v>
      </c>
      <c r="D78" s="933" t="s">
        <v>391</v>
      </c>
      <c r="E78" s="934" t="s">
        <v>391</v>
      </c>
    </row>
    <row r="79" spans="1:5">
      <c r="A79" s="932" t="s">
        <v>505</v>
      </c>
      <c r="B79" s="933">
        <v>521</v>
      </c>
      <c r="C79" s="933">
        <v>9000</v>
      </c>
      <c r="D79" s="933" t="s">
        <v>391</v>
      </c>
      <c r="E79" s="934" t="s">
        <v>391</v>
      </c>
    </row>
    <row r="80" spans="1:5">
      <c r="A80" s="938" t="s">
        <v>506</v>
      </c>
      <c r="B80" s="939">
        <v>1551</v>
      </c>
      <c r="C80" s="939">
        <v>15604</v>
      </c>
      <c r="D80" s="940" t="s">
        <v>391</v>
      </c>
      <c r="E80" s="944" t="s">
        <v>391</v>
      </c>
    </row>
    <row r="81" spans="1:5">
      <c r="A81" s="932"/>
      <c r="B81" s="933"/>
      <c r="C81" s="933"/>
      <c r="D81" s="933"/>
      <c r="E81" s="934"/>
    </row>
    <row r="82" spans="1:5">
      <c r="A82" s="932" t="s">
        <v>507</v>
      </c>
      <c r="B82" s="933">
        <v>65</v>
      </c>
      <c r="C82" s="933">
        <v>297</v>
      </c>
      <c r="D82" s="933">
        <v>14</v>
      </c>
      <c r="E82" s="934">
        <v>19</v>
      </c>
    </row>
    <row r="83" spans="1:5">
      <c r="A83" s="932" t="s">
        <v>508</v>
      </c>
      <c r="B83" s="933">
        <v>26</v>
      </c>
      <c r="C83" s="933">
        <v>156</v>
      </c>
      <c r="D83" s="933" t="s">
        <v>391</v>
      </c>
      <c r="E83" s="934" t="s">
        <v>391</v>
      </c>
    </row>
    <row r="84" spans="1:5">
      <c r="A84" s="938" t="s">
        <v>509</v>
      </c>
      <c r="B84" s="939">
        <v>91</v>
      </c>
      <c r="C84" s="939">
        <v>453</v>
      </c>
      <c r="D84" s="940">
        <v>14</v>
      </c>
      <c r="E84" s="944">
        <v>19</v>
      </c>
    </row>
    <row r="85" spans="1:5">
      <c r="A85" s="932"/>
      <c r="B85" s="933"/>
      <c r="C85" s="933"/>
      <c r="D85" s="933"/>
      <c r="E85" s="934"/>
    </row>
    <row r="86" spans="1:5" ht="13.5" thickBot="1">
      <c r="A86" s="942" t="s">
        <v>510</v>
      </c>
      <c r="B86" s="813">
        <v>14003</v>
      </c>
      <c r="C86" s="813">
        <v>270646</v>
      </c>
      <c r="D86" s="813">
        <v>31</v>
      </c>
      <c r="E86" s="814">
        <v>96</v>
      </c>
    </row>
  </sheetData>
  <mergeCells count="6">
    <mergeCell ref="C6:C8"/>
    <mergeCell ref="E6:E8"/>
    <mergeCell ref="A1:E1"/>
    <mergeCell ref="B5:C5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>
  <sheetPr codeName="Hoja313">
    <tabColor theme="0"/>
    <pageSetUpPr fitToPage="1"/>
  </sheetPr>
  <dimension ref="A1:S88"/>
  <sheetViews>
    <sheetView tabSelected="1" topLeftCell="A40" zoomScale="70" zoomScaleNormal="70" zoomScaleSheetLayoutView="75" workbookViewId="0">
      <selection activeCell="I37" sqref="I37"/>
    </sheetView>
  </sheetViews>
  <sheetFormatPr baseColWidth="10" defaultRowHeight="12.75"/>
  <cols>
    <col min="1" max="1" width="25.7109375" style="208" customWidth="1"/>
    <col min="2" max="8" width="18.28515625" style="208" customWidth="1"/>
    <col min="9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</row>
    <row r="2" spans="1:17">
      <c r="A2" s="569"/>
    </row>
    <row r="3" spans="1:17" ht="33.75" customHeight="1">
      <c r="A3" s="1695" t="s">
        <v>1486</v>
      </c>
      <c r="B3" s="1695"/>
      <c r="C3" s="1695"/>
      <c r="D3" s="1695"/>
      <c r="E3" s="1695"/>
      <c r="F3" s="1695"/>
      <c r="G3" s="1695"/>
      <c r="H3" s="1695"/>
    </row>
    <row r="4" spans="1:17" ht="15.75" thickBot="1">
      <c r="A4" s="5"/>
      <c r="B4" s="6"/>
      <c r="C4" s="6"/>
      <c r="D4" s="6"/>
      <c r="E4" s="6"/>
      <c r="F4" s="6"/>
      <c r="G4" s="6"/>
      <c r="H4" s="6"/>
      <c r="I4" s="34"/>
    </row>
    <row r="5" spans="1:17" ht="27.75" customHeight="1">
      <c r="A5" s="251"/>
      <c r="B5" s="1670" t="s">
        <v>1159</v>
      </c>
      <c r="C5" s="1671"/>
      <c r="D5" s="1671"/>
      <c r="E5" s="1671"/>
      <c r="F5" s="1671"/>
      <c r="G5" s="1671"/>
      <c r="H5" s="1671"/>
      <c r="I5" s="34"/>
    </row>
    <row r="6" spans="1:17" ht="24" customHeight="1">
      <c r="A6" s="670" t="s">
        <v>549</v>
      </c>
      <c r="B6" s="1832" t="s">
        <v>387</v>
      </c>
      <c r="C6" s="1932"/>
      <c r="D6" s="1848"/>
      <c r="E6" s="1685" t="s">
        <v>1078</v>
      </c>
      <c r="F6" s="1686"/>
      <c r="G6" s="1686"/>
      <c r="H6" s="1686"/>
      <c r="I6" s="34"/>
    </row>
    <row r="7" spans="1:17" ht="24.75" customHeight="1">
      <c r="A7" s="671" t="s">
        <v>529</v>
      </c>
      <c r="B7" s="1807"/>
      <c r="C7" s="1808"/>
      <c r="D7" s="1933"/>
      <c r="E7" s="1685" t="s">
        <v>78</v>
      </c>
      <c r="F7" s="1690"/>
      <c r="G7" s="1685" t="s">
        <v>79</v>
      </c>
      <c r="H7" s="1686"/>
      <c r="I7" s="34"/>
    </row>
    <row r="8" spans="1:17" ht="31.5" customHeight="1" thickBot="1">
      <c r="A8" s="882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675" t="s">
        <v>385</v>
      </c>
      <c r="H8" s="762" t="s">
        <v>386</v>
      </c>
      <c r="I8" s="34"/>
      <c r="P8" s="526"/>
      <c r="Q8" s="526"/>
    </row>
    <row r="9" spans="1:17" ht="22.5" customHeight="1">
      <c r="A9" s="72" t="s">
        <v>450</v>
      </c>
      <c r="B9" s="122">
        <v>2417</v>
      </c>
      <c r="C9" s="122" t="s">
        <v>391</v>
      </c>
      <c r="D9" s="42">
        <v>2417</v>
      </c>
      <c r="E9" s="122">
        <v>1917</v>
      </c>
      <c r="F9" s="122" t="s">
        <v>391</v>
      </c>
      <c r="G9" s="122" t="s">
        <v>391</v>
      </c>
      <c r="H9" s="131" t="s">
        <v>391</v>
      </c>
      <c r="I9" s="318"/>
      <c r="P9" s="526"/>
      <c r="Q9" s="526"/>
    </row>
    <row r="10" spans="1:17">
      <c r="A10" s="63" t="s">
        <v>451</v>
      </c>
      <c r="B10" s="11">
        <v>1932</v>
      </c>
      <c r="C10" s="11" t="s">
        <v>391</v>
      </c>
      <c r="D10" s="11">
        <v>1932</v>
      </c>
      <c r="E10" s="11">
        <v>1802</v>
      </c>
      <c r="F10" s="11" t="s">
        <v>391</v>
      </c>
      <c r="G10" s="11" t="s">
        <v>391</v>
      </c>
      <c r="H10" s="12" t="s">
        <v>391</v>
      </c>
      <c r="I10" s="318"/>
      <c r="P10" s="526"/>
      <c r="Q10" s="526"/>
    </row>
    <row r="11" spans="1:17">
      <c r="A11" s="63" t="s">
        <v>452</v>
      </c>
      <c r="B11" s="45">
        <v>8302</v>
      </c>
      <c r="C11" s="45" t="s">
        <v>391</v>
      </c>
      <c r="D11" s="45">
        <v>8302</v>
      </c>
      <c r="E11" s="45">
        <v>5352</v>
      </c>
      <c r="F11" s="45" t="s">
        <v>391</v>
      </c>
      <c r="G11" s="11" t="s">
        <v>391</v>
      </c>
      <c r="H11" s="46" t="s">
        <v>391</v>
      </c>
      <c r="I11" s="318"/>
      <c r="P11" s="526"/>
      <c r="Q11" s="526"/>
    </row>
    <row r="12" spans="1:17">
      <c r="A12" s="63" t="s">
        <v>453</v>
      </c>
      <c r="B12" s="11">
        <v>12144</v>
      </c>
      <c r="C12" s="11" t="s">
        <v>391</v>
      </c>
      <c r="D12" s="11">
        <v>12144</v>
      </c>
      <c r="E12" s="11">
        <v>9674</v>
      </c>
      <c r="F12" s="11" t="s">
        <v>391</v>
      </c>
      <c r="G12" s="11" t="s">
        <v>391</v>
      </c>
      <c r="H12" s="12" t="s">
        <v>391</v>
      </c>
      <c r="I12" s="318"/>
      <c r="P12" s="526"/>
      <c r="Q12" s="526"/>
    </row>
    <row r="13" spans="1:17">
      <c r="A13" s="73" t="s">
        <v>454</v>
      </c>
      <c r="B13" s="74">
        <v>24795</v>
      </c>
      <c r="C13" s="74" t="s">
        <v>391</v>
      </c>
      <c r="D13" s="74">
        <v>24795</v>
      </c>
      <c r="E13" s="74">
        <v>18745</v>
      </c>
      <c r="F13" s="74" t="s">
        <v>391</v>
      </c>
      <c r="G13" s="74" t="s">
        <v>391</v>
      </c>
      <c r="H13" s="79" t="s">
        <v>391</v>
      </c>
      <c r="I13" s="318"/>
      <c r="P13" s="526"/>
      <c r="Q13" s="526"/>
    </row>
    <row r="14" spans="1:17">
      <c r="A14" s="65"/>
      <c r="B14" s="70"/>
      <c r="C14" s="70"/>
      <c r="D14" s="70"/>
      <c r="E14" s="70"/>
      <c r="F14" s="70"/>
      <c r="G14" s="70"/>
      <c r="H14" s="77"/>
      <c r="I14" s="318"/>
      <c r="P14" s="526"/>
      <c r="Q14" s="526"/>
    </row>
    <row r="15" spans="1:17">
      <c r="A15" s="73" t="s">
        <v>455</v>
      </c>
      <c r="B15" s="78">
        <v>58</v>
      </c>
      <c r="C15" s="74" t="s">
        <v>391</v>
      </c>
      <c r="D15" s="78">
        <v>58</v>
      </c>
      <c r="E15" s="74">
        <v>49</v>
      </c>
      <c r="F15" s="74" t="s">
        <v>391</v>
      </c>
      <c r="G15" s="78" t="s">
        <v>391</v>
      </c>
      <c r="H15" s="75" t="s">
        <v>391</v>
      </c>
      <c r="I15" s="318"/>
      <c r="P15" s="526"/>
      <c r="Q15" s="526"/>
    </row>
    <row r="16" spans="1:17">
      <c r="A16" s="65"/>
      <c r="B16" s="70"/>
      <c r="C16" s="70"/>
      <c r="D16" s="70"/>
      <c r="E16" s="70"/>
      <c r="F16" s="70"/>
      <c r="G16" s="70"/>
      <c r="H16" s="77"/>
      <c r="I16" s="318"/>
      <c r="P16" s="526"/>
      <c r="Q16" s="526"/>
    </row>
    <row r="17" spans="1:17">
      <c r="A17" s="73" t="s">
        <v>456</v>
      </c>
      <c r="B17" s="78">
        <v>119</v>
      </c>
      <c r="C17" s="78" t="s">
        <v>391</v>
      </c>
      <c r="D17" s="78">
        <v>119</v>
      </c>
      <c r="E17" s="78">
        <v>117</v>
      </c>
      <c r="F17" s="78" t="s">
        <v>391</v>
      </c>
      <c r="G17" s="78" t="s">
        <v>391</v>
      </c>
      <c r="H17" s="79" t="s">
        <v>391</v>
      </c>
      <c r="I17" s="318"/>
      <c r="P17" s="526"/>
      <c r="Q17" s="526"/>
    </row>
    <row r="18" spans="1:17">
      <c r="A18" s="63"/>
      <c r="B18" s="45"/>
      <c r="C18" s="45"/>
      <c r="D18" s="45"/>
      <c r="E18" s="45"/>
      <c r="F18" s="45"/>
      <c r="G18" s="45"/>
      <c r="H18" s="12"/>
      <c r="I18" s="318"/>
      <c r="P18" s="526"/>
      <c r="Q18" s="526"/>
    </row>
    <row r="19" spans="1:17">
      <c r="A19" s="63" t="s">
        <v>535</v>
      </c>
      <c r="B19" s="11">
        <v>12072</v>
      </c>
      <c r="C19" s="11">
        <v>1250</v>
      </c>
      <c r="D19" s="11">
        <v>13322</v>
      </c>
      <c r="E19" s="11">
        <v>11899</v>
      </c>
      <c r="F19" s="11">
        <v>1250</v>
      </c>
      <c r="G19" s="11" t="s">
        <v>391</v>
      </c>
      <c r="H19" s="12" t="s">
        <v>391</v>
      </c>
      <c r="I19" s="318"/>
      <c r="P19" s="526"/>
      <c r="Q19" s="526"/>
    </row>
    <row r="20" spans="1:17">
      <c r="A20" s="63" t="s">
        <v>458</v>
      </c>
      <c r="B20" s="11">
        <v>402</v>
      </c>
      <c r="C20" s="45" t="s">
        <v>391</v>
      </c>
      <c r="D20" s="11">
        <v>402</v>
      </c>
      <c r="E20" s="11">
        <v>383</v>
      </c>
      <c r="F20" s="45" t="s">
        <v>391</v>
      </c>
      <c r="G20" s="11" t="s">
        <v>391</v>
      </c>
      <c r="H20" s="12" t="s">
        <v>391</v>
      </c>
      <c r="I20" s="318"/>
      <c r="P20" s="526"/>
      <c r="Q20" s="526"/>
    </row>
    <row r="21" spans="1:17">
      <c r="A21" s="63" t="s">
        <v>459</v>
      </c>
      <c r="B21" s="11">
        <v>393</v>
      </c>
      <c r="C21" s="11" t="s">
        <v>391</v>
      </c>
      <c r="D21" s="11">
        <v>393</v>
      </c>
      <c r="E21" s="11">
        <v>363</v>
      </c>
      <c r="F21" s="11" t="s">
        <v>391</v>
      </c>
      <c r="G21" s="11" t="s">
        <v>391</v>
      </c>
      <c r="H21" s="12" t="s">
        <v>391</v>
      </c>
      <c r="I21" s="318"/>
      <c r="P21" s="526"/>
      <c r="Q21" s="526"/>
    </row>
    <row r="22" spans="1:17">
      <c r="A22" s="73" t="s">
        <v>460</v>
      </c>
      <c r="B22" s="74">
        <v>12867</v>
      </c>
      <c r="C22" s="74">
        <v>1250</v>
      </c>
      <c r="D22" s="74">
        <v>14117</v>
      </c>
      <c r="E22" s="74">
        <v>12645</v>
      </c>
      <c r="F22" s="74">
        <v>1250</v>
      </c>
      <c r="G22" s="74" t="s">
        <v>391</v>
      </c>
      <c r="H22" s="79" t="s">
        <v>391</v>
      </c>
      <c r="I22" s="318"/>
      <c r="P22" s="526"/>
      <c r="Q22" s="526"/>
    </row>
    <row r="23" spans="1:17">
      <c r="A23" s="65"/>
      <c r="B23" s="70"/>
      <c r="C23" s="70"/>
      <c r="D23" s="70"/>
      <c r="E23" s="70"/>
      <c r="F23" s="70"/>
      <c r="G23" s="70"/>
      <c r="H23" s="77"/>
      <c r="I23" s="318"/>
      <c r="P23" s="526"/>
      <c r="Q23" s="526"/>
    </row>
    <row r="24" spans="1:17">
      <c r="A24" s="73" t="s">
        <v>461</v>
      </c>
      <c r="B24" s="78">
        <v>7843</v>
      </c>
      <c r="C24" s="78">
        <v>10346</v>
      </c>
      <c r="D24" s="78">
        <v>18189</v>
      </c>
      <c r="E24" s="78">
        <v>7595</v>
      </c>
      <c r="F24" s="78">
        <v>9939</v>
      </c>
      <c r="G24" s="78" t="s">
        <v>391</v>
      </c>
      <c r="H24" s="79" t="s">
        <v>391</v>
      </c>
      <c r="I24" s="318"/>
      <c r="P24" s="526"/>
      <c r="Q24" s="526"/>
    </row>
    <row r="25" spans="1:17">
      <c r="A25" s="65"/>
      <c r="B25" s="70"/>
      <c r="C25" s="70"/>
      <c r="D25" s="70"/>
      <c r="E25" s="70"/>
      <c r="F25" s="70"/>
      <c r="G25" s="70"/>
      <c r="H25" s="77"/>
      <c r="I25" s="318"/>
      <c r="P25" s="526"/>
      <c r="Q25" s="526"/>
    </row>
    <row r="26" spans="1:17">
      <c r="A26" s="73" t="s">
        <v>462</v>
      </c>
      <c r="B26" s="78">
        <v>32920</v>
      </c>
      <c r="C26" s="78">
        <v>13693</v>
      </c>
      <c r="D26" s="78">
        <v>46613</v>
      </c>
      <c r="E26" s="78">
        <v>30211</v>
      </c>
      <c r="F26" s="78">
        <v>12632</v>
      </c>
      <c r="G26" s="78" t="s">
        <v>391</v>
      </c>
      <c r="H26" s="79" t="s">
        <v>391</v>
      </c>
      <c r="I26" s="318"/>
      <c r="P26" s="526"/>
      <c r="Q26" s="526"/>
    </row>
    <row r="27" spans="1:17">
      <c r="A27" s="63"/>
      <c r="B27" s="45"/>
      <c r="C27" s="45"/>
      <c r="D27" s="45"/>
      <c r="E27" s="45"/>
      <c r="F27" s="45"/>
      <c r="G27" s="45"/>
      <c r="H27" s="12"/>
      <c r="I27" s="318"/>
      <c r="P27" s="526"/>
      <c r="Q27" s="526"/>
    </row>
    <row r="28" spans="1:17">
      <c r="A28" s="63" t="s">
        <v>463</v>
      </c>
      <c r="B28" s="82">
        <v>3508</v>
      </c>
      <c r="C28" s="45">
        <v>1703</v>
      </c>
      <c r="D28" s="11">
        <v>5211</v>
      </c>
      <c r="E28" s="82">
        <v>3448</v>
      </c>
      <c r="F28" s="45">
        <v>1659</v>
      </c>
      <c r="G28" s="45" t="s">
        <v>391</v>
      </c>
      <c r="H28" s="124" t="s">
        <v>391</v>
      </c>
      <c r="I28" s="318"/>
      <c r="P28" s="526"/>
      <c r="Q28" s="526"/>
    </row>
    <row r="29" spans="1:17">
      <c r="A29" s="63" t="s">
        <v>464</v>
      </c>
      <c r="B29" s="82">
        <v>2026</v>
      </c>
      <c r="C29" s="11">
        <v>40</v>
      </c>
      <c r="D29" s="11">
        <v>2066</v>
      </c>
      <c r="E29" s="82">
        <v>2014</v>
      </c>
      <c r="F29" s="11">
        <v>40</v>
      </c>
      <c r="G29" s="11" t="s">
        <v>391</v>
      </c>
      <c r="H29" s="124" t="s">
        <v>391</v>
      </c>
      <c r="I29" s="318"/>
      <c r="P29" s="526"/>
      <c r="Q29" s="526"/>
    </row>
    <row r="30" spans="1:17">
      <c r="A30" s="63" t="s">
        <v>465</v>
      </c>
      <c r="B30" s="82">
        <v>20965</v>
      </c>
      <c r="C30" s="11">
        <v>8042</v>
      </c>
      <c r="D30" s="11">
        <v>29007</v>
      </c>
      <c r="E30" s="82">
        <v>20110</v>
      </c>
      <c r="F30" s="11">
        <v>7568</v>
      </c>
      <c r="G30" s="45" t="s">
        <v>391</v>
      </c>
      <c r="H30" s="124" t="s">
        <v>391</v>
      </c>
      <c r="I30" s="318"/>
      <c r="P30" s="526"/>
      <c r="Q30" s="526"/>
    </row>
    <row r="31" spans="1:17" s="309" customFormat="1">
      <c r="A31" s="73" t="s">
        <v>466</v>
      </c>
      <c r="B31" s="289">
        <v>26499</v>
      </c>
      <c r="C31" s="74">
        <v>9785</v>
      </c>
      <c r="D31" s="74">
        <v>36284</v>
      </c>
      <c r="E31" s="289">
        <v>25572</v>
      </c>
      <c r="F31" s="74">
        <v>9267</v>
      </c>
      <c r="G31" s="74" t="s">
        <v>391</v>
      </c>
      <c r="H31" s="374" t="s">
        <v>391</v>
      </c>
      <c r="I31" s="593"/>
      <c r="J31" s="208"/>
      <c r="K31" s="208"/>
      <c r="L31" s="208"/>
      <c r="M31" s="208"/>
      <c r="N31" s="208"/>
      <c r="P31" s="592"/>
      <c r="Q31" s="592"/>
    </row>
    <row r="32" spans="1:17">
      <c r="A32" s="63"/>
      <c r="B32" s="45"/>
      <c r="C32" s="45"/>
      <c r="D32" s="45"/>
      <c r="E32" s="45"/>
      <c r="F32" s="45"/>
      <c r="G32" s="45"/>
      <c r="H32" s="12"/>
      <c r="I32" s="318"/>
      <c r="P32" s="526"/>
      <c r="Q32" s="526"/>
    </row>
    <row r="33" spans="1:17">
      <c r="A33" s="63" t="s">
        <v>467</v>
      </c>
      <c r="B33" s="80">
        <v>21699</v>
      </c>
      <c r="C33" s="80">
        <v>93</v>
      </c>
      <c r="D33" s="11">
        <v>21792</v>
      </c>
      <c r="E33" s="80">
        <v>20712</v>
      </c>
      <c r="F33" s="80">
        <v>87</v>
      </c>
      <c r="G33" s="11" t="s">
        <v>391</v>
      </c>
      <c r="H33" s="81" t="s">
        <v>391</v>
      </c>
      <c r="I33" s="318"/>
      <c r="P33" s="526"/>
      <c r="Q33" s="526"/>
    </row>
    <row r="34" spans="1:17">
      <c r="A34" s="63" t="s">
        <v>468</v>
      </c>
      <c r="B34" s="80">
        <v>2089</v>
      </c>
      <c r="C34" s="80">
        <v>54</v>
      </c>
      <c r="D34" s="11">
        <v>2143</v>
      </c>
      <c r="E34" s="80">
        <v>2044</v>
      </c>
      <c r="F34" s="80">
        <v>54</v>
      </c>
      <c r="G34" s="11" t="s">
        <v>391</v>
      </c>
      <c r="H34" s="81" t="s">
        <v>391</v>
      </c>
      <c r="I34" s="318"/>
      <c r="P34" s="526"/>
      <c r="Q34" s="526"/>
    </row>
    <row r="35" spans="1:17">
      <c r="A35" s="63" t="s">
        <v>469</v>
      </c>
      <c r="B35" s="80">
        <v>2504</v>
      </c>
      <c r="C35" s="80">
        <v>2197</v>
      </c>
      <c r="D35" s="11">
        <v>4701</v>
      </c>
      <c r="E35" s="80">
        <v>2360</v>
      </c>
      <c r="F35" s="80">
        <v>2012</v>
      </c>
      <c r="G35" s="11" t="s">
        <v>391</v>
      </c>
      <c r="H35" s="81" t="s">
        <v>391</v>
      </c>
      <c r="I35" s="318"/>
      <c r="P35" s="526"/>
      <c r="Q35" s="526"/>
    </row>
    <row r="36" spans="1:17">
      <c r="A36" s="63" t="s">
        <v>470</v>
      </c>
      <c r="B36" s="80">
        <v>25684</v>
      </c>
      <c r="C36" s="80">
        <v>807</v>
      </c>
      <c r="D36" s="11">
        <v>26491</v>
      </c>
      <c r="E36" s="80">
        <v>24196</v>
      </c>
      <c r="F36" s="80">
        <v>768</v>
      </c>
      <c r="G36" s="11" t="s">
        <v>391</v>
      </c>
      <c r="H36" s="81" t="s">
        <v>391</v>
      </c>
      <c r="I36" s="318"/>
      <c r="P36" s="526"/>
      <c r="Q36" s="526"/>
    </row>
    <row r="37" spans="1:17">
      <c r="A37" s="73" t="s">
        <v>471</v>
      </c>
      <c r="B37" s="74">
        <v>51976</v>
      </c>
      <c r="C37" s="74">
        <v>3151</v>
      </c>
      <c r="D37" s="74">
        <v>55127</v>
      </c>
      <c r="E37" s="74">
        <v>49312</v>
      </c>
      <c r="F37" s="74">
        <v>2921</v>
      </c>
      <c r="G37" s="74" t="s">
        <v>391</v>
      </c>
      <c r="H37" s="79" t="s">
        <v>391</v>
      </c>
      <c r="I37" s="318"/>
      <c r="P37" s="526"/>
      <c r="Q37" s="526"/>
    </row>
    <row r="38" spans="1:17">
      <c r="A38" s="65"/>
      <c r="B38" s="70"/>
      <c r="C38" s="70"/>
      <c r="D38" s="70"/>
      <c r="E38" s="70"/>
      <c r="F38" s="70"/>
      <c r="G38" s="70"/>
      <c r="H38" s="77"/>
      <c r="I38" s="318"/>
      <c r="P38" s="526"/>
      <c r="Q38" s="526"/>
    </row>
    <row r="39" spans="1:17">
      <c r="A39" s="73" t="s">
        <v>472</v>
      </c>
      <c r="B39" s="78">
        <v>947</v>
      </c>
      <c r="C39" s="78">
        <v>1025</v>
      </c>
      <c r="D39" s="78">
        <v>1972</v>
      </c>
      <c r="E39" s="78">
        <v>754</v>
      </c>
      <c r="F39" s="78">
        <v>921</v>
      </c>
      <c r="G39" s="78" t="s">
        <v>391</v>
      </c>
      <c r="H39" s="79" t="s">
        <v>391</v>
      </c>
      <c r="I39" s="318"/>
      <c r="P39" s="526"/>
      <c r="Q39" s="526"/>
    </row>
    <row r="40" spans="1:17">
      <c r="A40" s="63"/>
      <c r="B40" s="45"/>
      <c r="C40" s="45"/>
      <c r="D40" s="45"/>
      <c r="E40" s="45"/>
      <c r="F40" s="45"/>
      <c r="G40" s="45"/>
      <c r="H40" s="12"/>
      <c r="I40" s="318"/>
      <c r="P40" s="526"/>
      <c r="Q40" s="526"/>
    </row>
    <row r="41" spans="1:17">
      <c r="A41" s="63" t="s">
        <v>536</v>
      </c>
      <c r="B41" s="82">
        <v>4284</v>
      </c>
      <c r="C41" s="11">
        <v>8</v>
      </c>
      <c r="D41" s="11">
        <v>4292</v>
      </c>
      <c r="E41" s="82">
        <v>4261</v>
      </c>
      <c r="F41" s="11">
        <v>3</v>
      </c>
      <c r="G41" s="11" t="s">
        <v>391</v>
      </c>
      <c r="H41" s="124" t="s">
        <v>391</v>
      </c>
      <c r="I41" s="318"/>
      <c r="P41" s="526"/>
      <c r="Q41" s="526"/>
    </row>
    <row r="42" spans="1:17">
      <c r="A42" s="63" t="s">
        <v>474</v>
      </c>
      <c r="B42" s="11">
        <v>16752</v>
      </c>
      <c r="C42" s="11">
        <v>376</v>
      </c>
      <c r="D42" s="11">
        <v>17128</v>
      </c>
      <c r="E42" s="11">
        <v>15927</v>
      </c>
      <c r="F42" s="11">
        <v>334</v>
      </c>
      <c r="G42" s="11" t="s">
        <v>391</v>
      </c>
      <c r="H42" s="12" t="s">
        <v>391</v>
      </c>
      <c r="I42" s="318"/>
      <c r="P42" s="526"/>
      <c r="Q42" s="526"/>
    </row>
    <row r="43" spans="1:17">
      <c r="A43" s="63" t="s">
        <v>475</v>
      </c>
      <c r="B43" s="11">
        <v>11672</v>
      </c>
      <c r="C43" s="11">
        <v>51</v>
      </c>
      <c r="D43" s="11">
        <v>11723</v>
      </c>
      <c r="E43" s="11">
        <v>11640</v>
      </c>
      <c r="F43" s="11">
        <v>51</v>
      </c>
      <c r="G43" s="11" t="s">
        <v>391</v>
      </c>
      <c r="H43" s="12" t="s">
        <v>391</v>
      </c>
      <c r="I43" s="318"/>
      <c r="P43" s="526"/>
      <c r="Q43" s="526"/>
    </row>
    <row r="44" spans="1:17">
      <c r="A44" s="63" t="s">
        <v>476</v>
      </c>
      <c r="B44" s="82">
        <v>517</v>
      </c>
      <c r="C44" s="11">
        <v>17</v>
      </c>
      <c r="D44" s="11">
        <v>534</v>
      </c>
      <c r="E44" s="82">
        <v>517</v>
      </c>
      <c r="F44" s="11">
        <v>17</v>
      </c>
      <c r="G44" s="11" t="s">
        <v>391</v>
      </c>
      <c r="H44" s="124" t="s">
        <v>391</v>
      </c>
      <c r="I44" s="318"/>
      <c r="P44" s="526"/>
      <c r="Q44" s="526"/>
    </row>
    <row r="45" spans="1:17">
      <c r="A45" s="63" t="s">
        <v>477</v>
      </c>
      <c r="B45" s="11">
        <v>2752</v>
      </c>
      <c r="C45" s="11">
        <v>3</v>
      </c>
      <c r="D45" s="11">
        <v>2755</v>
      </c>
      <c r="E45" s="11">
        <v>1874</v>
      </c>
      <c r="F45" s="11">
        <v>3</v>
      </c>
      <c r="G45" s="11" t="s">
        <v>391</v>
      </c>
      <c r="H45" s="12" t="s">
        <v>391</v>
      </c>
      <c r="I45" s="318"/>
      <c r="P45" s="526"/>
      <c r="Q45" s="526"/>
    </row>
    <row r="46" spans="1:17">
      <c r="A46" s="63" t="s">
        <v>478</v>
      </c>
      <c r="B46" s="11">
        <v>1594</v>
      </c>
      <c r="C46" s="11">
        <v>144</v>
      </c>
      <c r="D46" s="11">
        <v>1738</v>
      </c>
      <c r="E46" s="11">
        <v>1512</v>
      </c>
      <c r="F46" s="11">
        <v>144</v>
      </c>
      <c r="G46" s="11" t="s">
        <v>391</v>
      </c>
      <c r="H46" s="12" t="s">
        <v>391</v>
      </c>
      <c r="I46" s="318"/>
      <c r="P46" s="526"/>
      <c r="Q46" s="526"/>
    </row>
    <row r="47" spans="1:17">
      <c r="A47" s="63" t="s">
        <v>479</v>
      </c>
      <c r="B47" s="82">
        <v>1295</v>
      </c>
      <c r="C47" s="11">
        <v>111</v>
      </c>
      <c r="D47" s="11">
        <v>1406</v>
      </c>
      <c r="E47" s="82">
        <v>1258</v>
      </c>
      <c r="F47" s="11">
        <v>111</v>
      </c>
      <c r="G47" s="11" t="s">
        <v>391</v>
      </c>
      <c r="H47" s="124" t="s">
        <v>391</v>
      </c>
      <c r="I47" s="318"/>
      <c r="P47" s="526"/>
      <c r="Q47" s="526"/>
    </row>
    <row r="48" spans="1:17">
      <c r="A48" s="63" t="s">
        <v>480</v>
      </c>
      <c r="B48" s="82">
        <v>20128</v>
      </c>
      <c r="C48" s="11">
        <v>2778</v>
      </c>
      <c r="D48" s="11">
        <v>22906</v>
      </c>
      <c r="E48" s="82">
        <v>20100</v>
      </c>
      <c r="F48" s="11">
        <v>2193</v>
      </c>
      <c r="G48" s="11" t="s">
        <v>391</v>
      </c>
      <c r="H48" s="124" t="s">
        <v>391</v>
      </c>
      <c r="I48" s="318"/>
      <c r="P48" s="526"/>
      <c r="Q48" s="526"/>
    </row>
    <row r="49" spans="1:17">
      <c r="A49" s="63" t="s">
        <v>481</v>
      </c>
      <c r="B49" s="11">
        <v>12395</v>
      </c>
      <c r="C49" s="11">
        <v>28</v>
      </c>
      <c r="D49" s="11">
        <v>12423</v>
      </c>
      <c r="E49" s="11">
        <v>12389</v>
      </c>
      <c r="F49" s="11" t="s">
        <v>391</v>
      </c>
      <c r="G49" s="11" t="s">
        <v>391</v>
      </c>
      <c r="H49" s="12" t="s">
        <v>391</v>
      </c>
      <c r="I49" s="318"/>
      <c r="P49" s="526"/>
      <c r="Q49" s="526"/>
    </row>
    <row r="50" spans="1:17">
      <c r="A50" s="73" t="s">
        <v>482</v>
      </c>
      <c r="B50" s="74">
        <v>71389</v>
      </c>
      <c r="C50" s="74">
        <v>3516</v>
      </c>
      <c r="D50" s="74">
        <v>74905</v>
      </c>
      <c r="E50" s="74">
        <v>69478</v>
      </c>
      <c r="F50" s="74">
        <v>2856</v>
      </c>
      <c r="G50" s="74" t="s">
        <v>391</v>
      </c>
      <c r="H50" s="79" t="s">
        <v>391</v>
      </c>
      <c r="I50" s="318"/>
      <c r="P50" s="526"/>
      <c r="Q50" s="526"/>
    </row>
    <row r="51" spans="1:17">
      <c r="A51" s="65"/>
      <c r="B51" s="70"/>
      <c r="C51" s="70"/>
      <c r="D51" s="70"/>
      <c r="E51" s="70"/>
      <c r="F51" s="70"/>
      <c r="G51" s="70"/>
      <c r="H51" s="77"/>
      <c r="I51" s="318"/>
      <c r="P51" s="526"/>
      <c r="Q51" s="526"/>
    </row>
    <row r="52" spans="1:17">
      <c r="A52" s="73" t="s">
        <v>483</v>
      </c>
      <c r="B52" s="78">
        <v>10029</v>
      </c>
      <c r="C52" s="78">
        <v>653</v>
      </c>
      <c r="D52" s="78">
        <v>10682</v>
      </c>
      <c r="E52" s="78">
        <v>3703</v>
      </c>
      <c r="F52" s="78">
        <v>595</v>
      </c>
      <c r="G52" s="289" t="s">
        <v>391</v>
      </c>
      <c r="H52" s="374">
        <v>3</v>
      </c>
      <c r="I52" s="318"/>
      <c r="P52" s="526"/>
      <c r="Q52" s="526"/>
    </row>
    <row r="53" spans="1:17">
      <c r="A53" s="63"/>
      <c r="B53" s="45"/>
      <c r="C53" s="45"/>
      <c r="D53" s="45"/>
      <c r="E53" s="45"/>
      <c r="F53" s="45"/>
      <c r="G53" s="45"/>
      <c r="H53" s="12"/>
      <c r="I53" s="318"/>
      <c r="P53" s="526"/>
      <c r="Q53" s="526"/>
    </row>
    <row r="54" spans="1:17">
      <c r="A54" s="63" t="s">
        <v>484</v>
      </c>
      <c r="B54" s="82">
        <v>52808</v>
      </c>
      <c r="C54" s="11">
        <v>30284</v>
      </c>
      <c r="D54" s="11">
        <v>83092</v>
      </c>
      <c r="E54" s="82">
        <v>50808</v>
      </c>
      <c r="F54" s="11">
        <v>27500</v>
      </c>
      <c r="G54" s="11" t="s">
        <v>391</v>
      </c>
      <c r="H54" s="124" t="s">
        <v>391</v>
      </c>
      <c r="I54" s="318"/>
      <c r="P54" s="526"/>
      <c r="Q54" s="526"/>
    </row>
    <row r="55" spans="1:17">
      <c r="A55" s="63" t="s">
        <v>485</v>
      </c>
      <c r="B55" s="11">
        <v>90307</v>
      </c>
      <c r="C55" s="11">
        <v>68148</v>
      </c>
      <c r="D55" s="11">
        <v>158455</v>
      </c>
      <c r="E55" s="11">
        <v>88387</v>
      </c>
      <c r="F55" s="11">
        <v>57889</v>
      </c>
      <c r="G55" s="11" t="s">
        <v>391</v>
      </c>
      <c r="H55" s="12" t="s">
        <v>391</v>
      </c>
      <c r="I55" s="318"/>
      <c r="P55" s="526"/>
      <c r="Q55" s="526"/>
    </row>
    <row r="56" spans="1:17">
      <c r="A56" s="63" t="s">
        <v>486</v>
      </c>
      <c r="B56" s="11">
        <v>72374</v>
      </c>
      <c r="C56" s="11">
        <v>18930</v>
      </c>
      <c r="D56" s="11">
        <v>91304</v>
      </c>
      <c r="E56" s="11">
        <v>64040</v>
      </c>
      <c r="F56" s="11">
        <v>18070</v>
      </c>
      <c r="G56" s="11">
        <v>5137</v>
      </c>
      <c r="H56" s="12">
        <v>10</v>
      </c>
      <c r="I56" s="318"/>
      <c r="P56" s="526"/>
      <c r="Q56" s="526"/>
    </row>
    <row r="57" spans="1:17">
      <c r="A57" s="63" t="s">
        <v>487</v>
      </c>
      <c r="B57" s="11">
        <v>1621</v>
      </c>
      <c r="C57" s="11">
        <v>14</v>
      </c>
      <c r="D57" s="11">
        <v>1635</v>
      </c>
      <c r="E57" s="11">
        <v>1540</v>
      </c>
      <c r="F57" s="11">
        <v>13</v>
      </c>
      <c r="G57" s="11" t="s">
        <v>391</v>
      </c>
      <c r="H57" s="12" t="s">
        <v>391</v>
      </c>
      <c r="I57" s="318"/>
      <c r="P57" s="526"/>
      <c r="Q57" s="526"/>
    </row>
    <row r="58" spans="1:17">
      <c r="A58" s="63" t="s">
        <v>488</v>
      </c>
      <c r="B58" s="11">
        <v>90155</v>
      </c>
      <c r="C58" s="11">
        <v>20501</v>
      </c>
      <c r="D58" s="11">
        <v>110656</v>
      </c>
      <c r="E58" s="11">
        <v>86751</v>
      </c>
      <c r="F58" s="11">
        <v>18691</v>
      </c>
      <c r="G58" s="11" t="s">
        <v>391</v>
      </c>
      <c r="H58" s="12" t="s">
        <v>391</v>
      </c>
      <c r="I58" s="318"/>
      <c r="P58" s="526"/>
      <c r="Q58" s="526"/>
    </row>
    <row r="59" spans="1:17" s="309" customFormat="1">
      <c r="A59" s="73" t="s">
        <v>562</v>
      </c>
      <c r="B59" s="74">
        <v>307265</v>
      </c>
      <c r="C59" s="74">
        <v>137877</v>
      </c>
      <c r="D59" s="74">
        <v>445142</v>
      </c>
      <c r="E59" s="74">
        <v>291526</v>
      </c>
      <c r="F59" s="74">
        <v>122163</v>
      </c>
      <c r="G59" s="74">
        <v>5137</v>
      </c>
      <c r="H59" s="79">
        <v>10</v>
      </c>
      <c r="I59" s="593"/>
      <c r="P59" s="592"/>
      <c r="Q59" s="592"/>
    </row>
    <row r="60" spans="1:17">
      <c r="A60" s="63"/>
      <c r="B60" s="45"/>
      <c r="C60" s="45"/>
      <c r="D60" s="45"/>
      <c r="E60" s="45"/>
      <c r="F60" s="45"/>
      <c r="G60" s="45"/>
      <c r="H60" s="12"/>
      <c r="I60" s="318"/>
      <c r="P60" s="526"/>
      <c r="Q60" s="526"/>
    </row>
    <row r="61" spans="1:17">
      <c r="A61" s="63" t="s">
        <v>490</v>
      </c>
      <c r="B61" s="11">
        <v>5286</v>
      </c>
      <c r="C61" s="11">
        <v>6107</v>
      </c>
      <c r="D61" s="11">
        <v>11393</v>
      </c>
      <c r="E61" s="11">
        <v>5139</v>
      </c>
      <c r="F61" s="11">
        <v>6059</v>
      </c>
      <c r="G61" s="11" t="s">
        <v>391</v>
      </c>
      <c r="H61" s="12" t="s">
        <v>391</v>
      </c>
      <c r="I61" s="318"/>
      <c r="P61" s="526"/>
      <c r="Q61" s="526"/>
    </row>
    <row r="62" spans="1:17">
      <c r="A62" s="63" t="s">
        <v>491</v>
      </c>
      <c r="B62" s="11">
        <v>734</v>
      </c>
      <c r="C62" s="11">
        <v>52</v>
      </c>
      <c r="D62" s="11">
        <v>786</v>
      </c>
      <c r="E62" s="11">
        <v>697</v>
      </c>
      <c r="F62" s="11">
        <v>51</v>
      </c>
      <c r="G62" s="11" t="s">
        <v>391</v>
      </c>
      <c r="H62" s="12" t="s">
        <v>391</v>
      </c>
      <c r="I62" s="318"/>
      <c r="P62" s="526"/>
      <c r="Q62" s="526"/>
    </row>
    <row r="63" spans="1:17">
      <c r="A63" s="63" t="s">
        <v>492</v>
      </c>
      <c r="B63" s="11">
        <v>39242</v>
      </c>
      <c r="C63" s="11">
        <v>9222</v>
      </c>
      <c r="D63" s="11">
        <v>48464</v>
      </c>
      <c r="E63" s="11">
        <v>36495</v>
      </c>
      <c r="F63" s="11">
        <v>8300</v>
      </c>
      <c r="G63" s="11" t="s">
        <v>391</v>
      </c>
      <c r="H63" s="12" t="s">
        <v>391</v>
      </c>
      <c r="I63" s="318"/>
      <c r="P63" s="526"/>
      <c r="Q63" s="526"/>
    </row>
    <row r="64" spans="1:17">
      <c r="A64" s="73" t="s">
        <v>493</v>
      </c>
      <c r="B64" s="74">
        <v>45262</v>
      </c>
      <c r="C64" s="74">
        <v>15381</v>
      </c>
      <c r="D64" s="74">
        <v>60643</v>
      </c>
      <c r="E64" s="74">
        <v>42331</v>
      </c>
      <c r="F64" s="74">
        <v>14410</v>
      </c>
      <c r="G64" s="74" t="s">
        <v>391</v>
      </c>
      <c r="H64" s="79" t="s">
        <v>391</v>
      </c>
      <c r="I64" s="318"/>
      <c r="P64" s="526"/>
      <c r="Q64" s="526"/>
    </row>
    <row r="65" spans="1:19">
      <c r="A65" s="63"/>
      <c r="B65" s="45"/>
      <c r="C65" s="45"/>
      <c r="D65" s="45"/>
      <c r="E65" s="45"/>
      <c r="F65" s="45"/>
      <c r="G65" s="45"/>
      <c r="H65" s="12"/>
      <c r="I65" s="318"/>
      <c r="P65" s="526"/>
      <c r="Q65" s="526"/>
    </row>
    <row r="66" spans="1:19">
      <c r="A66" s="73" t="s">
        <v>80</v>
      </c>
      <c r="B66" s="78">
        <v>20192</v>
      </c>
      <c r="C66" s="78">
        <v>4136</v>
      </c>
      <c r="D66" s="78">
        <v>24328</v>
      </c>
      <c r="E66" s="78">
        <v>20045</v>
      </c>
      <c r="F66" s="78">
        <v>3549</v>
      </c>
      <c r="G66" s="78" t="s">
        <v>391</v>
      </c>
      <c r="H66" s="79" t="s">
        <v>391</v>
      </c>
      <c r="I66" s="318"/>
      <c r="P66" s="526"/>
      <c r="Q66" s="526"/>
    </row>
    <row r="67" spans="1:19">
      <c r="A67" s="63"/>
      <c r="B67" s="45"/>
      <c r="C67" s="45"/>
      <c r="D67" s="45"/>
      <c r="E67" s="45"/>
      <c r="F67" s="45"/>
      <c r="G67" s="45"/>
      <c r="H67" s="12"/>
      <c r="I67" s="318"/>
      <c r="M67" s="526"/>
      <c r="N67" s="526"/>
      <c r="O67" s="526"/>
      <c r="P67" s="526"/>
      <c r="Q67" s="526"/>
      <c r="S67" s="526"/>
    </row>
    <row r="68" spans="1:19">
      <c r="A68" s="63" t="s">
        <v>495</v>
      </c>
      <c r="B68" s="82">
        <v>67424</v>
      </c>
      <c r="C68" s="11">
        <v>6571</v>
      </c>
      <c r="D68" s="11">
        <v>73995</v>
      </c>
      <c r="E68" s="82">
        <v>54468</v>
      </c>
      <c r="F68" s="11">
        <v>6434</v>
      </c>
      <c r="G68" s="11">
        <v>8693</v>
      </c>
      <c r="H68" s="124">
        <v>77</v>
      </c>
      <c r="I68" s="318"/>
      <c r="M68" s="526"/>
      <c r="N68" s="526"/>
      <c r="O68" s="526"/>
      <c r="P68" s="526"/>
      <c r="Q68" s="526"/>
      <c r="S68" s="526"/>
    </row>
    <row r="69" spans="1:19">
      <c r="A69" s="63" t="s">
        <v>496</v>
      </c>
      <c r="B69" s="82">
        <v>3026</v>
      </c>
      <c r="C69" s="11">
        <v>179</v>
      </c>
      <c r="D69" s="11">
        <v>3205</v>
      </c>
      <c r="E69" s="82">
        <v>1918</v>
      </c>
      <c r="F69" s="11">
        <v>179</v>
      </c>
      <c r="G69" s="11">
        <v>1105</v>
      </c>
      <c r="H69" s="124" t="s">
        <v>391</v>
      </c>
      <c r="I69" s="318"/>
      <c r="P69" s="526"/>
      <c r="Q69" s="526"/>
    </row>
    <row r="70" spans="1:19" s="309" customFormat="1">
      <c r="A70" s="73" t="s">
        <v>497</v>
      </c>
      <c r="B70" s="289">
        <v>70450</v>
      </c>
      <c r="C70" s="74">
        <v>6750</v>
      </c>
      <c r="D70" s="74">
        <v>77200</v>
      </c>
      <c r="E70" s="289">
        <v>56386</v>
      </c>
      <c r="F70" s="74">
        <v>6613</v>
      </c>
      <c r="G70" s="74">
        <v>9798</v>
      </c>
      <c r="H70" s="374">
        <v>77</v>
      </c>
      <c r="I70" s="593"/>
      <c r="P70" s="592"/>
      <c r="Q70" s="592"/>
    </row>
    <row r="71" spans="1:19">
      <c r="A71" s="63"/>
      <c r="B71" s="45"/>
      <c r="C71" s="45"/>
      <c r="D71" s="45"/>
      <c r="E71" s="45"/>
      <c r="F71" s="45"/>
      <c r="G71" s="45"/>
      <c r="H71" s="12"/>
      <c r="I71" s="318"/>
      <c r="P71" s="526"/>
      <c r="Q71" s="526"/>
    </row>
    <row r="72" spans="1:19">
      <c r="A72" s="63" t="s">
        <v>498</v>
      </c>
      <c r="B72" s="82">
        <v>976</v>
      </c>
      <c r="C72" s="11">
        <v>87</v>
      </c>
      <c r="D72" s="11">
        <v>1063</v>
      </c>
      <c r="E72" s="82">
        <v>957</v>
      </c>
      <c r="F72" s="11">
        <v>85</v>
      </c>
      <c r="G72" s="45" t="s">
        <v>391</v>
      </c>
      <c r="H72" s="124" t="s">
        <v>391</v>
      </c>
      <c r="I72" s="318"/>
      <c r="P72" s="526"/>
      <c r="Q72" s="526"/>
    </row>
    <row r="73" spans="1:19">
      <c r="A73" s="63" t="s">
        <v>499</v>
      </c>
      <c r="B73" s="82">
        <v>9623</v>
      </c>
      <c r="C73" s="11">
        <v>354</v>
      </c>
      <c r="D73" s="11">
        <v>9977</v>
      </c>
      <c r="E73" s="82">
        <v>9138</v>
      </c>
      <c r="F73" s="11">
        <v>267</v>
      </c>
      <c r="G73" s="45" t="s">
        <v>391</v>
      </c>
      <c r="H73" s="124" t="s">
        <v>391</v>
      </c>
      <c r="I73" s="318"/>
      <c r="P73" s="526"/>
      <c r="Q73" s="526"/>
    </row>
    <row r="74" spans="1:19">
      <c r="A74" s="63" t="s">
        <v>500</v>
      </c>
      <c r="B74" s="11">
        <v>5956</v>
      </c>
      <c r="C74" s="11">
        <v>302</v>
      </c>
      <c r="D74" s="11">
        <v>6258</v>
      </c>
      <c r="E74" s="11">
        <v>5516</v>
      </c>
      <c r="F74" s="11">
        <v>200</v>
      </c>
      <c r="G74" s="11">
        <v>253</v>
      </c>
      <c r="H74" s="12">
        <v>1</v>
      </c>
      <c r="I74" s="318"/>
      <c r="P74" s="526"/>
      <c r="Q74" s="526"/>
    </row>
    <row r="75" spans="1:19">
      <c r="A75" s="63" t="s">
        <v>501</v>
      </c>
      <c r="B75" s="82">
        <v>2783</v>
      </c>
      <c r="C75" s="11">
        <v>485</v>
      </c>
      <c r="D75" s="11">
        <v>3268</v>
      </c>
      <c r="E75" s="82">
        <v>2492</v>
      </c>
      <c r="F75" s="11">
        <v>434</v>
      </c>
      <c r="G75" s="11" t="s">
        <v>391</v>
      </c>
      <c r="H75" s="124" t="s">
        <v>391</v>
      </c>
      <c r="I75" s="318"/>
      <c r="P75" s="526"/>
      <c r="Q75" s="526"/>
    </row>
    <row r="76" spans="1:19">
      <c r="A76" s="63" t="s">
        <v>502</v>
      </c>
      <c r="B76" s="11">
        <v>3334</v>
      </c>
      <c r="C76" s="11">
        <v>61</v>
      </c>
      <c r="D76" s="11">
        <v>3395</v>
      </c>
      <c r="E76" s="11">
        <v>2883</v>
      </c>
      <c r="F76" s="11">
        <v>40</v>
      </c>
      <c r="G76" s="11" t="s">
        <v>391</v>
      </c>
      <c r="H76" s="12" t="s">
        <v>391</v>
      </c>
      <c r="I76" s="318"/>
      <c r="P76" s="526"/>
      <c r="Q76" s="526"/>
    </row>
    <row r="77" spans="1:19">
      <c r="A77" s="63" t="s">
        <v>503</v>
      </c>
      <c r="B77" s="11">
        <v>244</v>
      </c>
      <c r="C77" s="11">
        <v>69</v>
      </c>
      <c r="D77" s="11">
        <v>313</v>
      </c>
      <c r="E77" s="11">
        <v>244</v>
      </c>
      <c r="F77" s="11">
        <v>12</v>
      </c>
      <c r="G77" s="11" t="s">
        <v>391</v>
      </c>
      <c r="H77" s="12" t="s">
        <v>391</v>
      </c>
      <c r="I77" s="318"/>
      <c r="P77" s="526"/>
      <c r="Q77" s="526"/>
    </row>
    <row r="78" spans="1:19">
      <c r="A78" s="63" t="s">
        <v>504</v>
      </c>
      <c r="B78" s="82">
        <v>1822</v>
      </c>
      <c r="C78" s="11">
        <v>115</v>
      </c>
      <c r="D78" s="11">
        <v>1937</v>
      </c>
      <c r="E78" s="82">
        <v>1789</v>
      </c>
      <c r="F78" s="11">
        <v>115</v>
      </c>
      <c r="G78" s="45" t="s">
        <v>391</v>
      </c>
      <c r="H78" s="124" t="s">
        <v>391</v>
      </c>
      <c r="I78" s="318"/>
      <c r="P78" s="526"/>
      <c r="Q78" s="526"/>
    </row>
    <row r="79" spans="1:19">
      <c r="A79" s="63" t="s">
        <v>505</v>
      </c>
      <c r="B79" s="82">
        <v>659</v>
      </c>
      <c r="C79" s="11" t="s">
        <v>391</v>
      </c>
      <c r="D79" s="11">
        <v>659</v>
      </c>
      <c r="E79" s="82">
        <v>653</v>
      </c>
      <c r="F79" s="11" t="s">
        <v>391</v>
      </c>
      <c r="G79" s="45" t="s">
        <v>391</v>
      </c>
      <c r="H79" s="124" t="s">
        <v>391</v>
      </c>
      <c r="I79" s="318"/>
      <c r="P79" s="526"/>
      <c r="Q79" s="526"/>
    </row>
    <row r="80" spans="1:19" s="309" customFormat="1">
      <c r="A80" s="73" t="s">
        <v>506</v>
      </c>
      <c r="B80" s="74">
        <v>25397</v>
      </c>
      <c r="C80" s="74">
        <v>1473</v>
      </c>
      <c r="D80" s="74">
        <v>26870</v>
      </c>
      <c r="E80" s="74">
        <v>23672</v>
      </c>
      <c r="F80" s="74">
        <v>1153</v>
      </c>
      <c r="G80" s="74">
        <v>253</v>
      </c>
      <c r="H80" s="79">
        <v>1</v>
      </c>
      <c r="I80" s="593"/>
      <c r="P80" s="592"/>
      <c r="Q80" s="592"/>
    </row>
    <row r="81" spans="1:17">
      <c r="A81" s="63"/>
      <c r="B81" s="45"/>
      <c r="C81" s="45"/>
      <c r="D81" s="45"/>
      <c r="E81" s="45"/>
      <c r="F81" s="45"/>
      <c r="G81" s="45"/>
      <c r="H81" s="12"/>
      <c r="I81" s="318"/>
      <c r="P81" s="526"/>
      <c r="Q81" s="526"/>
    </row>
    <row r="82" spans="1:17">
      <c r="A82" s="63" t="s">
        <v>507</v>
      </c>
      <c r="B82" s="11">
        <v>1919</v>
      </c>
      <c r="C82" s="11">
        <v>279</v>
      </c>
      <c r="D82" s="11">
        <v>2198</v>
      </c>
      <c r="E82" s="11">
        <v>1919</v>
      </c>
      <c r="F82" s="11">
        <v>279</v>
      </c>
      <c r="G82" s="11" t="s">
        <v>391</v>
      </c>
      <c r="H82" s="12" t="s">
        <v>391</v>
      </c>
      <c r="I82" s="318"/>
      <c r="P82" s="526"/>
      <c r="Q82" s="526"/>
    </row>
    <row r="83" spans="1:17">
      <c r="A83" s="63" t="s">
        <v>508</v>
      </c>
      <c r="B83" s="11">
        <v>4530</v>
      </c>
      <c r="C83" s="11">
        <v>1597</v>
      </c>
      <c r="D83" s="11">
        <v>6127</v>
      </c>
      <c r="E83" s="11">
        <v>4521</v>
      </c>
      <c r="F83" s="11">
        <v>1575</v>
      </c>
      <c r="G83" s="11" t="s">
        <v>391</v>
      </c>
      <c r="H83" s="12" t="s">
        <v>391</v>
      </c>
      <c r="I83" s="318"/>
      <c r="P83" s="526"/>
      <c r="Q83" s="526"/>
    </row>
    <row r="84" spans="1:17" s="309" customFormat="1">
      <c r="A84" s="73" t="s">
        <v>509</v>
      </c>
      <c r="B84" s="74">
        <v>6449</v>
      </c>
      <c r="C84" s="74">
        <v>1876</v>
      </c>
      <c r="D84" s="74">
        <v>8325</v>
      </c>
      <c r="E84" s="74">
        <v>6440</v>
      </c>
      <c r="F84" s="74">
        <v>1854</v>
      </c>
      <c r="G84" s="74" t="s">
        <v>391</v>
      </c>
      <c r="H84" s="79" t="s">
        <v>391</v>
      </c>
      <c r="I84" s="593"/>
      <c r="P84" s="592"/>
      <c r="Q84" s="592"/>
    </row>
    <row r="85" spans="1:17">
      <c r="A85" s="63"/>
      <c r="B85" s="45"/>
      <c r="C85" s="45"/>
      <c r="D85" s="45"/>
      <c r="E85" s="45"/>
      <c r="F85" s="45"/>
      <c r="G85" s="45"/>
      <c r="H85" s="46"/>
      <c r="I85" s="318"/>
    </row>
    <row r="86" spans="1:17" ht="13.5" thickBot="1">
      <c r="A86" s="66" t="s">
        <v>510</v>
      </c>
      <c r="B86" s="52">
        <v>714457</v>
      </c>
      <c r="C86" s="52">
        <v>210912</v>
      </c>
      <c r="D86" s="52">
        <v>925369</v>
      </c>
      <c r="E86" s="52">
        <v>658581</v>
      </c>
      <c r="F86" s="52">
        <v>190123</v>
      </c>
      <c r="G86" s="52">
        <v>15188</v>
      </c>
      <c r="H86" s="53">
        <v>91</v>
      </c>
      <c r="I86" s="318"/>
    </row>
    <row r="87" spans="1:17">
      <c r="A87" s="34" t="s">
        <v>27</v>
      </c>
      <c r="B87" s="34"/>
      <c r="C87" s="180"/>
      <c r="D87" s="573"/>
      <c r="E87" s="34"/>
    </row>
    <row r="88" spans="1:17">
      <c r="A88" s="208" t="s">
        <v>28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>
  <sheetPr codeName="Hoja314">
    <tabColor theme="0"/>
    <pageSetUpPr fitToPage="1"/>
  </sheetPr>
  <dimension ref="A1:S87"/>
  <sheetViews>
    <sheetView tabSelected="1" topLeftCell="A37" zoomScale="70" zoomScaleNormal="70" zoomScaleSheetLayoutView="75" workbookViewId="0">
      <selection activeCell="I37" sqref="I37"/>
    </sheetView>
  </sheetViews>
  <sheetFormatPr baseColWidth="10" defaultRowHeight="12.75"/>
  <cols>
    <col min="1" max="1" width="40.42578125" style="208" customWidth="1"/>
    <col min="2" max="6" width="20.140625" style="208" customWidth="1"/>
    <col min="7" max="8" width="14.7109375" style="208" customWidth="1"/>
    <col min="9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86"/>
      <c r="H1" s="86"/>
    </row>
    <row r="2" spans="1:17">
      <c r="A2" s="569"/>
    </row>
    <row r="3" spans="1:17" ht="42" customHeight="1">
      <c r="A3" s="1729" t="s">
        <v>1487</v>
      </c>
      <c r="B3" s="1729"/>
      <c r="C3" s="1729"/>
      <c r="D3" s="1729"/>
      <c r="E3" s="1729"/>
      <c r="F3" s="1729"/>
      <c r="G3" s="219"/>
      <c r="H3" s="219"/>
    </row>
    <row r="4" spans="1:17" ht="13.5" customHeight="1" thickBot="1">
      <c r="A4" s="1926"/>
      <c r="B4" s="1926"/>
      <c r="C4" s="1926"/>
      <c r="D4" s="1926"/>
      <c r="E4" s="1926"/>
      <c r="F4" s="1926"/>
      <c r="G4" s="88"/>
      <c r="H4" s="88"/>
    </row>
    <row r="5" spans="1:17" ht="24" customHeight="1">
      <c r="A5" s="1687" t="s">
        <v>446</v>
      </c>
      <c r="B5" s="1670" t="s">
        <v>81</v>
      </c>
      <c r="C5" s="1671"/>
      <c r="D5" s="1671"/>
      <c r="E5" s="1672"/>
      <c r="F5" s="674" t="s">
        <v>372</v>
      </c>
      <c r="G5" s="34"/>
      <c r="H5" s="34"/>
    </row>
    <row r="6" spans="1:17" ht="24.75" customHeight="1">
      <c r="A6" s="1688"/>
      <c r="B6" s="1685" t="s">
        <v>78</v>
      </c>
      <c r="C6" s="1690"/>
      <c r="D6" s="1685" t="s">
        <v>79</v>
      </c>
      <c r="E6" s="1690"/>
      <c r="F6" s="235" t="s">
        <v>82</v>
      </c>
      <c r="G6" s="34"/>
      <c r="H6" s="34"/>
    </row>
    <row r="7" spans="1:17" ht="32.25" customHeight="1" thickBot="1">
      <c r="A7" s="1689"/>
      <c r="B7" s="675" t="s">
        <v>385</v>
      </c>
      <c r="C7" s="675" t="s">
        <v>386</v>
      </c>
      <c r="D7" s="675" t="s">
        <v>385</v>
      </c>
      <c r="E7" s="675" t="s">
        <v>386</v>
      </c>
      <c r="F7" s="236" t="s">
        <v>524</v>
      </c>
      <c r="G7" s="34"/>
      <c r="H7" s="34"/>
    </row>
    <row r="8" spans="1:17" ht="21" customHeight="1">
      <c r="A8" s="72" t="s">
        <v>450</v>
      </c>
      <c r="B8" s="122">
        <v>3946</v>
      </c>
      <c r="C8" s="122" t="s">
        <v>391</v>
      </c>
      <c r="D8" s="42" t="s">
        <v>391</v>
      </c>
      <c r="E8" s="122" t="s">
        <v>391</v>
      </c>
      <c r="F8" s="131">
        <v>7565</v>
      </c>
      <c r="P8" s="526"/>
      <c r="Q8" s="526"/>
    </row>
    <row r="9" spans="1:17">
      <c r="A9" s="63" t="s">
        <v>451</v>
      </c>
      <c r="B9" s="11">
        <v>4306</v>
      </c>
      <c r="C9" s="11" t="s">
        <v>391</v>
      </c>
      <c r="D9" s="11" t="s">
        <v>391</v>
      </c>
      <c r="E9" s="11" t="s">
        <v>391</v>
      </c>
      <c r="F9" s="12">
        <v>7759</v>
      </c>
      <c r="I9" s="34"/>
      <c r="P9" s="526"/>
      <c r="Q9" s="526"/>
    </row>
    <row r="10" spans="1:17">
      <c r="A10" s="63" t="s">
        <v>452</v>
      </c>
      <c r="B10" s="45">
        <v>7168</v>
      </c>
      <c r="C10" s="45" t="s">
        <v>391</v>
      </c>
      <c r="D10" s="45" t="s">
        <v>391</v>
      </c>
      <c r="E10" s="45" t="s">
        <v>391</v>
      </c>
      <c r="F10" s="46">
        <v>38362</v>
      </c>
      <c r="I10" s="34"/>
      <c r="P10" s="526"/>
      <c r="Q10" s="526"/>
    </row>
    <row r="11" spans="1:17">
      <c r="A11" s="63" t="s">
        <v>453</v>
      </c>
      <c r="B11" s="11">
        <v>6313</v>
      </c>
      <c r="C11" s="11" t="s">
        <v>391</v>
      </c>
      <c r="D11" s="11" t="s">
        <v>391</v>
      </c>
      <c r="E11" s="11" t="s">
        <v>391</v>
      </c>
      <c r="F11" s="12">
        <v>61074</v>
      </c>
      <c r="P11" s="526"/>
      <c r="Q11" s="526"/>
    </row>
    <row r="12" spans="1:17">
      <c r="A12" s="73" t="s">
        <v>454</v>
      </c>
      <c r="B12" s="74">
        <v>6122.1121365697518</v>
      </c>
      <c r="C12" s="74" t="s">
        <v>391</v>
      </c>
      <c r="D12" s="74" t="s">
        <v>391</v>
      </c>
      <c r="E12" s="74" t="s">
        <v>391</v>
      </c>
      <c r="F12" s="75">
        <v>114760</v>
      </c>
      <c r="P12" s="526"/>
      <c r="Q12" s="526"/>
    </row>
    <row r="13" spans="1:17">
      <c r="A13" s="65"/>
      <c r="B13" s="70"/>
      <c r="C13" s="70"/>
      <c r="D13" s="70"/>
      <c r="E13" s="70"/>
      <c r="F13" s="71"/>
      <c r="P13" s="526"/>
      <c r="Q13" s="526"/>
    </row>
    <row r="14" spans="1:17">
      <c r="A14" s="73" t="s">
        <v>455</v>
      </c>
      <c r="B14" s="78">
        <v>3140</v>
      </c>
      <c r="C14" s="74" t="s">
        <v>391</v>
      </c>
      <c r="D14" s="78" t="s">
        <v>391</v>
      </c>
      <c r="E14" s="74" t="s">
        <v>391</v>
      </c>
      <c r="F14" s="75">
        <v>157</v>
      </c>
      <c r="P14" s="526"/>
      <c r="Q14" s="526"/>
    </row>
    <row r="15" spans="1:17">
      <c r="A15" s="65"/>
      <c r="B15" s="70"/>
      <c r="C15" s="70"/>
      <c r="D15" s="70"/>
      <c r="E15" s="70"/>
      <c r="F15" s="71"/>
      <c r="P15" s="526"/>
      <c r="Q15" s="526"/>
    </row>
    <row r="16" spans="1:17">
      <c r="A16" s="73" t="s">
        <v>456</v>
      </c>
      <c r="B16" s="78">
        <v>3200</v>
      </c>
      <c r="C16" s="78" t="s">
        <v>391</v>
      </c>
      <c r="D16" s="78" t="s">
        <v>391</v>
      </c>
      <c r="E16" s="78" t="s">
        <v>391</v>
      </c>
      <c r="F16" s="79">
        <v>374</v>
      </c>
      <c r="P16" s="526"/>
      <c r="Q16" s="526"/>
    </row>
    <row r="17" spans="1:17">
      <c r="A17" s="63"/>
      <c r="B17" s="45"/>
      <c r="C17" s="45"/>
      <c r="D17" s="45"/>
      <c r="E17" s="45"/>
      <c r="F17" s="46"/>
      <c r="P17" s="526"/>
      <c r="Q17" s="526"/>
    </row>
    <row r="18" spans="1:17">
      <c r="A18" s="63" t="s">
        <v>535</v>
      </c>
      <c r="B18" s="11">
        <v>6730</v>
      </c>
      <c r="C18" s="11">
        <v>7932</v>
      </c>
      <c r="D18" s="11" t="s">
        <v>391</v>
      </c>
      <c r="E18" s="11" t="s">
        <v>391</v>
      </c>
      <c r="F18" s="12">
        <v>89995</v>
      </c>
      <c r="P18" s="526"/>
      <c r="Q18" s="526"/>
    </row>
    <row r="19" spans="1:17">
      <c r="A19" s="63" t="s">
        <v>458</v>
      </c>
      <c r="B19" s="11">
        <v>9736</v>
      </c>
      <c r="C19" s="45" t="s">
        <v>391</v>
      </c>
      <c r="D19" s="11" t="s">
        <v>391</v>
      </c>
      <c r="E19" s="11" t="s">
        <v>391</v>
      </c>
      <c r="F19" s="46">
        <v>3729</v>
      </c>
      <c r="P19" s="526"/>
      <c r="Q19" s="526"/>
    </row>
    <row r="20" spans="1:17">
      <c r="A20" s="63" t="s">
        <v>459</v>
      </c>
      <c r="B20" s="11">
        <v>7386</v>
      </c>
      <c r="C20" s="11" t="s">
        <v>391</v>
      </c>
      <c r="D20" s="11" t="s">
        <v>391</v>
      </c>
      <c r="E20" s="11" t="s">
        <v>391</v>
      </c>
      <c r="F20" s="12">
        <v>2681</v>
      </c>
      <c r="P20" s="526"/>
      <c r="Q20" s="526"/>
    </row>
    <row r="21" spans="1:17">
      <c r="A21" s="73" t="s">
        <v>460</v>
      </c>
      <c r="B21" s="74">
        <v>6839.8794780545668</v>
      </c>
      <c r="C21" s="74">
        <v>7932</v>
      </c>
      <c r="D21" s="74" t="s">
        <v>391</v>
      </c>
      <c r="E21" s="74" t="s">
        <v>391</v>
      </c>
      <c r="F21" s="75">
        <v>96405</v>
      </c>
      <c r="P21" s="526"/>
      <c r="Q21" s="526"/>
    </row>
    <row r="22" spans="1:17">
      <c r="A22" s="65"/>
      <c r="B22" s="70"/>
      <c r="C22" s="70"/>
      <c r="D22" s="70"/>
      <c r="E22" s="70"/>
      <c r="F22" s="71"/>
      <c r="P22" s="526"/>
      <c r="Q22" s="526"/>
    </row>
    <row r="23" spans="1:17">
      <c r="A23" s="73" t="s">
        <v>461</v>
      </c>
      <c r="B23" s="78">
        <v>7062</v>
      </c>
      <c r="C23" s="78">
        <v>7863</v>
      </c>
      <c r="D23" s="78" t="s">
        <v>391</v>
      </c>
      <c r="E23" s="78" t="s">
        <v>391</v>
      </c>
      <c r="F23" s="79">
        <v>131786</v>
      </c>
      <c r="P23" s="526"/>
      <c r="Q23" s="526"/>
    </row>
    <row r="24" spans="1:17">
      <c r="A24" s="65"/>
      <c r="B24" s="70"/>
      <c r="C24" s="70"/>
      <c r="D24" s="70"/>
      <c r="E24" s="70"/>
      <c r="F24" s="71"/>
      <c r="P24" s="526"/>
      <c r="Q24" s="526"/>
    </row>
    <row r="25" spans="1:17">
      <c r="A25" s="73" t="s">
        <v>462</v>
      </c>
      <c r="B25" s="78">
        <v>6906</v>
      </c>
      <c r="C25" s="78">
        <v>8011</v>
      </c>
      <c r="D25" s="78" t="s">
        <v>391</v>
      </c>
      <c r="E25" s="78" t="s">
        <v>391</v>
      </c>
      <c r="F25" s="79">
        <v>309832</v>
      </c>
      <c r="P25" s="526"/>
      <c r="Q25" s="526"/>
    </row>
    <row r="26" spans="1:17">
      <c r="A26" s="63"/>
      <c r="B26" s="45"/>
      <c r="C26" s="45"/>
      <c r="D26" s="45"/>
      <c r="E26" s="45"/>
      <c r="F26" s="46"/>
      <c r="P26" s="526"/>
      <c r="Q26" s="526"/>
    </row>
    <row r="27" spans="1:17">
      <c r="A27" s="63" t="s">
        <v>463</v>
      </c>
      <c r="B27" s="82">
        <v>3995</v>
      </c>
      <c r="C27" s="45">
        <v>5860</v>
      </c>
      <c r="D27" s="11" t="s">
        <v>391</v>
      </c>
      <c r="E27" s="82" t="s">
        <v>391</v>
      </c>
      <c r="F27" s="46">
        <v>23500</v>
      </c>
      <c r="P27" s="526"/>
      <c r="Q27" s="526"/>
    </row>
    <row r="28" spans="1:17" s="309" customFormat="1">
      <c r="A28" s="63" t="s">
        <v>464</v>
      </c>
      <c r="B28" s="82">
        <v>2165</v>
      </c>
      <c r="C28" s="11">
        <v>6623</v>
      </c>
      <c r="D28" s="11" t="s">
        <v>391</v>
      </c>
      <c r="E28" s="82" t="s">
        <v>391</v>
      </c>
      <c r="F28" s="12">
        <v>4622</v>
      </c>
      <c r="P28" s="592"/>
      <c r="Q28" s="592"/>
    </row>
    <row r="29" spans="1:17">
      <c r="A29" s="63" t="s">
        <v>465</v>
      </c>
      <c r="B29" s="82">
        <v>4110</v>
      </c>
      <c r="C29" s="11">
        <v>7600</v>
      </c>
      <c r="D29" s="11" t="s">
        <v>391</v>
      </c>
      <c r="E29" s="82" t="s">
        <v>391</v>
      </c>
      <c r="F29" s="12">
        <v>140158</v>
      </c>
      <c r="P29" s="526"/>
      <c r="Q29" s="526"/>
    </row>
    <row r="30" spans="1:17">
      <c r="A30" s="73" t="s">
        <v>466</v>
      </c>
      <c r="B30" s="289">
        <v>3941.3096355388707</v>
      </c>
      <c r="C30" s="74">
        <v>7284.2840185604837</v>
      </c>
      <c r="D30" s="74" t="s">
        <v>391</v>
      </c>
      <c r="E30" s="289" t="s">
        <v>391</v>
      </c>
      <c r="F30" s="75">
        <v>168280</v>
      </c>
      <c r="P30" s="526"/>
      <c r="Q30" s="526"/>
    </row>
    <row r="31" spans="1:17">
      <c r="A31" s="63"/>
      <c r="B31" s="45"/>
      <c r="C31" s="45"/>
      <c r="D31" s="45"/>
      <c r="E31" s="45"/>
      <c r="F31" s="46"/>
      <c r="P31" s="526"/>
      <c r="Q31" s="526"/>
    </row>
    <row r="32" spans="1:17">
      <c r="A32" s="63" t="s">
        <v>467</v>
      </c>
      <c r="B32" s="80">
        <v>9588</v>
      </c>
      <c r="C32" s="80">
        <v>15057</v>
      </c>
      <c r="D32" s="11" t="s">
        <v>391</v>
      </c>
      <c r="E32" s="80" t="s">
        <v>391</v>
      </c>
      <c r="F32" s="81">
        <v>199897</v>
      </c>
      <c r="P32" s="526"/>
      <c r="Q32" s="526"/>
    </row>
    <row r="33" spans="1:17">
      <c r="A33" s="63" t="s">
        <v>468</v>
      </c>
      <c r="B33" s="80">
        <v>3665</v>
      </c>
      <c r="C33" s="80">
        <v>5490</v>
      </c>
      <c r="D33" s="11" t="s">
        <v>391</v>
      </c>
      <c r="E33" s="80" t="s">
        <v>391</v>
      </c>
      <c r="F33" s="81">
        <v>7788</v>
      </c>
      <c r="P33" s="526"/>
      <c r="Q33" s="526"/>
    </row>
    <row r="34" spans="1:17">
      <c r="A34" s="63" t="s">
        <v>469</v>
      </c>
      <c r="B34" s="80">
        <v>6100</v>
      </c>
      <c r="C34" s="80">
        <v>11154</v>
      </c>
      <c r="D34" s="11" t="s">
        <v>391</v>
      </c>
      <c r="E34" s="80" t="s">
        <v>391</v>
      </c>
      <c r="F34" s="81">
        <v>36838</v>
      </c>
      <c r="P34" s="526"/>
      <c r="Q34" s="526"/>
    </row>
    <row r="35" spans="1:17">
      <c r="A35" s="63" t="s">
        <v>470</v>
      </c>
      <c r="B35" s="80">
        <v>7838</v>
      </c>
      <c r="C35" s="80">
        <v>9341</v>
      </c>
      <c r="D35" s="11" t="s">
        <v>391</v>
      </c>
      <c r="E35" s="80" t="s">
        <v>391</v>
      </c>
      <c r="F35" s="81">
        <v>196822</v>
      </c>
      <c r="P35" s="526"/>
      <c r="Q35" s="526"/>
    </row>
    <row r="36" spans="1:17">
      <c r="A36" s="73" t="s">
        <v>471</v>
      </c>
      <c r="B36" s="74">
        <v>8316.8835983127847</v>
      </c>
      <c r="C36" s="74">
        <v>10688.858267716536</v>
      </c>
      <c r="D36" s="74" t="s">
        <v>391</v>
      </c>
      <c r="E36" s="74" t="s">
        <v>391</v>
      </c>
      <c r="F36" s="75">
        <v>441345</v>
      </c>
      <c r="P36" s="526"/>
      <c r="Q36" s="526"/>
    </row>
    <row r="37" spans="1:17">
      <c r="A37" s="65"/>
      <c r="B37" s="70"/>
      <c r="C37" s="70"/>
      <c r="D37" s="70"/>
      <c r="E37" s="70"/>
      <c r="F37" s="71"/>
      <c r="P37" s="526"/>
      <c r="Q37" s="526"/>
    </row>
    <row r="38" spans="1:17">
      <c r="A38" s="73" t="s">
        <v>472</v>
      </c>
      <c r="B38" s="78">
        <v>3420</v>
      </c>
      <c r="C38" s="78">
        <v>8600</v>
      </c>
      <c r="D38" s="78" t="s">
        <v>391</v>
      </c>
      <c r="E38" s="78" t="s">
        <v>391</v>
      </c>
      <c r="F38" s="79">
        <v>10498</v>
      </c>
      <c r="P38" s="526"/>
      <c r="Q38" s="526"/>
    </row>
    <row r="39" spans="1:17">
      <c r="A39" s="63"/>
      <c r="B39" s="45"/>
      <c r="C39" s="45"/>
      <c r="D39" s="45"/>
      <c r="E39" s="45"/>
      <c r="F39" s="46"/>
      <c r="P39" s="526"/>
      <c r="Q39" s="526"/>
    </row>
    <row r="40" spans="1:17">
      <c r="A40" s="63" t="s">
        <v>536</v>
      </c>
      <c r="B40" s="82">
        <v>1240</v>
      </c>
      <c r="C40" s="11">
        <v>6800</v>
      </c>
      <c r="D40" s="11" t="s">
        <v>391</v>
      </c>
      <c r="E40" s="82" t="s">
        <v>391</v>
      </c>
      <c r="F40" s="12">
        <v>5304</v>
      </c>
      <c r="P40" s="526"/>
      <c r="Q40" s="526"/>
    </row>
    <row r="41" spans="1:17">
      <c r="A41" s="63" t="s">
        <v>474</v>
      </c>
      <c r="B41" s="11">
        <v>4105</v>
      </c>
      <c r="C41" s="11">
        <v>5209</v>
      </c>
      <c r="D41" s="11" t="s">
        <v>391</v>
      </c>
      <c r="E41" s="11" t="s">
        <v>391</v>
      </c>
      <c r="F41" s="12">
        <v>67120</v>
      </c>
      <c r="P41" s="526"/>
      <c r="Q41" s="526"/>
    </row>
    <row r="42" spans="1:17">
      <c r="A42" s="63" t="s">
        <v>475</v>
      </c>
      <c r="B42" s="11">
        <v>2129</v>
      </c>
      <c r="C42" s="11">
        <v>4740</v>
      </c>
      <c r="D42" s="11" t="s">
        <v>391</v>
      </c>
      <c r="E42" s="11" t="s">
        <v>391</v>
      </c>
      <c r="F42" s="12">
        <v>25023</v>
      </c>
      <c r="P42" s="526"/>
      <c r="Q42" s="526"/>
    </row>
    <row r="43" spans="1:17">
      <c r="A43" s="63" t="s">
        <v>476</v>
      </c>
      <c r="B43" s="82">
        <v>2881</v>
      </c>
      <c r="C43" s="11">
        <v>3000</v>
      </c>
      <c r="D43" s="11" t="s">
        <v>391</v>
      </c>
      <c r="E43" s="82" t="s">
        <v>391</v>
      </c>
      <c r="F43" s="12">
        <v>1540</v>
      </c>
      <c r="P43" s="526"/>
      <c r="Q43" s="526"/>
    </row>
    <row r="44" spans="1:17">
      <c r="A44" s="63" t="s">
        <v>477</v>
      </c>
      <c r="B44" s="11">
        <v>854</v>
      </c>
      <c r="C44" s="11">
        <v>3000</v>
      </c>
      <c r="D44" s="11" t="s">
        <v>391</v>
      </c>
      <c r="E44" s="11" t="s">
        <v>391</v>
      </c>
      <c r="F44" s="12">
        <v>1610</v>
      </c>
      <c r="P44" s="526"/>
      <c r="Q44" s="526"/>
    </row>
    <row r="45" spans="1:17">
      <c r="A45" s="63" t="s">
        <v>478</v>
      </c>
      <c r="B45" s="11">
        <v>6000</v>
      </c>
      <c r="C45" s="11">
        <v>8000</v>
      </c>
      <c r="D45" s="11" t="s">
        <v>391</v>
      </c>
      <c r="E45" s="11" t="s">
        <v>391</v>
      </c>
      <c r="F45" s="12">
        <v>10224</v>
      </c>
      <c r="P45" s="526"/>
      <c r="Q45" s="526"/>
    </row>
    <row r="46" spans="1:17">
      <c r="A46" s="63" t="s">
        <v>479</v>
      </c>
      <c r="B46" s="82">
        <v>2405</v>
      </c>
      <c r="C46" s="11">
        <v>4815</v>
      </c>
      <c r="D46" s="11" t="s">
        <v>391</v>
      </c>
      <c r="E46" s="82" t="s">
        <v>391</v>
      </c>
      <c r="F46" s="12">
        <v>3560</v>
      </c>
      <c r="P46" s="526"/>
      <c r="Q46" s="526"/>
    </row>
    <row r="47" spans="1:17">
      <c r="A47" s="63" t="s">
        <v>480</v>
      </c>
      <c r="B47" s="82">
        <v>5500</v>
      </c>
      <c r="C47" s="11">
        <v>8846</v>
      </c>
      <c r="D47" s="11" t="s">
        <v>391</v>
      </c>
      <c r="E47" s="82" t="s">
        <v>391</v>
      </c>
      <c r="F47" s="12">
        <v>129950</v>
      </c>
      <c r="P47" s="526"/>
      <c r="Q47" s="526"/>
    </row>
    <row r="48" spans="1:17">
      <c r="A48" s="63" t="s">
        <v>481</v>
      </c>
      <c r="B48" s="11">
        <v>3422</v>
      </c>
      <c r="C48" s="11" t="s">
        <v>391</v>
      </c>
      <c r="D48" s="11" t="s">
        <v>391</v>
      </c>
      <c r="E48" s="11" t="s">
        <v>391</v>
      </c>
      <c r="F48" s="12">
        <v>42400</v>
      </c>
      <c r="P48" s="526"/>
      <c r="Q48" s="526"/>
    </row>
    <row r="49" spans="1:17">
      <c r="A49" s="73" t="s">
        <v>482</v>
      </c>
      <c r="B49" s="74">
        <v>3793.6908949595554</v>
      </c>
      <c r="C49" s="74">
        <v>8104.9331232492996</v>
      </c>
      <c r="D49" s="74" t="s">
        <v>391</v>
      </c>
      <c r="E49" s="74" t="s">
        <v>391</v>
      </c>
      <c r="F49" s="75">
        <v>286731</v>
      </c>
      <c r="P49" s="526"/>
      <c r="Q49" s="526"/>
    </row>
    <row r="50" spans="1:17">
      <c r="A50" s="65"/>
      <c r="B50" s="70"/>
      <c r="C50" s="70"/>
      <c r="D50" s="70"/>
      <c r="E50" s="70"/>
      <c r="F50" s="71"/>
      <c r="P50" s="526"/>
      <c r="Q50" s="526"/>
    </row>
    <row r="51" spans="1:17">
      <c r="A51" s="73" t="s">
        <v>483</v>
      </c>
      <c r="B51" s="78">
        <v>3465</v>
      </c>
      <c r="C51" s="78">
        <v>5150</v>
      </c>
      <c r="D51" s="78" t="s">
        <v>391</v>
      </c>
      <c r="E51" s="78">
        <v>5020</v>
      </c>
      <c r="F51" s="79">
        <v>15910</v>
      </c>
      <c r="P51" s="526"/>
      <c r="Q51" s="526"/>
    </row>
    <row r="52" spans="1:17">
      <c r="A52" s="63"/>
      <c r="B52" s="45"/>
      <c r="C52" s="45"/>
      <c r="D52" s="45"/>
      <c r="E52" s="45"/>
      <c r="F52" s="46"/>
      <c r="P52" s="526"/>
      <c r="Q52" s="526"/>
    </row>
    <row r="53" spans="1:17">
      <c r="A53" s="63" t="s">
        <v>484</v>
      </c>
      <c r="B53" s="82">
        <v>3152</v>
      </c>
      <c r="C53" s="11">
        <v>10800</v>
      </c>
      <c r="D53" s="11" t="s">
        <v>391</v>
      </c>
      <c r="E53" s="82" t="s">
        <v>391</v>
      </c>
      <c r="F53" s="12">
        <v>457147</v>
      </c>
      <c r="P53" s="526"/>
      <c r="Q53" s="526"/>
    </row>
    <row r="54" spans="1:17">
      <c r="A54" s="63" t="s">
        <v>485</v>
      </c>
      <c r="B54" s="11">
        <v>4500</v>
      </c>
      <c r="C54" s="11">
        <v>18506</v>
      </c>
      <c r="D54" s="11" t="s">
        <v>391</v>
      </c>
      <c r="E54" s="11" t="s">
        <v>391</v>
      </c>
      <c r="F54" s="12">
        <v>1469035</v>
      </c>
      <c r="P54" s="526"/>
      <c r="Q54" s="526"/>
    </row>
    <row r="55" spans="1:17">
      <c r="A55" s="63" t="s">
        <v>486</v>
      </c>
      <c r="B55" s="11">
        <v>4500</v>
      </c>
      <c r="C55" s="11">
        <v>9000</v>
      </c>
      <c r="D55" s="11">
        <v>3100</v>
      </c>
      <c r="E55" s="11">
        <v>6300</v>
      </c>
      <c r="F55" s="12">
        <v>466798</v>
      </c>
      <c r="P55" s="526"/>
      <c r="Q55" s="526"/>
    </row>
    <row r="56" spans="1:17" s="309" customFormat="1">
      <c r="A56" s="63" t="s">
        <v>487</v>
      </c>
      <c r="B56" s="11">
        <v>3662</v>
      </c>
      <c r="C56" s="11">
        <v>4295</v>
      </c>
      <c r="D56" s="11" t="s">
        <v>391</v>
      </c>
      <c r="E56" s="11" t="s">
        <v>391</v>
      </c>
      <c r="F56" s="12">
        <v>5690</v>
      </c>
      <c r="P56" s="592"/>
      <c r="Q56" s="592"/>
    </row>
    <row r="57" spans="1:17">
      <c r="A57" s="63" t="s">
        <v>488</v>
      </c>
      <c r="B57" s="11">
        <v>3680</v>
      </c>
      <c r="C57" s="11">
        <v>10550</v>
      </c>
      <c r="D57" s="11" t="s">
        <v>391</v>
      </c>
      <c r="E57" s="11" t="s">
        <v>391</v>
      </c>
      <c r="F57" s="12">
        <v>516434</v>
      </c>
      <c r="P57" s="526"/>
      <c r="Q57" s="526"/>
    </row>
    <row r="58" spans="1:17">
      <c r="A58" s="73" t="s">
        <v>562</v>
      </c>
      <c r="B58" s="74">
        <v>4016.6279371308219</v>
      </c>
      <c r="C58" s="74">
        <v>14146.425014120477</v>
      </c>
      <c r="D58" s="74">
        <v>3100</v>
      </c>
      <c r="E58" s="74">
        <v>6300</v>
      </c>
      <c r="F58" s="75">
        <v>2915104</v>
      </c>
      <c r="P58" s="526"/>
      <c r="Q58" s="526"/>
    </row>
    <row r="59" spans="1:17">
      <c r="A59" s="63"/>
      <c r="B59" s="45"/>
      <c r="C59" s="45"/>
      <c r="D59" s="45"/>
      <c r="E59" s="45"/>
      <c r="F59" s="46"/>
      <c r="P59" s="526"/>
      <c r="Q59" s="526"/>
    </row>
    <row r="60" spans="1:17">
      <c r="A60" s="63" t="s">
        <v>490</v>
      </c>
      <c r="B60" s="11">
        <v>2150</v>
      </c>
      <c r="C60" s="11">
        <v>3518</v>
      </c>
      <c r="D60" s="11" t="s">
        <v>391</v>
      </c>
      <c r="E60" s="11" t="s">
        <v>391</v>
      </c>
      <c r="F60" s="12">
        <v>32364</v>
      </c>
      <c r="P60" s="526"/>
      <c r="Q60" s="526"/>
    </row>
    <row r="61" spans="1:17">
      <c r="A61" s="63" t="s">
        <v>491</v>
      </c>
      <c r="B61" s="11">
        <v>1915</v>
      </c>
      <c r="C61" s="11">
        <v>3775</v>
      </c>
      <c r="D61" s="11" t="s">
        <v>391</v>
      </c>
      <c r="E61" s="11" t="s">
        <v>391</v>
      </c>
      <c r="F61" s="12">
        <v>1527</v>
      </c>
      <c r="P61" s="526"/>
      <c r="Q61" s="526"/>
    </row>
    <row r="62" spans="1:17">
      <c r="A62" s="63" t="s">
        <v>492</v>
      </c>
      <c r="B62" s="11">
        <v>4190</v>
      </c>
      <c r="C62" s="11">
        <v>6800</v>
      </c>
      <c r="D62" s="11" t="s">
        <v>391</v>
      </c>
      <c r="E62" s="11" t="s">
        <v>391</v>
      </c>
      <c r="F62" s="12">
        <v>209354</v>
      </c>
      <c r="P62" s="526"/>
      <c r="Q62" s="526"/>
    </row>
    <row r="63" spans="1:17">
      <c r="A63" s="73" t="s">
        <v>493</v>
      </c>
      <c r="B63" s="74">
        <v>3904.8842455883396</v>
      </c>
      <c r="C63" s="74">
        <v>5409.3051353226929</v>
      </c>
      <c r="D63" s="74" t="s">
        <v>391</v>
      </c>
      <c r="E63" s="74" t="s">
        <v>391</v>
      </c>
      <c r="F63" s="75">
        <v>243245</v>
      </c>
      <c r="P63" s="526"/>
      <c r="Q63" s="526"/>
    </row>
    <row r="64" spans="1:17">
      <c r="A64" s="63"/>
      <c r="B64" s="45"/>
      <c r="C64" s="45"/>
      <c r="D64" s="45"/>
      <c r="E64" s="45"/>
      <c r="F64" s="46"/>
      <c r="P64" s="526"/>
      <c r="Q64" s="526"/>
    </row>
    <row r="65" spans="1:19">
      <c r="A65" s="73" t="s">
        <v>494</v>
      </c>
      <c r="B65" s="78">
        <v>1252</v>
      </c>
      <c r="C65" s="78">
        <v>5031</v>
      </c>
      <c r="D65" s="78" t="s">
        <v>391</v>
      </c>
      <c r="E65" s="78" t="s">
        <v>391</v>
      </c>
      <c r="F65" s="79">
        <v>42951</v>
      </c>
      <c r="M65" s="526"/>
      <c r="N65" s="526"/>
      <c r="O65" s="526"/>
      <c r="P65" s="526"/>
      <c r="Q65" s="526"/>
      <c r="S65" s="526"/>
    </row>
    <row r="66" spans="1:19">
      <c r="A66" s="63"/>
      <c r="B66" s="45"/>
      <c r="C66" s="45"/>
      <c r="D66" s="45"/>
      <c r="E66" s="45"/>
      <c r="F66" s="46"/>
      <c r="M66" s="526"/>
      <c r="N66" s="526"/>
      <c r="O66" s="526"/>
      <c r="P66" s="526"/>
      <c r="Q66" s="526"/>
      <c r="S66" s="526"/>
    </row>
    <row r="67" spans="1:19" s="309" customFormat="1">
      <c r="A67" s="63" t="s">
        <v>495</v>
      </c>
      <c r="B67" s="82">
        <v>7755</v>
      </c>
      <c r="C67" s="11">
        <v>13440</v>
      </c>
      <c r="D67" s="11">
        <v>3912</v>
      </c>
      <c r="E67" s="82">
        <v>7420</v>
      </c>
      <c r="F67" s="12">
        <v>543450</v>
      </c>
      <c r="P67" s="592"/>
      <c r="Q67" s="592"/>
    </row>
    <row r="68" spans="1:19">
      <c r="A68" s="63" t="s">
        <v>496</v>
      </c>
      <c r="B68" s="82">
        <v>1615</v>
      </c>
      <c r="C68" s="11">
        <v>8870</v>
      </c>
      <c r="D68" s="11">
        <v>960</v>
      </c>
      <c r="E68" s="82" t="s">
        <v>391</v>
      </c>
      <c r="F68" s="12">
        <v>5746</v>
      </c>
      <c r="P68" s="526"/>
      <c r="Q68" s="526"/>
    </row>
    <row r="69" spans="1:19">
      <c r="A69" s="73" t="s">
        <v>497</v>
      </c>
      <c r="B69" s="289">
        <v>7546.1446103642747</v>
      </c>
      <c r="C69" s="74">
        <v>13316.299712687131</v>
      </c>
      <c r="D69" s="74">
        <v>3579.0789957134107</v>
      </c>
      <c r="E69" s="289">
        <v>7420</v>
      </c>
      <c r="F69" s="75">
        <v>549196</v>
      </c>
      <c r="P69" s="526"/>
      <c r="Q69" s="526"/>
    </row>
    <row r="70" spans="1:19">
      <c r="A70" s="63"/>
      <c r="B70" s="45"/>
      <c r="C70" s="45"/>
      <c r="D70" s="45"/>
      <c r="E70" s="45"/>
      <c r="F70" s="46"/>
      <c r="P70" s="526"/>
      <c r="Q70" s="526"/>
    </row>
    <row r="71" spans="1:19">
      <c r="A71" s="63" t="s">
        <v>498</v>
      </c>
      <c r="B71" s="82">
        <v>1218</v>
      </c>
      <c r="C71" s="11">
        <v>3729</v>
      </c>
      <c r="D71" s="11" t="s">
        <v>391</v>
      </c>
      <c r="E71" s="82" t="s">
        <v>391</v>
      </c>
      <c r="F71" s="12">
        <v>1483</v>
      </c>
      <c r="P71" s="526"/>
      <c r="Q71" s="526"/>
    </row>
    <row r="72" spans="1:19">
      <c r="A72" s="63" t="s">
        <v>499</v>
      </c>
      <c r="B72" s="82">
        <v>8114</v>
      </c>
      <c r="C72" s="11">
        <v>8500</v>
      </c>
      <c r="D72" s="11" t="s">
        <v>391</v>
      </c>
      <c r="E72" s="82" t="s">
        <v>391</v>
      </c>
      <c r="F72" s="12">
        <v>76414</v>
      </c>
      <c r="P72" s="526"/>
      <c r="Q72" s="526"/>
    </row>
    <row r="73" spans="1:19">
      <c r="A73" s="63" t="s">
        <v>500</v>
      </c>
      <c r="B73" s="11">
        <v>8050</v>
      </c>
      <c r="C73" s="11">
        <v>8650</v>
      </c>
      <c r="D73" s="11">
        <v>7343</v>
      </c>
      <c r="E73" s="11">
        <v>8000</v>
      </c>
      <c r="F73" s="12">
        <v>48000</v>
      </c>
      <c r="P73" s="526"/>
      <c r="Q73" s="526"/>
    </row>
    <row r="74" spans="1:19">
      <c r="A74" s="63" t="s">
        <v>501</v>
      </c>
      <c r="B74" s="82">
        <v>1792</v>
      </c>
      <c r="C74" s="11">
        <v>4046</v>
      </c>
      <c r="D74" s="11" t="s">
        <v>391</v>
      </c>
      <c r="E74" s="82" t="s">
        <v>391</v>
      </c>
      <c r="F74" s="12">
        <v>6221</v>
      </c>
      <c r="P74" s="526"/>
      <c r="Q74" s="526"/>
    </row>
    <row r="75" spans="1:19">
      <c r="A75" s="63" t="s">
        <v>502</v>
      </c>
      <c r="B75" s="11">
        <v>12860</v>
      </c>
      <c r="C75" s="11">
        <v>18000</v>
      </c>
      <c r="D75" s="11" t="s">
        <v>391</v>
      </c>
      <c r="E75" s="11" t="s">
        <v>391</v>
      </c>
      <c r="F75" s="12">
        <v>37800</v>
      </c>
      <c r="P75" s="526"/>
      <c r="Q75" s="526"/>
    </row>
    <row r="76" spans="1:19">
      <c r="A76" s="63" t="s">
        <v>503</v>
      </c>
      <c r="B76" s="11">
        <v>2550</v>
      </c>
      <c r="C76" s="11">
        <v>4950</v>
      </c>
      <c r="D76" s="11" t="s">
        <v>391</v>
      </c>
      <c r="E76" s="11" t="s">
        <v>391</v>
      </c>
      <c r="F76" s="12">
        <v>682</v>
      </c>
      <c r="P76" s="526"/>
      <c r="Q76" s="526"/>
    </row>
    <row r="77" spans="1:19" s="309" customFormat="1">
      <c r="A77" s="63" t="s">
        <v>504</v>
      </c>
      <c r="B77" s="82">
        <v>2870</v>
      </c>
      <c r="C77" s="11">
        <v>7500</v>
      </c>
      <c r="D77" s="11" t="s">
        <v>391</v>
      </c>
      <c r="E77" s="82" t="s">
        <v>391</v>
      </c>
      <c r="F77" s="12">
        <v>5986</v>
      </c>
      <c r="P77" s="592"/>
      <c r="Q77" s="592"/>
    </row>
    <row r="78" spans="1:19">
      <c r="A78" s="63" t="s">
        <v>505</v>
      </c>
      <c r="B78" s="82">
        <v>9188</v>
      </c>
      <c r="C78" s="11" t="s">
        <v>391</v>
      </c>
      <c r="D78" s="11" t="s">
        <v>391</v>
      </c>
      <c r="E78" s="82" t="s">
        <v>391</v>
      </c>
      <c r="F78" s="12">
        <v>6000</v>
      </c>
      <c r="P78" s="526"/>
      <c r="Q78" s="526"/>
    </row>
    <row r="79" spans="1:19">
      <c r="A79" s="73" t="s">
        <v>506</v>
      </c>
      <c r="B79" s="74">
        <v>7308.7443393038193</v>
      </c>
      <c r="C79" s="74">
        <v>6690.6582827406764</v>
      </c>
      <c r="D79" s="74">
        <v>7343</v>
      </c>
      <c r="E79" s="74">
        <v>8000</v>
      </c>
      <c r="F79" s="75">
        <v>182586</v>
      </c>
      <c r="P79" s="526"/>
      <c r="Q79" s="526"/>
    </row>
    <row r="80" spans="1:19">
      <c r="A80" s="63"/>
      <c r="B80" s="45"/>
      <c r="C80" s="45"/>
      <c r="D80" s="45"/>
      <c r="E80" s="45"/>
      <c r="F80" s="46"/>
      <c r="P80" s="526"/>
      <c r="Q80" s="526"/>
    </row>
    <row r="81" spans="1:17" s="309" customFormat="1">
      <c r="A81" s="63" t="s">
        <v>507</v>
      </c>
      <c r="B81" s="11">
        <v>1370</v>
      </c>
      <c r="C81" s="11">
        <v>3551</v>
      </c>
      <c r="D81" s="11" t="s">
        <v>391</v>
      </c>
      <c r="E81" s="11" t="s">
        <v>391</v>
      </c>
      <c r="F81" s="12">
        <v>3618</v>
      </c>
      <c r="P81" s="592"/>
      <c r="Q81" s="592"/>
    </row>
    <row r="82" spans="1:17">
      <c r="A82" s="63" t="s">
        <v>508</v>
      </c>
      <c r="B82" s="11">
        <v>1786</v>
      </c>
      <c r="C82" s="11">
        <v>3959</v>
      </c>
      <c r="D82" s="11" t="s">
        <v>391</v>
      </c>
      <c r="E82" s="11" t="s">
        <v>391</v>
      </c>
      <c r="F82" s="12">
        <v>14313</v>
      </c>
      <c r="P82" s="526"/>
      <c r="Q82" s="526"/>
    </row>
    <row r="83" spans="1:17">
      <c r="A83" s="73" t="s">
        <v>509</v>
      </c>
      <c r="B83" s="74">
        <v>1662.039751552795</v>
      </c>
      <c r="C83" s="74">
        <v>3897.6019417475727</v>
      </c>
      <c r="D83" s="74" t="s">
        <v>391</v>
      </c>
      <c r="E83" s="74" t="s">
        <v>391</v>
      </c>
      <c r="F83" s="75">
        <v>17931</v>
      </c>
    </row>
    <row r="84" spans="1:17">
      <c r="A84" s="63"/>
      <c r="B84" s="45"/>
      <c r="C84" s="45"/>
      <c r="D84" s="45"/>
      <c r="E84" s="45"/>
      <c r="F84" s="46"/>
    </row>
    <row r="85" spans="1:17" ht="13.5" thickBot="1">
      <c r="A85" s="66" t="s">
        <v>510</v>
      </c>
      <c r="B85" s="52">
        <v>4896.1419506484399</v>
      </c>
      <c r="C85" s="52">
        <v>11829.670586935827</v>
      </c>
      <c r="D85" s="52">
        <v>3479.7402554648406</v>
      </c>
      <c r="E85" s="52">
        <v>7224.1758241758243</v>
      </c>
      <c r="F85" s="53">
        <v>5527091</v>
      </c>
    </row>
    <row r="86" spans="1:17">
      <c r="A86" s="34" t="s">
        <v>27</v>
      </c>
      <c r="B86" s="34"/>
      <c r="C86" s="180"/>
      <c r="D86" s="573"/>
      <c r="E86" s="34"/>
    </row>
    <row r="87" spans="1:17">
      <c r="A87" s="208" t="s">
        <v>28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>
  <sheetPr codeName="Hoja315">
    <tabColor theme="0"/>
    <pageSetUpPr fitToPage="1"/>
  </sheetPr>
  <dimension ref="A1:K85"/>
  <sheetViews>
    <sheetView tabSelected="1" topLeftCell="B46" zoomScale="70" zoomScaleNormal="70" zoomScaleSheetLayoutView="75" workbookViewId="0">
      <selection activeCell="I37" sqref="I37"/>
    </sheetView>
  </sheetViews>
  <sheetFormatPr baseColWidth="10" defaultRowHeight="12.75"/>
  <cols>
    <col min="1" max="1" width="31.7109375" style="208" customWidth="1"/>
    <col min="2" max="9" width="19" style="208" customWidth="1"/>
    <col min="10" max="11" width="11.42578125" style="208"/>
    <col min="12" max="12" width="43.5703125" style="208" customWidth="1"/>
    <col min="13" max="15" width="22.140625" style="208" customWidth="1"/>
    <col min="16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1">
      <c r="A2" s="569"/>
    </row>
    <row r="3" spans="1:11" ht="30" customHeight="1">
      <c r="A3" s="1729" t="s">
        <v>1488</v>
      </c>
      <c r="B3" s="1729"/>
      <c r="C3" s="1729"/>
      <c r="D3" s="1729"/>
      <c r="E3" s="1729"/>
      <c r="F3" s="1729"/>
      <c r="G3" s="1729"/>
      <c r="H3" s="1729"/>
      <c r="I3" s="1729"/>
      <c r="J3" s="219"/>
      <c r="K3" s="219"/>
    </row>
    <row r="4" spans="1:11" ht="13.5" customHeight="1" thickBot="1">
      <c r="A4" s="5"/>
      <c r="B4" s="6"/>
      <c r="C4" s="6"/>
      <c r="D4" s="6"/>
      <c r="E4" s="6"/>
      <c r="F4" s="6"/>
      <c r="G4" s="6"/>
      <c r="H4" s="6"/>
      <c r="I4" s="521"/>
    </row>
    <row r="5" spans="1:11" ht="39.75" customHeight="1">
      <c r="A5" s="1687" t="s">
        <v>446</v>
      </c>
      <c r="B5" s="1670" t="s">
        <v>1159</v>
      </c>
      <c r="C5" s="1671"/>
      <c r="D5" s="1671"/>
      <c r="E5" s="1671"/>
      <c r="F5" s="1671"/>
      <c r="G5" s="1681" t="s">
        <v>83</v>
      </c>
      <c r="H5" s="1687"/>
      <c r="I5" s="183" t="s">
        <v>372</v>
      </c>
    </row>
    <row r="6" spans="1:11" ht="30" customHeight="1">
      <c r="A6" s="1688"/>
      <c r="B6" s="682"/>
      <c r="C6" s="673" t="s">
        <v>387</v>
      </c>
      <c r="D6" s="683"/>
      <c r="E6" s="1685" t="s">
        <v>1078</v>
      </c>
      <c r="F6" s="1690"/>
      <c r="G6" s="1807"/>
      <c r="H6" s="1933"/>
      <c r="I6" s="184" t="s">
        <v>60</v>
      </c>
    </row>
    <row r="7" spans="1:11" ht="33.75" customHeight="1" thickBot="1">
      <c r="A7" s="1689"/>
      <c r="B7" s="675" t="s">
        <v>385</v>
      </c>
      <c r="C7" s="675" t="s">
        <v>386</v>
      </c>
      <c r="D7" s="675" t="s">
        <v>387</v>
      </c>
      <c r="E7" s="675" t="s">
        <v>385</v>
      </c>
      <c r="F7" s="675" t="s">
        <v>386</v>
      </c>
      <c r="G7" s="675" t="s">
        <v>385</v>
      </c>
      <c r="H7" s="675" t="s">
        <v>386</v>
      </c>
      <c r="I7" s="69" t="s">
        <v>524</v>
      </c>
    </row>
    <row r="8" spans="1:11" ht="27" customHeight="1">
      <c r="A8" s="63" t="s">
        <v>450</v>
      </c>
      <c r="B8" s="45" t="s">
        <v>391</v>
      </c>
      <c r="C8" s="45" t="s">
        <v>391</v>
      </c>
      <c r="D8" s="45" t="s">
        <v>391</v>
      </c>
      <c r="E8" s="45" t="s">
        <v>391</v>
      </c>
      <c r="F8" s="82" t="s">
        <v>391</v>
      </c>
      <c r="G8" s="45" t="s">
        <v>391</v>
      </c>
      <c r="H8" s="45" t="s">
        <v>391</v>
      </c>
      <c r="I8" s="124" t="s">
        <v>391</v>
      </c>
    </row>
    <row r="9" spans="1:11" ht="15" customHeight="1">
      <c r="A9" s="63" t="s">
        <v>451</v>
      </c>
      <c r="B9" s="45" t="s">
        <v>391</v>
      </c>
      <c r="C9" s="45" t="s">
        <v>391</v>
      </c>
      <c r="D9" s="45" t="s">
        <v>391</v>
      </c>
      <c r="E9" s="45" t="s">
        <v>391</v>
      </c>
      <c r="F9" s="82" t="s">
        <v>391</v>
      </c>
      <c r="G9" s="45" t="s">
        <v>391</v>
      </c>
      <c r="H9" s="45" t="s">
        <v>391</v>
      </c>
      <c r="I9" s="124" t="s">
        <v>391</v>
      </c>
    </row>
    <row r="10" spans="1:11" ht="15" customHeight="1">
      <c r="A10" s="63" t="s">
        <v>452</v>
      </c>
      <c r="B10" s="45" t="s">
        <v>391</v>
      </c>
      <c r="C10" s="45" t="s">
        <v>391</v>
      </c>
      <c r="D10" s="45" t="s">
        <v>391</v>
      </c>
      <c r="E10" s="45" t="s">
        <v>391</v>
      </c>
      <c r="F10" s="82" t="s">
        <v>391</v>
      </c>
      <c r="G10" s="45" t="s">
        <v>391</v>
      </c>
      <c r="H10" s="45" t="s">
        <v>391</v>
      </c>
      <c r="I10" s="124" t="s">
        <v>391</v>
      </c>
    </row>
    <row r="11" spans="1:11" ht="15" customHeight="1">
      <c r="A11" s="63" t="s">
        <v>453</v>
      </c>
      <c r="B11" s="45" t="s">
        <v>391</v>
      </c>
      <c r="C11" s="45" t="s">
        <v>391</v>
      </c>
      <c r="D11" s="45" t="s">
        <v>391</v>
      </c>
      <c r="E11" s="45" t="s">
        <v>391</v>
      </c>
      <c r="F11" s="82" t="s">
        <v>391</v>
      </c>
      <c r="G11" s="45" t="s">
        <v>391</v>
      </c>
      <c r="H11" s="45" t="s">
        <v>391</v>
      </c>
      <c r="I11" s="124" t="s">
        <v>391</v>
      </c>
    </row>
    <row r="12" spans="1:11" ht="15" customHeight="1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4" t="s">
        <v>391</v>
      </c>
      <c r="G12" s="74" t="s">
        <v>391</v>
      </c>
      <c r="H12" s="74" t="s">
        <v>391</v>
      </c>
      <c r="I12" s="374" t="s">
        <v>391</v>
      </c>
    </row>
    <row r="13" spans="1:11" ht="15" customHeight="1">
      <c r="A13" s="63"/>
      <c r="B13" s="45"/>
      <c r="C13" s="45"/>
      <c r="D13" s="45"/>
      <c r="E13" s="45"/>
      <c r="F13" s="45"/>
      <c r="G13" s="45"/>
      <c r="H13" s="45"/>
      <c r="I13" s="46"/>
    </row>
    <row r="14" spans="1:11" ht="15" customHeight="1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4" t="s">
        <v>391</v>
      </c>
      <c r="I14" s="374" t="s">
        <v>391</v>
      </c>
    </row>
    <row r="15" spans="1:11" ht="15" customHeight="1">
      <c r="A15" s="63"/>
      <c r="B15" s="45"/>
      <c r="C15" s="45"/>
      <c r="D15" s="45"/>
      <c r="E15" s="45"/>
      <c r="F15" s="82"/>
      <c r="G15" s="45"/>
      <c r="H15" s="45"/>
      <c r="I15" s="124"/>
    </row>
    <row r="16" spans="1:11" ht="15" customHeight="1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4" t="s">
        <v>391</v>
      </c>
      <c r="I16" s="374" t="s">
        <v>391</v>
      </c>
    </row>
    <row r="17" spans="1:9" ht="15" customHeight="1">
      <c r="A17" s="63"/>
      <c r="B17" s="45"/>
      <c r="C17" s="45"/>
      <c r="D17" s="45"/>
      <c r="E17" s="45"/>
      <c r="F17" s="82"/>
      <c r="G17" s="45"/>
      <c r="H17" s="45"/>
      <c r="I17" s="124"/>
    </row>
    <row r="18" spans="1:9" ht="15" customHeight="1">
      <c r="A18" s="63" t="s">
        <v>535</v>
      </c>
      <c r="B18" s="45" t="s">
        <v>391</v>
      </c>
      <c r="C18" s="45" t="s">
        <v>391</v>
      </c>
      <c r="D18" s="45" t="s">
        <v>391</v>
      </c>
      <c r="E18" s="45" t="s">
        <v>391</v>
      </c>
      <c r="F18" s="82" t="s">
        <v>391</v>
      </c>
      <c r="G18" s="45" t="s">
        <v>391</v>
      </c>
      <c r="H18" s="45" t="s">
        <v>391</v>
      </c>
      <c r="I18" s="124" t="s">
        <v>391</v>
      </c>
    </row>
    <row r="19" spans="1:9" ht="15" customHeight="1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82" t="s">
        <v>391</v>
      </c>
      <c r="G19" s="45" t="s">
        <v>391</v>
      </c>
      <c r="H19" s="45" t="s">
        <v>391</v>
      </c>
      <c r="I19" s="124" t="s">
        <v>391</v>
      </c>
    </row>
    <row r="20" spans="1:9" ht="15" customHeight="1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82" t="s">
        <v>391</v>
      </c>
      <c r="G20" s="45" t="s">
        <v>391</v>
      </c>
      <c r="H20" s="45" t="s">
        <v>391</v>
      </c>
      <c r="I20" s="124" t="s">
        <v>391</v>
      </c>
    </row>
    <row r="21" spans="1:9" ht="15" customHeight="1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4" t="s">
        <v>391</v>
      </c>
      <c r="G21" s="74" t="s">
        <v>391</v>
      </c>
      <c r="H21" s="74" t="s">
        <v>391</v>
      </c>
      <c r="I21" s="374" t="s">
        <v>391</v>
      </c>
    </row>
    <row r="22" spans="1:9" ht="15" customHeight="1">
      <c r="A22" s="63"/>
      <c r="B22" s="45"/>
      <c r="C22" s="45"/>
      <c r="D22" s="45"/>
      <c r="E22" s="45"/>
      <c r="F22" s="82"/>
      <c r="G22" s="45"/>
      <c r="H22" s="45"/>
      <c r="I22" s="124"/>
    </row>
    <row r="23" spans="1:9" ht="15" customHeight="1">
      <c r="A23" s="73" t="s">
        <v>461</v>
      </c>
      <c r="B23" s="74" t="s">
        <v>391</v>
      </c>
      <c r="C23" s="74" t="s">
        <v>391</v>
      </c>
      <c r="D23" s="74" t="s">
        <v>391</v>
      </c>
      <c r="E23" s="74" t="s">
        <v>391</v>
      </c>
      <c r="F23" s="74" t="s">
        <v>391</v>
      </c>
      <c r="G23" s="74" t="s">
        <v>391</v>
      </c>
      <c r="H23" s="74" t="s">
        <v>391</v>
      </c>
      <c r="I23" s="374" t="s">
        <v>391</v>
      </c>
    </row>
    <row r="24" spans="1:9" ht="15" customHeight="1">
      <c r="A24" s="63"/>
      <c r="B24" s="45"/>
      <c r="C24" s="45"/>
      <c r="D24" s="45"/>
      <c r="E24" s="45"/>
      <c r="F24" s="82"/>
      <c r="G24" s="45"/>
      <c r="H24" s="45"/>
      <c r="I24" s="124"/>
    </row>
    <row r="25" spans="1:9" ht="15" customHeight="1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 t="s">
        <v>391</v>
      </c>
      <c r="G25" s="74" t="s">
        <v>391</v>
      </c>
      <c r="H25" s="74" t="s">
        <v>391</v>
      </c>
      <c r="I25" s="374" t="s">
        <v>391</v>
      </c>
    </row>
    <row r="26" spans="1:9" ht="15" customHeight="1">
      <c r="A26" s="63"/>
      <c r="B26" s="45"/>
      <c r="C26" s="45"/>
      <c r="D26" s="45"/>
      <c r="E26" s="45"/>
      <c r="F26" s="82"/>
      <c r="G26" s="45"/>
      <c r="H26" s="45"/>
      <c r="I26" s="124"/>
    </row>
    <row r="27" spans="1:9" ht="15" customHeight="1">
      <c r="A27" s="63" t="s">
        <v>463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82" t="s">
        <v>391</v>
      </c>
      <c r="G27" s="45" t="s">
        <v>391</v>
      </c>
      <c r="H27" s="45" t="s">
        <v>391</v>
      </c>
      <c r="I27" s="124" t="s">
        <v>391</v>
      </c>
    </row>
    <row r="28" spans="1:9" ht="15" customHeight="1">
      <c r="A28" s="63" t="s">
        <v>464</v>
      </c>
      <c r="B28" s="45" t="s">
        <v>391</v>
      </c>
      <c r="C28" s="45" t="s">
        <v>391</v>
      </c>
      <c r="D28" s="45" t="s">
        <v>391</v>
      </c>
      <c r="E28" s="45" t="s">
        <v>391</v>
      </c>
      <c r="F28" s="82" t="s">
        <v>391</v>
      </c>
      <c r="G28" s="45" t="s">
        <v>391</v>
      </c>
      <c r="H28" s="45" t="s">
        <v>391</v>
      </c>
      <c r="I28" s="124" t="s">
        <v>391</v>
      </c>
    </row>
    <row r="29" spans="1:9" ht="15" customHeight="1">
      <c r="A29" s="63" t="s">
        <v>465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82" t="s">
        <v>391</v>
      </c>
      <c r="G29" s="45" t="s">
        <v>391</v>
      </c>
      <c r="H29" s="45" t="s">
        <v>391</v>
      </c>
      <c r="I29" s="124" t="s">
        <v>391</v>
      </c>
    </row>
    <row r="30" spans="1:9" ht="15" customHeight="1">
      <c r="A30" s="73" t="s">
        <v>466</v>
      </c>
      <c r="B30" s="74" t="s">
        <v>391</v>
      </c>
      <c r="C30" s="74" t="s">
        <v>391</v>
      </c>
      <c r="D30" s="74" t="s">
        <v>391</v>
      </c>
      <c r="E30" s="74" t="s">
        <v>391</v>
      </c>
      <c r="F30" s="74" t="s">
        <v>391</v>
      </c>
      <c r="G30" s="74" t="s">
        <v>391</v>
      </c>
      <c r="H30" s="74" t="s">
        <v>391</v>
      </c>
      <c r="I30" s="374" t="s">
        <v>391</v>
      </c>
    </row>
    <row r="31" spans="1:9" ht="15" customHeight="1">
      <c r="A31" s="63"/>
      <c r="B31" s="45"/>
      <c r="C31" s="45"/>
      <c r="D31" s="45"/>
      <c r="E31" s="45"/>
      <c r="F31" s="82"/>
      <c r="G31" s="45"/>
      <c r="H31" s="45"/>
      <c r="I31" s="124"/>
    </row>
    <row r="32" spans="1:9" ht="15" customHeight="1">
      <c r="A32" s="63" t="s">
        <v>467</v>
      </c>
      <c r="B32" s="45" t="s">
        <v>391</v>
      </c>
      <c r="C32" s="45" t="s">
        <v>391</v>
      </c>
      <c r="D32" s="45" t="s">
        <v>391</v>
      </c>
      <c r="E32" s="45" t="s">
        <v>391</v>
      </c>
      <c r="F32" s="82" t="s">
        <v>391</v>
      </c>
      <c r="G32" s="45" t="s">
        <v>391</v>
      </c>
      <c r="H32" s="45" t="s">
        <v>391</v>
      </c>
      <c r="I32" s="124" t="s">
        <v>391</v>
      </c>
    </row>
    <row r="33" spans="1:9" ht="15" customHeight="1">
      <c r="A33" s="63" t="s">
        <v>468</v>
      </c>
      <c r="B33" s="45" t="s">
        <v>391</v>
      </c>
      <c r="C33" s="45" t="s">
        <v>391</v>
      </c>
      <c r="D33" s="45" t="s">
        <v>391</v>
      </c>
      <c r="E33" s="45" t="s">
        <v>391</v>
      </c>
      <c r="F33" s="82" t="s">
        <v>391</v>
      </c>
      <c r="G33" s="45" t="s">
        <v>391</v>
      </c>
      <c r="H33" s="45" t="s">
        <v>391</v>
      </c>
      <c r="I33" s="124" t="s">
        <v>391</v>
      </c>
    </row>
    <row r="34" spans="1:9" ht="15" customHeight="1">
      <c r="A34" s="63" t="s">
        <v>469</v>
      </c>
      <c r="B34" s="45" t="s">
        <v>391</v>
      </c>
      <c r="C34" s="45" t="s">
        <v>391</v>
      </c>
      <c r="D34" s="45" t="s">
        <v>391</v>
      </c>
      <c r="E34" s="45" t="s">
        <v>391</v>
      </c>
      <c r="F34" s="82" t="s">
        <v>391</v>
      </c>
      <c r="G34" s="45" t="s">
        <v>391</v>
      </c>
      <c r="H34" s="45" t="s">
        <v>391</v>
      </c>
      <c r="I34" s="124" t="s">
        <v>391</v>
      </c>
    </row>
    <row r="35" spans="1:9" ht="15" customHeight="1">
      <c r="A35" s="63" t="s">
        <v>470</v>
      </c>
      <c r="B35" s="45" t="s">
        <v>391</v>
      </c>
      <c r="C35" s="45" t="s">
        <v>391</v>
      </c>
      <c r="D35" s="45" t="s">
        <v>391</v>
      </c>
      <c r="E35" s="45" t="s">
        <v>391</v>
      </c>
      <c r="F35" s="82" t="s">
        <v>391</v>
      </c>
      <c r="G35" s="45" t="s">
        <v>391</v>
      </c>
      <c r="H35" s="45" t="s">
        <v>391</v>
      </c>
      <c r="I35" s="124" t="s">
        <v>391</v>
      </c>
    </row>
    <row r="36" spans="1:9" ht="15" customHeight="1">
      <c r="A36" s="73" t="s">
        <v>471</v>
      </c>
      <c r="B36" s="74" t="s">
        <v>391</v>
      </c>
      <c r="C36" s="74" t="s">
        <v>391</v>
      </c>
      <c r="D36" s="74" t="s">
        <v>391</v>
      </c>
      <c r="E36" s="74" t="s">
        <v>391</v>
      </c>
      <c r="F36" s="74" t="s">
        <v>391</v>
      </c>
      <c r="G36" s="74" t="s">
        <v>391</v>
      </c>
      <c r="H36" s="74" t="s">
        <v>391</v>
      </c>
      <c r="I36" s="374" t="s">
        <v>391</v>
      </c>
    </row>
    <row r="37" spans="1:9" ht="15" customHeight="1">
      <c r="A37" s="63"/>
      <c r="B37" s="45"/>
      <c r="C37" s="45"/>
      <c r="D37" s="45"/>
      <c r="E37" s="45"/>
      <c r="F37" s="82"/>
      <c r="G37" s="45"/>
      <c r="H37" s="45"/>
      <c r="I37" s="124"/>
    </row>
    <row r="38" spans="1:9" ht="15" customHeight="1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4" t="s">
        <v>391</v>
      </c>
      <c r="G38" s="74" t="s">
        <v>391</v>
      </c>
      <c r="H38" s="74" t="s">
        <v>391</v>
      </c>
      <c r="I38" s="374" t="s">
        <v>391</v>
      </c>
    </row>
    <row r="39" spans="1:9" ht="15" customHeight="1">
      <c r="A39" s="63"/>
      <c r="B39" s="45"/>
      <c r="C39" s="45"/>
      <c r="D39" s="45"/>
      <c r="E39" s="45"/>
      <c r="F39" s="82"/>
      <c r="G39" s="45"/>
      <c r="H39" s="45"/>
      <c r="I39" s="124"/>
    </row>
    <row r="40" spans="1:9" ht="15" customHeight="1">
      <c r="A40" s="63" t="s">
        <v>536</v>
      </c>
      <c r="B40" s="45" t="s">
        <v>391</v>
      </c>
      <c r="C40" s="45" t="s">
        <v>391</v>
      </c>
      <c r="D40" s="45" t="s">
        <v>391</v>
      </c>
      <c r="E40" s="45" t="s">
        <v>391</v>
      </c>
      <c r="F40" s="82" t="s">
        <v>391</v>
      </c>
      <c r="G40" s="45" t="s">
        <v>391</v>
      </c>
      <c r="H40" s="45" t="s">
        <v>391</v>
      </c>
      <c r="I40" s="124" t="s">
        <v>391</v>
      </c>
    </row>
    <row r="41" spans="1:9" ht="15" customHeight="1">
      <c r="A41" s="63" t="s">
        <v>474</v>
      </c>
      <c r="B41" s="45" t="s">
        <v>391</v>
      </c>
      <c r="C41" s="45" t="s">
        <v>391</v>
      </c>
      <c r="D41" s="45" t="s">
        <v>391</v>
      </c>
      <c r="E41" s="45" t="s">
        <v>391</v>
      </c>
      <c r="F41" s="82" t="s">
        <v>391</v>
      </c>
      <c r="G41" s="45" t="s">
        <v>391</v>
      </c>
      <c r="H41" s="45" t="s">
        <v>391</v>
      </c>
      <c r="I41" s="124" t="s">
        <v>391</v>
      </c>
    </row>
    <row r="42" spans="1:9" ht="15" customHeight="1">
      <c r="A42" s="63" t="s">
        <v>475</v>
      </c>
      <c r="B42" s="45" t="s">
        <v>391</v>
      </c>
      <c r="C42" s="45" t="s">
        <v>391</v>
      </c>
      <c r="D42" s="45" t="s">
        <v>391</v>
      </c>
      <c r="E42" s="45" t="s">
        <v>391</v>
      </c>
      <c r="F42" s="82" t="s">
        <v>391</v>
      </c>
      <c r="G42" s="45" t="s">
        <v>391</v>
      </c>
      <c r="H42" s="45" t="s">
        <v>391</v>
      </c>
      <c r="I42" s="124" t="s">
        <v>391</v>
      </c>
    </row>
    <row r="43" spans="1:9" ht="15" customHeight="1">
      <c r="A43" s="63" t="s">
        <v>476</v>
      </c>
      <c r="B43" s="45" t="s">
        <v>391</v>
      </c>
      <c r="C43" s="45" t="s">
        <v>391</v>
      </c>
      <c r="D43" s="45" t="s">
        <v>391</v>
      </c>
      <c r="E43" s="45" t="s">
        <v>391</v>
      </c>
      <c r="F43" s="82" t="s">
        <v>391</v>
      </c>
      <c r="G43" s="45" t="s">
        <v>391</v>
      </c>
      <c r="H43" s="45" t="s">
        <v>391</v>
      </c>
      <c r="I43" s="124" t="s">
        <v>391</v>
      </c>
    </row>
    <row r="44" spans="1:9" ht="15" customHeight="1">
      <c r="A44" s="63" t="s">
        <v>477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82" t="s">
        <v>391</v>
      </c>
      <c r="G44" s="45" t="s">
        <v>391</v>
      </c>
      <c r="H44" s="45" t="s">
        <v>391</v>
      </c>
      <c r="I44" s="124" t="s">
        <v>391</v>
      </c>
    </row>
    <row r="45" spans="1:9" ht="15" customHeight="1">
      <c r="A45" s="63" t="s">
        <v>478</v>
      </c>
      <c r="B45" s="45" t="s">
        <v>391</v>
      </c>
      <c r="C45" s="45" t="s">
        <v>391</v>
      </c>
      <c r="D45" s="45" t="s">
        <v>391</v>
      </c>
      <c r="E45" s="45" t="s">
        <v>391</v>
      </c>
      <c r="F45" s="82" t="s">
        <v>391</v>
      </c>
      <c r="G45" s="45" t="s">
        <v>391</v>
      </c>
      <c r="H45" s="45" t="s">
        <v>391</v>
      </c>
      <c r="I45" s="124" t="s">
        <v>391</v>
      </c>
    </row>
    <row r="46" spans="1:9" ht="15" customHeight="1">
      <c r="A46" s="63" t="s">
        <v>479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82" t="s">
        <v>391</v>
      </c>
      <c r="G46" s="45" t="s">
        <v>391</v>
      </c>
      <c r="H46" s="45" t="s">
        <v>391</v>
      </c>
      <c r="I46" s="124" t="s">
        <v>391</v>
      </c>
    </row>
    <row r="47" spans="1:9" ht="15" customHeight="1">
      <c r="A47" s="63" t="s">
        <v>480</v>
      </c>
      <c r="B47" s="45" t="s">
        <v>391</v>
      </c>
      <c r="C47" s="45" t="s">
        <v>391</v>
      </c>
      <c r="D47" s="45" t="s">
        <v>391</v>
      </c>
      <c r="E47" s="45" t="s">
        <v>391</v>
      </c>
      <c r="F47" s="82" t="s">
        <v>391</v>
      </c>
      <c r="G47" s="45" t="s">
        <v>391</v>
      </c>
      <c r="H47" s="45" t="s">
        <v>391</v>
      </c>
      <c r="I47" s="124" t="s">
        <v>391</v>
      </c>
    </row>
    <row r="48" spans="1:9" ht="15" customHeight="1">
      <c r="A48" s="63" t="s">
        <v>481</v>
      </c>
      <c r="B48" s="45" t="s">
        <v>391</v>
      </c>
      <c r="C48" s="45" t="s">
        <v>391</v>
      </c>
      <c r="D48" s="45" t="s">
        <v>391</v>
      </c>
      <c r="E48" s="45" t="s">
        <v>391</v>
      </c>
      <c r="F48" s="82" t="s">
        <v>391</v>
      </c>
      <c r="G48" s="45" t="s">
        <v>391</v>
      </c>
      <c r="H48" s="45" t="s">
        <v>391</v>
      </c>
      <c r="I48" s="124" t="s">
        <v>391</v>
      </c>
    </row>
    <row r="49" spans="1:9" ht="15" customHeight="1">
      <c r="A49" s="73" t="s">
        <v>482</v>
      </c>
      <c r="B49" s="74" t="s">
        <v>391</v>
      </c>
      <c r="C49" s="74" t="s">
        <v>391</v>
      </c>
      <c r="D49" s="74" t="s">
        <v>391</v>
      </c>
      <c r="E49" s="74" t="s">
        <v>391</v>
      </c>
      <c r="F49" s="74" t="s">
        <v>391</v>
      </c>
      <c r="G49" s="74" t="s">
        <v>391</v>
      </c>
      <c r="H49" s="74" t="s">
        <v>391</v>
      </c>
      <c r="I49" s="374" t="s">
        <v>391</v>
      </c>
    </row>
    <row r="50" spans="1:9" ht="15" customHeight="1">
      <c r="A50" s="63"/>
      <c r="B50" s="45"/>
      <c r="C50" s="45"/>
      <c r="D50" s="45"/>
      <c r="E50" s="45"/>
      <c r="F50" s="82"/>
      <c r="G50" s="45"/>
      <c r="H50" s="45"/>
      <c r="I50" s="124"/>
    </row>
    <row r="51" spans="1:9" ht="15" customHeight="1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4" t="s">
        <v>391</v>
      </c>
      <c r="G51" s="74" t="s">
        <v>391</v>
      </c>
      <c r="H51" s="74" t="s">
        <v>391</v>
      </c>
      <c r="I51" s="374" t="s">
        <v>391</v>
      </c>
    </row>
    <row r="52" spans="1:9" ht="15" customHeight="1">
      <c r="A52" s="63"/>
      <c r="B52" s="45"/>
      <c r="C52" s="45"/>
      <c r="D52" s="45"/>
      <c r="E52" s="45"/>
      <c r="F52" s="82"/>
      <c r="G52" s="45"/>
      <c r="H52" s="45"/>
      <c r="I52" s="124"/>
    </row>
    <row r="53" spans="1:9" ht="15" customHeight="1">
      <c r="A53" s="63" t="s">
        <v>484</v>
      </c>
      <c r="B53" s="45" t="s">
        <v>391</v>
      </c>
      <c r="C53" s="45" t="s">
        <v>391</v>
      </c>
      <c r="D53" s="45" t="s">
        <v>391</v>
      </c>
      <c r="E53" s="45" t="s">
        <v>391</v>
      </c>
      <c r="F53" s="82" t="s">
        <v>391</v>
      </c>
      <c r="G53" s="45" t="s">
        <v>391</v>
      </c>
      <c r="H53" s="45" t="s">
        <v>391</v>
      </c>
      <c r="I53" s="124" t="s">
        <v>391</v>
      </c>
    </row>
    <row r="54" spans="1:9" ht="15" customHeight="1">
      <c r="A54" s="63" t="s">
        <v>485</v>
      </c>
      <c r="B54" s="45" t="s">
        <v>391</v>
      </c>
      <c r="C54" s="45" t="s">
        <v>391</v>
      </c>
      <c r="D54" s="45" t="s">
        <v>391</v>
      </c>
      <c r="E54" s="45" t="s">
        <v>391</v>
      </c>
      <c r="F54" s="82" t="s">
        <v>391</v>
      </c>
      <c r="G54" s="45" t="s">
        <v>391</v>
      </c>
      <c r="H54" s="45" t="s">
        <v>391</v>
      </c>
      <c r="I54" s="124" t="s">
        <v>391</v>
      </c>
    </row>
    <row r="55" spans="1:9" ht="15" customHeight="1">
      <c r="A55" s="63" t="s">
        <v>486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82" t="s">
        <v>391</v>
      </c>
      <c r="G55" s="45" t="s">
        <v>391</v>
      </c>
      <c r="H55" s="45" t="s">
        <v>391</v>
      </c>
      <c r="I55" s="124" t="s">
        <v>391</v>
      </c>
    </row>
    <row r="56" spans="1:9" ht="15" customHeight="1">
      <c r="A56" s="63" t="s">
        <v>487</v>
      </c>
      <c r="B56" s="45" t="s">
        <v>391</v>
      </c>
      <c r="C56" s="45" t="s">
        <v>391</v>
      </c>
      <c r="D56" s="45" t="s">
        <v>391</v>
      </c>
      <c r="E56" s="45" t="s">
        <v>391</v>
      </c>
      <c r="F56" s="82" t="s">
        <v>391</v>
      </c>
      <c r="G56" s="45" t="s">
        <v>391</v>
      </c>
      <c r="H56" s="45" t="s">
        <v>391</v>
      </c>
      <c r="I56" s="124" t="s">
        <v>391</v>
      </c>
    </row>
    <row r="57" spans="1:9" ht="15" customHeight="1">
      <c r="A57" s="63" t="s">
        <v>488</v>
      </c>
      <c r="B57" s="45" t="s">
        <v>391</v>
      </c>
      <c r="C57" s="45" t="s">
        <v>391</v>
      </c>
      <c r="D57" s="45" t="s">
        <v>391</v>
      </c>
      <c r="E57" s="45" t="s">
        <v>391</v>
      </c>
      <c r="F57" s="82" t="s">
        <v>391</v>
      </c>
      <c r="G57" s="45" t="s">
        <v>391</v>
      </c>
      <c r="H57" s="45" t="s">
        <v>391</v>
      </c>
      <c r="I57" s="124" t="s">
        <v>391</v>
      </c>
    </row>
    <row r="58" spans="1:9" ht="15" customHeight="1">
      <c r="A58" s="73" t="s">
        <v>562</v>
      </c>
      <c r="B58" s="74" t="s">
        <v>391</v>
      </c>
      <c r="C58" s="74" t="s">
        <v>391</v>
      </c>
      <c r="D58" s="74" t="s">
        <v>391</v>
      </c>
      <c r="E58" s="74" t="s">
        <v>391</v>
      </c>
      <c r="F58" s="74" t="s">
        <v>391</v>
      </c>
      <c r="G58" s="74" t="s">
        <v>391</v>
      </c>
      <c r="H58" s="74" t="s">
        <v>391</v>
      </c>
      <c r="I58" s="374" t="s">
        <v>391</v>
      </c>
    </row>
    <row r="59" spans="1:9" ht="15" customHeight="1">
      <c r="A59" s="63"/>
      <c r="B59" s="45"/>
      <c r="C59" s="45"/>
      <c r="D59" s="45"/>
      <c r="E59" s="45"/>
      <c r="F59" s="82"/>
      <c r="G59" s="45"/>
      <c r="H59" s="45"/>
      <c r="I59" s="124"/>
    </row>
    <row r="60" spans="1:9" ht="15" customHeight="1">
      <c r="A60" s="63" t="s">
        <v>490</v>
      </c>
      <c r="B60" s="45">
        <v>6</v>
      </c>
      <c r="C60" s="45" t="s">
        <v>391</v>
      </c>
      <c r="D60" s="45">
        <v>6</v>
      </c>
      <c r="E60" s="45">
        <v>6</v>
      </c>
      <c r="F60" s="82" t="s">
        <v>391</v>
      </c>
      <c r="G60" s="45">
        <v>4500</v>
      </c>
      <c r="H60" s="45" t="s">
        <v>391</v>
      </c>
      <c r="I60" s="124">
        <v>27</v>
      </c>
    </row>
    <row r="61" spans="1:9" ht="15" customHeight="1">
      <c r="A61" s="63" t="s">
        <v>491</v>
      </c>
      <c r="B61" s="45" t="s">
        <v>391</v>
      </c>
      <c r="C61" s="45" t="s">
        <v>391</v>
      </c>
      <c r="D61" s="45" t="s">
        <v>391</v>
      </c>
      <c r="E61" s="45" t="s">
        <v>391</v>
      </c>
      <c r="F61" s="82" t="s">
        <v>391</v>
      </c>
      <c r="G61" s="45" t="s">
        <v>391</v>
      </c>
      <c r="H61" s="45" t="s">
        <v>391</v>
      </c>
      <c r="I61" s="124" t="s">
        <v>391</v>
      </c>
    </row>
    <row r="62" spans="1:9" ht="15" customHeight="1">
      <c r="A62" s="63" t="s">
        <v>492</v>
      </c>
      <c r="B62" s="45" t="s">
        <v>391</v>
      </c>
      <c r="C62" s="45" t="s">
        <v>391</v>
      </c>
      <c r="D62" s="45" t="s">
        <v>391</v>
      </c>
      <c r="E62" s="45" t="s">
        <v>391</v>
      </c>
      <c r="F62" s="82" t="s">
        <v>391</v>
      </c>
      <c r="G62" s="45" t="s">
        <v>391</v>
      </c>
      <c r="H62" s="45" t="s">
        <v>391</v>
      </c>
      <c r="I62" s="124" t="s">
        <v>391</v>
      </c>
    </row>
    <row r="63" spans="1:9" ht="15" customHeight="1">
      <c r="A63" s="73" t="s">
        <v>493</v>
      </c>
      <c r="B63" s="74">
        <v>6</v>
      </c>
      <c r="C63" s="74" t="s">
        <v>391</v>
      </c>
      <c r="D63" s="74">
        <v>6</v>
      </c>
      <c r="E63" s="74">
        <v>6</v>
      </c>
      <c r="F63" s="74" t="s">
        <v>391</v>
      </c>
      <c r="G63" s="74">
        <v>4500</v>
      </c>
      <c r="H63" s="74" t="s">
        <v>391</v>
      </c>
      <c r="I63" s="374">
        <v>27</v>
      </c>
    </row>
    <row r="64" spans="1:9" ht="15" customHeight="1">
      <c r="A64" s="63"/>
      <c r="B64" s="45"/>
      <c r="C64" s="45"/>
      <c r="D64" s="45"/>
      <c r="E64" s="45"/>
      <c r="F64" s="82"/>
      <c r="G64" s="45"/>
      <c r="H64" s="45"/>
      <c r="I64" s="124"/>
    </row>
    <row r="65" spans="1:9" ht="15" customHeight="1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4" t="s">
        <v>391</v>
      </c>
      <c r="G65" s="74" t="s">
        <v>391</v>
      </c>
      <c r="H65" s="74" t="s">
        <v>391</v>
      </c>
      <c r="I65" s="374" t="s">
        <v>391</v>
      </c>
    </row>
    <row r="66" spans="1:9" ht="15" customHeight="1">
      <c r="A66" s="63"/>
      <c r="B66" s="45"/>
      <c r="C66" s="45"/>
      <c r="D66" s="45"/>
      <c r="E66" s="45"/>
      <c r="F66" s="82"/>
      <c r="G66" s="45"/>
      <c r="H66" s="45"/>
      <c r="I66" s="124"/>
    </row>
    <row r="67" spans="1:9" ht="15" customHeight="1">
      <c r="A67" s="63" t="s">
        <v>495</v>
      </c>
      <c r="B67" s="45" t="s">
        <v>391</v>
      </c>
      <c r="C67" s="45" t="s">
        <v>391</v>
      </c>
      <c r="D67" s="45" t="s">
        <v>391</v>
      </c>
      <c r="E67" s="45" t="s">
        <v>391</v>
      </c>
      <c r="F67" s="82" t="s">
        <v>391</v>
      </c>
      <c r="G67" s="45" t="s">
        <v>391</v>
      </c>
      <c r="H67" s="45" t="s">
        <v>391</v>
      </c>
      <c r="I67" s="124" t="s">
        <v>391</v>
      </c>
    </row>
    <row r="68" spans="1:9" ht="15" customHeight="1">
      <c r="A68" s="63" t="s">
        <v>496</v>
      </c>
      <c r="B68" s="45" t="s">
        <v>391</v>
      </c>
      <c r="C68" s="45" t="s">
        <v>391</v>
      </c>
      <c r="D68" s="45" t="s">
        <v>391</v>
      </c>
      <c r="E68" s="45" t="s">
        <v>391</v>
      </c>
      <c r="F68" s="82" t="s">
        <v>391</v>
      </c>
      <c r="G68" s="45" t="s">
        <v>391</v>
      </c>
      <c r="H68" s="45" t="s">
        <v>391</v>
      </c>
      <c r="I68" s="124" t="s">
        <v>391</v>
      </c>
    </row>
    <row r="69" spans="1:9" ht="15" customHeight="1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4" t="s">
        <v>391</v>
      </c>
      <c r="G69" s="74" t="s">
        <v>391</v>
      </c>
      <c r="H69" s="74" t="s">
        <v>391</v>
      </c>
      <c r="I69" s="374" t="s">
        <v>391</v>
      </c>
    </row>
    <row r="70" spans="1:9" ht="15" customHeight="1">
      <c r="A70" s="63"/>
      <c r="B70" s="45"/>
      <c r="C70" s="45"/>
      <c r="D70" s="45"/>
      <c r="E70" s="45"/>
      <c r="F70" s="82"/>
      <c r="G70" s="45"/>
      <c r="H70" s="45"/>
      <c r="I70" s="124"/>
    </row>
    <row r="71" spans="1:9" ht="15" customHeight="1">
      <c r="A71" s="63" t="s">
        <v>498</v>
      </c>
      <c r="B71" s="45" t="s">
        <v>391</v>
      </c>
      <c r="C71" s="45" t="s">
        <v>391</v>
      </c>
      <c r="D71" s="45" t="s">
        <v>391</v>
      </c>
      <c r="E71" s="45" t="s">
        <v>391</v>
      </c>
      <c r="F71" s="82" t="s">
        <v>391</v>
      </c>
      <c r="G71" s="45" t="s">
        <v>391</v>
      </c>
      <c r="H71" s="45" t="s">
        <v>391</v>
      </c>
      <c r="I71" s="124" t="s">
        <v>391</v>
      </c>
    </row>
    <row r="72" spans="1:9" ht="15" customHeight="1">
      <c r="A72" s="63" t="s">
        <v>499</v>
      </c>
      <c r="B72" s="45" t="s">
        <v>391</v>
      </c>
      <c r="C72" s="45" t="s">
        <v>391</v>
      </c>
      <c r="D72" s="45" t="s">
        <v>391</v>
      </c>
      <c r="E72" s="45" t="s">
        <v>391</v>
      </c>
      <c r="F72" s="82" t="s">
        <v>391</v>
      </c>
      <c r="G72" s="45" t="s">
        <v>391</v>
      </c>
      <c r="H72" s="45" t="s">
        <v>391</v>
      </c>
      <c r="I72" s="124" t="s">
        <v>391</v>
      </c>
    </row>
    <row r="73" spans="1:9" ht="15" customHeight="1">
      <c r="A73" s="63" t="s">
        <v>500</v>
      </c>
      <c r="B73" s="45">
        <v>3</v>
      </c>
      <c r="C73" s="45" t="s">
        <v>391</v>
      </c>
      <c r="D73" s="45">
        <v>3</v>
      </c>
      <c r="E73" s="45" t="s">
        <v>391</v>
      </c>
      <c r="F73" s="82" t="s">
        <v>391</v>
      </c>
      <c r="G73" s="45" t="s">
        <v>391</v>
      </c>
      <c r="H73" s="45" t="s">
        <v>391</v>
      </c>
      <c r="I73" s="124" t="s">
        <v>391</v>
      </c>
    </row>
    <row r="74" spans="1:9" ht="15" customHeight="1">
      <c r="A74" s="63" t="s">
        <v>501</v>
      </c>
      <c r="B74" s="45" t="s">
        <v>391</v>
      </c>
      <c r="C74" s="45" t="s">
        <v>391</v>
      </c>
      <c r="D74" s="45" t="s">
        <v>391</v>
      </c>
      <c r="E74" s="45" t="s">
        <v>391</v>
      </c>
      <c r="F74" s="82" t="s">
        <v>391</v>
      </c>
      <c r="G74" s="45" t="s">
        <v>391</v>
      </c>
      <c r="H74" s="45" t="s">
        <v>391</v>
      </c>
      <c r="I74" s="124" t="s">
        <v>391</v>
      </c>
    </row>
    <row r="75" spans="1:9" ht="15" customHeight="1">
      <c r="A75" s="63" t="s">
        <v>502</v>
      </c>
      <c r="B75" s="45" t="s">
        <v>391</v>
      </c>
      <c r="C75" s="45" t="s">
        <v>391</v>
      </c>
      <c r="D75" s="45" t="s">
        <v>391</v>
      </c>
      <c r="E75" s="45" t="s">
        <v>391</v>
      </c>
      <c r="F75" s="82" t="s">
        <v>391</v>
      </c>
      <c r="G75" s="45" t="s">
        <v>391</v>
      </c>
      <c r="H75" s="45" t="s">
        <v>391</v>
      </c>
      <c r="I75" s="124" t="s">
        <v>391</v>
      </c>
    </row>
    <row r="76" spans="1:9" ht="15" customHeight="1">
      <c r="A76" s="63" t="s">
        <v>503</v>
      </c>
      <c r="B76" s="45" t="s">
        <v>391</v>
      </c>
      <c r="C76" s="45" t="s">
        <v>391</v>
      </c>
      <c r="D76" s="45" t="s">
        <v>391</v>
      </c>
      <c r="E76" s="45" t="s">
        <v>391</v>
      </c>
      <c r="F76" s="82" t="s">
        <v>391</v>
      </c>
      <c r="G76" s="45" t="s">
        <v>391</v>
      </c>
      <c r="H76" s="45" t="s">
        <v>391</v>
      </c>
      <c r="I76" s="124" t="s">
        <v>391</v>
      </c>
    </row>
    <row r="77" spans="1:9" ht="15" customHeight="1">
      <c r="A77" s="63" t="s">
        <v>504</v>
      </c>
      <c r="B77" s="45">
        <v>1689</v>
      </c>
      <c r="C77" s="45" t="s">
        <v>391</v>
      </c>
      <c r="D77" s="45">
        <v>1689</v>
      </c>
      <c r="E77" s="45">
        <v>1689</v>
      </c>
      <c r="F77" s="82" t="s">
        <v>391</v>
      </c>
      <c r="G77" s="45">
        <v>750</v>
      </c>
      <c r="H77" s="45" t="s">
        <v>391</v>
      </c>
      <c r="I77" s="124">
        <v>1267</v>
      </c>
    </row>
    <row r="78" spans="1:9" ht="15" customHeight="1">
      <c r="A78" s="63" t="s">
        <v>505</v>
      </c>
      <c r="B78" s="45" t="s">
        <v>391</v>
      </c>
      <c r="C78" s="45" t="s">
        <v>391</v>
      </c>
      <c r="D78" s="45" t="s">
        <v>391</v>
      </c>
      <c r="E78" s="45" t="s">
        <v>391</v>
      </c>
      <c r="F78" s="82" t="s">
        <v>391</v>
      </c>
      <c r="G78" s="45" t="s">
        <v>391</v>
      </c>
      <c r="H78" s="45" t="s">
        <v>391</v>
      </c>
      <c r="I78" s="124" t="s">
        <v>391</v>
      </c>
    </row>
    <row r="79" spans="1:9" ht="15" customHeight="1">
      <c r="A79" s="73" t="s">
        <v>506</v>
      </c>
      <c r="B79" s="74">
        <v>1692</v>
      </c>
      <c r="C79" s="74" t="s">
        <v>391</v>
      </c>
      <c r="D79" s="74">
        <v>1692</v>
      </c>
      <c r="E79" s="74">
        <v>1689</v>
      </c>
      <c r="F79" s="74" t="s">
        <v>391</v>
      </c>
      <c r="G79" s="74">
        <v>750</v>
      </c>
      <c r="H79" s="74" t="s">
        <v>391</v>
      </c>
      <c r="I79" s="374">
        <v>1267</v>
      </c>
    </row>
    <row r="80" spans="1:9" ht="15" customHeight="1">
      <c r="A80" s="63"/>
      <c r="B80" s="45"/>
      <c r="C80" s="45"/>
      <c r="D80" s="45"/>
      <c r="E80" s="45"/>
      <c r="F80" s="82"/>
      <c r="G80" s="45"/>
      <c r="H80" s="45"/>
      <c r="I80" s="124"/>
    </row>
    <row r="81" spans="1:9" ht="15" customHeight="1">
      <c r="A81" s="63" t="s">
        <v>507</v>
      </c>
      <c r="B81" s="45" t="s">
        <v>391</v>
      </c>
      <c r="C81" s="45" t="s">
        <v>391</v>
      </c>
      <c r="D81" s="45" t="s">
        <v>391</v>
      </c>
      <c r="E81" s="45" t="s">
        <v>391</v>
      </c>
      <c r="F81" s="82" t="s">
        <v>391</v>
      </c>
      <c r="G81" s="45" t="s">
        <v>391</v>
      </c>
      <c r="H81" s="45" t="s">
        <v>391</v>
      </c>
      <c r="I81" s="124" t="s">
        <v>391</v>
      </c>
    </row>
    <row r="82" spans="1:9" ht="15" customHeight="1">
      <c r="A82" s="63" t="s">
        <v>508</v>
      </c>
      <c r="B82" s="45" t="s">
        <v>391</v>
      </c>
      <c r="C82" s="45" t="s">
        <v>391</v>
      </c>
      <c r="D82" s="45" t="s">
        <v>391</v>
      </c>
      <c r="E82" s="45" t="s">
        <v>391</v>
      </c>
      <c r="F82" s="82" t="s">
        <v>391</v>
      </c>
      <c r="G82" s="45" t="s">
        <v>391</v>
      </c>
      <c r="H82" s="45" t="s">
        <v>391</v>
      </c>
      <c r="I82" s="124" t="s">
        <v>391</v>
      </c>
    </row>
    <row r="83" spans="1:9" ht="15" customHeight="1">
      <c r="A83" s="73" t="s">
        <v>509</v>
      </c>
      <c r="B83" s="74" t="s">
        <v>391</v>
      </c>
      <c r="C83" s="74" t="s">
        <v>391</v>
      </c>
      <c r="D83" s="74" t="s">
        <v>391</v>
      </c>
      <c r="E83" s="74" t="s">
        <v>391</v>
      </c>
      <c r="F83" s="74" t="s">
        <v>391</v>
      </c>
      <c r="G83" s="74" t="s">
        <v>391</v>
      </c>
      <c r="H83" s="74" t="s">
        <v>391</v>
      </c>
      <c r="I83" s="374" t="s">
        <v>391</v>
      </c>
    </row>
    <row r="84" spans="1:9" ht="15" customHeight="1">
      <c r="A84" s="63"/>
      <c r="B84" s="45"/>
      <c r="C84" s="45"/>
      <c r="D84" s="45"/>
      <c r="E84" s="45"/>
      <c r="F84" s="82"/>
      <c r="G84" s="45"/>
      <c r="H84" s="45"/>
      <c r="I84" s="124"/>
    </row>
    <row r="85" spans="1:9" ht="15" customHeight="1" thickBot="1">
      <c r="A85" s="66" t="s">
        <v>510</v>
      </c>
      <c r="B85" s="52">
        <v>1698</v>
      </c>
      <c r="C85" s="52" t="s">
        <v>391</v>
      </c>
      <c r="D85" s="52">
        <v>1698</v>
      </c>
      <c r="E85" s="52">
        <v>1695</v>
      </c>
      <c r="F85" s="52" t="s">
        <v>391</v>
      </c>
      <c r="G85" s="52">
        <v>763.27433628318579</v>
      </c>
      <c r="H85" s="52" t="s">
        <v>391</v>
      </c>
      <c r="I85" s="53">
        <v>1294</v>
      </c>
    </row>
  </sheetData>
  <mergeCells count="6">
    <mergeCell ref="E6:F6"/>
    <mergeCell ref="A1:I1"/>
    <mergeCell ref="B5:F5"/>
    <mergeCell ref="A5:A7"/>
    <mergeCell ref="G5:H6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>
  <sheetPr codeName="Hoja316">
    <tabColor theme="0"/>
  </sheetPr>
  <dimension ref="A1:H85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43.5703125" style="208" customWidth="1"/>
    <col min="2" max="4" width="18.7109375" style="208" customWidth="1"/>
    <col min="5" max="5" width="9" style="208" customWidth="1"/>
    <col min="6" max="8" width="12.7109375" style="208" customWidth="1"/>
    <col min="9" max="10" width="11.42578125" style="208"/>
    <col min="11" max="11" width="43.5703125" style="208" customWidth="1"/>
    <col min="12" max="14" width="22.140625" style="208" customWidth="1"/>
    <col min="15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86"/>
      <c r="F1" s="86"/>
      <c r="G1" s="86"/>
      <c r="H1" s="86"/>
    </row>
    <row r="2" spans="1:8">
      <c r="A2" s="569"/>
      <c r="B2" s="579"/>
      <c r="C2" s="579"/>
      <c r="D2" s="579"/>
    </row>
    <row r="3" spans="1:8" ht="31.5" customHeight="1">
      <c r="A3" s="1695" t="s">
        <v>1489</v>
      </c>
      <c r="B3" s="1695"/>
      <c r="C3" s="1695"/>
      <c r="D3" s="1695"/>
      <c r="E3" s="219"/>
    </row>
    <row r="4" spans="1:8" ht="13.5" thickBot="1">
      <c r="A4" s="594"/>
      <c r="B4" s="594"/>
      <c r="C4" s="594"/>
      <c r="D4" s="310"/>
    </row>
    <row r="5" spans="1:8">
      <c r="A5" s="1687" t="s">
        <v>446</v>
      </c>
      <c r="B5" s="140"/>
      <c r="C5" s="140"/>
      <c r="D5" s="142"/>
    </row>
    <row r="6" spans="1:8">
      <c r="A6" s="1688"/>
      <c r="B6" s="59" t="s">
        <v>385</v>
      </c>
      <c r="C6" s="59" t="s">
        <v>386</v>
      </c>
      <c r="D6" s="184" t="s">
        <v>387</v>
      </c>
    </row>
    <row r="7" spans="1:8" ht="13.5" thickBot="1">
      <c r="A7" s="1689"/>
      <c r="B7" s="61"/>
      <c r="C7" s="61"/>
      <c r="D7" s="144"/>
    </row>
    <row r="8" spans="1:8">
      <c r="A8" s="932" t="s">
        <v>450</v>
      </c>
      <c r="B8" s="933" t="s">
        <v>391</v>
      </c>
      <c r="C8" s="933" t="s">
        <v>391</v>
      </c>
      <c r="D8" s="934" t="s">
        <v>391</v>
      </c>
    </row>
    <row r="9" spans="1:8">
      <c r="A9" s="932" t="s">
        <v>451</v>
      </c>
      <c r="B9" s="933" t="s">
        <v>391</v>
      </c>
      <c r="C9" s="933" t="s">
        <v>391</v>
      </c>
      <c r="D9" s="934" t="s">
        <v>391</v>
      </c>
    </row>
    <row r="10" spans="1:8">
      <c r="A10" s="932" t="s">
        <v>452</v>
      </c>
      <c r="B10" s="933" t="s">
        <v>391</v>
      </c>
      <c r="C10" s="933" t="s">
        <v>391</v>
      </c>
      <c r="D10" s="934" t="s">
        <v>391</v>
      </c>
    </row>
    <row r="11" spans="1:8">
      <c r="A11" s="932" t="s">
        <v>453</v>
      </c>
      <c r="B11" s="933" t="s">
        <v>391</v>
      </c>
      <c r="C11" s="933" t="s">
        <v>391</v>
      </c>
      <c r="D11" s="934" t="s">
        <v>391</v>
      </c>
    </row>
    <row r="12" spans="1:8">
      <c r="A12" s="938" t="s">
        <v>454</v>
      </c>
      <c r="B12" s="939" t="s">
        <v>391</v>
      </c>
      <c r="C12" s="939" t="s">
        <v>391</v>
      </c>
      <c r="D12" s="944" t="s">
        <v>391</v>
      </c>
    </row>
    <row r="13" spans="1:8">
      <c r="A13" s="932"/>
      <c r="B13" s="933"/>
      <c r="C13" s="933"/>
      <c r="D13" s="934"/>
    </row>
    <row r="14" spans="1:8">
      <c r="A14" s="938" t="s">
        <v>455</v>
      </c>
      <c r="B14" s="939" t="s">
        <v>391</v>
      </c>
      <c r="C14" s="939" t="s">
        <v>391</v>
      </c>
      <c r="D14" s="944" t="s">
        <v>391</v>
      </c>
    </row>
    <row r="15" spans="1:8">
      <c r="A15" s="932"/>
      <c r="B15" s="933"/>
      <c r="C15" s="933"/>
      <c r="D15" s="934"/>
    </row>
    <row r="16" spans="1:8">
      <c r="A16" s="938" t="s">
        <v>456</v>
      </c>
      <c r="B16" s="939" t="s">
        <v>391</v>
      </c>
      <c r="C16" s="939" t="s">
        <v>391</v>
      </c>
      <c r="D16" s="944" t="s">
        <v>391</v>
      </c>
    </row>
    <row r="17" spans="1:4">
      <c r="A17" s="932"/>
      <c r="B17" s="933"/>
      <c r="C17" s="933"/>
      <c r="D17" s="934"/>
    </row>
    <row r="18" spans="1:4">
      <c r="A18" s="932" t="s">
        <v>535</v>
      </c>
      <c r="B18" s="933" t="s">
        <v>391</v>
      </c>
      <c r="C18" s="935" t="s">
        <v>391</v>
      </c>
      <c r="D18" s="934" t="s">
        <v>391</v>
      </c>
    </row>
    <row r="19" spans="1:4">
      <c r="A19" s="932" t="s">
        <v>458</v>
      </c>
      <c r="B19" s="933" t="s">
        <v>391</v>
      </c>
      <c r="C19" s="933" t="s">
        <v>391</v>
      </c>
      <c r="D19" s="934" t="s">
        <v>391</v>
      </c>
    </row>
    <row r="20" spans="1:4">
      <c r="A20" s="932" t="s">
        <v>459</v>
      </c>
      <c r="B20" s="933" t="s">
        <v>391</v>
      </c>
      <c r="C20" s="933" t="s">
        <v>391</v>
      </c>
      <c r="D20" s="934" t="s">
        <v>391</v>
      </c>
    </row>
    <row r="21" spans="1:4">
      <c r="A21" s="938" t="s">
        <v>460</v>
      </c>
      <c r="B21" s="939" t="s">
        <v>391</v>
      </c>
      <c r="C21" s="939" t="s">
        <v>391</v>
      </c>
      <c r="D21" s="944" t="s">
        <v>391</v>
      </c>
    </row>
    <row r="22" spans="1:4">
      <c r="A22" s="932"/>
      <c r="B22" s="933"/>
      <c r="C22" s="935"/>
      <c r="D22" s="934"/>
    </row>
    <row r="23" spans="1:4">
      <c r="A23" s="938" t="s">
        <v>461</v>
      </c>
      <c r="B23" s="939" t="s">
        <v>391</v>
      </c>
      <c r="C23" s="939">
        <v>691</v>
      </c>
      <c r="D23" s="944">
        <v>691</v>
      </c>
    </row>
    <row r="24" spans="1:4">
      <c r="A24" s="932"/>
      <c r="B24" s="933"/>
      <c r="C24" s="933"/>
      <c r="D24" s="934"/>
    </row>
    <row r="25" spans="1:4">
      <c r="A25" s="938" t="s">
        <v>462</v>
      </c>
      <c r="B25" s="939" t="s">
        <v>391</v>
      </c>
      <c r="C25" s="939" t="s">
        <v>391</v>
      </c>
      <c r="D25" s="944" t="s">
        <v>391</v>
      </c>
    </row>
    <row r="26" spans="1:4">
      <c r="A26" s="932"/>
      <c r="B26" s="933"/>
      <c r="C26" s="933"/>
      <c r="D26" s="934"/>
    </row>
    <row r="27" spans="1:4">
      <c r="A27" s="932" t="s">
        <v>463</v>
      </c>
      <c r="B27" s="933" t="s">
        <v>391</v>
      </c>
      <c r="C27" s="933" t="s">
        <v>391</v>
      </c>
      <c r="D27" s="934" t="s">
        <v>391</v>
      </c>
    </row>
    <row r="28" spans="1:4">
      <c r="A28" s="932" t="s">
        <v>464</v>
      </c>
      <c r="B28" s="933" t="s">
        <v>391</v>
      </c>
      <c r="C28" s="933" t="s">
        <v>391</v>
      </c>
      <c r="D28" s="934" t="s">
        <v>391</v>
      </c>
    </row>
    <row r="29" spans="1:4">
      <c r="A29" s="932" t="s">
        <v>465</v>
      </c>
      <c r="B29" s="933" t="s">
        <v>391</v>
      </c>
      <c r="C29" s="933" t="s">
        <v>391</v>
      </c>
      <c r="D29" s="934" t="s">
        <v>391</v>
      </c>
    </row>
    <row r="30" spans="1:4">
      <c r="A30" s="938" t="s">
        <v>466</v>
      </c>
      <c r="B30" s="939" t="s">
        <v>391</v>
      </c>
      <c r="C30" s="939" t="s">
        <v>391</v>
      </c>
      <c r="D30" s="944" t="s">
        <v>391</v>
      </c>
    </row>
    <row r="31" spans="1:4">
      <c r="A31" s="932"/>
      <c r="B31" s="933"/>
      <c r="C31" s="933"/>
      <c r="D31" s="934"/>
    </row>
    <row r="32" spans="1:4">
      <c r="A32" s="932" t="s">
        <v>467</v>
      </c>
      <c r="B32" s="933" t="s">
        <v>391</v>
      </c>
      <c r="C32" s="933" t="s">
        <v>391</v>
      </c>
      <c r="D32" s="934" t="s">
        <v>391</v>
      </c>
    </row>
    <row r="33" spans="1:4">
      <c r="A33" s="932" t="s">
        <v>468</v>
      </c>
      <c r="B33" s="933" t="s">
        <v>391</v>
      </c>
      <c r="C33" s="933">
        <v>5</v>
      </c>
      <c r="D33" s="934">
        <v>5</v>
      </c>
    </row>
    <row r="34" spans="1:4">
      <c r="A34" s="932" t="s">
        <v>469</v>
      </c>
      <c r="B34" s="933" t="s">
        <v>391</v>
      </c>
      <c r="C34" s="933">
        <v>5</v>
      </c>
      <c r="D34" s="934">
        <v>5</v>
      </c>
    </row>
    <row r="35" spans="1:4">
      <c r="A35" s="932" t="s">
        <v>470</v>
      </c>
      <c r="B35" s="933" t="s">
        <v>391</v>
      </c>
      <c r="C35" s="933" t="s">
        <v>391</v>
      </c>
      <c r="D35" s="934" t="s">
        <v>391</v>
      </c>
    </row>
    <row r="36" spans="1:4">
      <c r="A36" s="938" t="s">
        <v>471</v>
      </c>
      <c r="B36" s="939" t="s">
        <v>391</v>
      </c>
      <c r="C36" s="939">
        <v>10</v>
      </c>
      <c r="D36" s="944">
        <v>10</v>
      </c>
    </row>
    <row r="37" spans="1:4">
      <c r="A37" s="932"/>
      <c r="B37" s="933"/>
      <c r="C37" s="933"/>
      <c r="D37" s="934"/>
    </row>
    <row r="38" spans="1:4">
      <c r="A38" s="938" t="s">
        <v>472</v>
      </c>
      <c r="B38" s="939" t="s">
        <v>391</v>
      </c>
      <c r="C38" s="939" t="s">
        <v>391</v>
      </c>
      <c r="D38" s="944" t="s">
        <v>391</v>
      </c>
    </row>
    <row r="39" spans="1:4">
      <c r="A39" s="932"/>
      <c r="B39" s="933"/>
      <c r="C39" s="933"/>
      <c r="D39" s="934"/>
    </row>
    <row r="40" spans="1:4">
      <c r="A40" s="932" t="s">
        <v>536</v>
      </c>
      <c r="B40" s="933" t="s">
        <v>391</v>
      </c>
      <c r="C40" s="933" t="s">
        <v>391</v>
      </c>
      <c r="D40" s="934" t="s">
        <v>391</v>
      </c>
    </row>
    <row r="41" spans="1:4">
      <c r="A41" s="932" t="s">
        <v>474</v>
      </c>
      <c r="B41" s="933" t="s">
        <v>391</v>
      </c>
      <c r="C41" s="933" t="s">
        <v>391</v>
      </c>
      <c r="D41" s="934" t="s">
        <v>391</v>
      </c>
    </row>
    <row r="42" spans="1:4">
      <c r="A42" s="932" t="s">
        <v>475</v>
      </c>
      <c r="B42" s="933" t="s">
        <v>391</v>
      </c>
      <c r="C42" s="933" t="s">
        <v>391</v>
      </c>
      <c r="D42" s="934" t="s">
        <v>391</v>
      </c>
    </row>
    <row r="43" spans="1:4">
      <c r="A43" s="932" t="s">
        <v>476</v>
      </c>
      <c r="B43" s="933" t="s">
        <v>391</v>
      </c>
      <c r="C43" s="933" t="s">
        <v>391</v>
      </c>
      <c r="D43" s="934" t="s">
        <v>391</v>
      </c>
    </row>
    <row r="44" spans="1:4">
      <c r="A44" s="932" t="s">
        <v>477</v>
      </c>
      <c r="B44" s="933" t="s">
        <v>391</v>
      </c>
      <c r="C44" s="933" t="s">
        <v>391</v>
      </c>
      <c r="D44" s="934" t="s">
        <v>391</v>
      </c>
    </row>
    <row r="45" spans="1:4">
      <c r="A45" s="932" t="s">
        <v>478</v>
      </c>
      <c r="B45" s="933" t="s">
        <v>391</v>
      </c>
      <c r="C45" s="933" t="s">
        <v>391</v>
      </c>
      <c r="D45" s="934" t="s">
        <v>391</v>
      </c>
    </row>
    <row r="46" spans="1:4">
      <c r="A46" s="932" t="s">
        <v>479</v>
      </c>
      <c r="B46" s="933" t="s">
        <v>391</v>
      </c>
      <c r="C46" s="933" t="s">
        <v>391</v>
      </c>
      <c r="D46" s="934" t="s">
        <v>391</v>
      </c>
    </row>
    <row r="47" spans="1:4">
      <c r="A47" s="932" t="s">
        <v>480</v>
      </c>
      <c r="B47" s="933" t="s">
        <v>391</v>
      </c>
      <c r="C47" s="933" t="s">
        <v>391</v>
      </c>
      <c r="D47" s="934" t="s">
        <v>391</v>
      </c>
    </row>
    <row r="48" spans="1:4">
      <c r="A48" s="932" t="s">
        <v>481</v>
      </c>
      <c r="B48" s="933" t="s">
        <v>391</v>
      </c>
      <c r="C48" s="933" t="s">
        <v>391</v>
      </c>
      <c r="D48" s="934" t="s">
        <v>391</v>
      </c>
    </row>
    <row r="49" spans="1:4">
      <c r="A49" s="938" t="s">
        <v>482</v>
      </c>
      <c r="B49" s="939" t="s">
        <v>391</v>
      </c>
      <c r="C49" s="939" t="s">
        <v>391</v>
      </c>
      <c r="D49" s="944" t="s">
        <v>391</v>
      </c>
    </row>
    <row r="50" spans="1:4">
      <c r="A50" s="932"/>
      <c r="B50" s="933"/>
      <c r="C50" s="933"/>
      <c r="D50" s="934"/>
    </row>
    <row r="51" spans="1:4">
      <c r="A51" s="938" t="s">
        <v>483</v>
      </c>
      <c r="B51" s="939" t="s">
        <v>391</v>
      </c>
      <c r="C51" s="939" t="s">
        <v>391</v>
      </c>
      <c r="D51" s="944" t="s">
        <v>391</v>
      </c>
    </row>
    <row r="52" spans="1:4">
      <c r="A52" s="932"/>
      <c r="B52" s="933"/>
      <c r="C52" s="933"/>
      <c r="D52" s="934"/>
    </row>
    <row r="53" spans="1:4">
      <c r="A53" s="932" t="s">
        <v>484</v>
      </c>
      <c r="B53" s="933" t="s">
        <v>391</v>
      </c>
      <c r="C53" s="933" t="s">
        <v>391</v>
      </c>
      <c r="D53" s="934" t="s">
        <v>391</v>
      </c>
    </row>
    <row r="54" spans="1:4">
      <c r="A54" s="932" t="s">
        <v>485</v>
      </c>
      <c r="B54" s="933" t="s">
        <v>391</v>
      </c>
      <c r="C54" s="933" t="s">
        <v>391</v>
      </c>
      <c r="D54" s="934" t="s">
        <v>391</v>
      </c>
    </row>
    <row r="55" spans="1:4">
      <c r="A55" s="932" t="s">
        <v>486</v>
      </c>
      <c r="B55" s="933" t="s">
        <v>391</v>
      </c>
      <c r="C55" s="933">
        <v>7</v>
      </c>
      <c r="D55" s="934">
        <v>7</v>
      </c>
    </row>
    <row r="56" spans="1:4">
      <c r="A56" s="932" t="s">
        <v>487</v>
      </c>
      <c r="B56" s="933" t="s">
        <v>391</v>
      </c>
      <c r="C56" s="933" t="s">
        <v>391</v>
      </c>
      <c r="D56" s="934" t="s">
        <v>391</v>
      </c>
    </row>
    <row r="57" spans="1:4">
      <c r="A57" s="932" t="s">
        <v>488</v>
      </c>
      <c r="B57" s="933" t="s">
        <v>391</v>
      </c>
      <c r="C57" s="933" t="s">
        <v>391</v>
      </c>
      <c r="D57" s="934" t="s">
        <v>391</v>
      </c>
    </row>
    <row r="58" spans="1:4">
      <c r="A58" s="938" t="s">
        <v>562</v>
      </c>
      <c r="B58" s="939" t="s">
        <v>391</v>
      </c>
      <c r="C58" s="939">
        <v>7</v>
      </c>
      <c r="D58" s="944">
        <v>7</v>
      </c>
    </row>
    <row r="59" spans="1:4">
      <c r="A59" s="932"/>
      <c r="B59" s="933"/>
      <c r="C59" s="933"/>
      <c r="D59" s="934"/>
    </row>
    <row r="60" spans="1:4">
      <c r="A60" s="932" t="s">
        <v>490</v>
      </c>
      <c r="B60" s="933" t="s">
        <v>391</v>
      </c>
      <c r="C60" s="933" t="s">
        <v>391</v>
      </c>
      <c r="D60" s="934" t="s">
        <v>391</v>
      </c>
    </row>
    <row r="61" spans="1:4">
      <c r="A61" s="932" t="s">
        <v>491</v>
      </c>
      <c r="B61" s="933" t="s">
        <v>391</v>
      </c>
      <c r="C61" s="933" t="s">
        <v>391</v>
      </c>
      <c r="D61" s="934" t="s">
        <v>391</v>
      </c>
    </row>
    <row r="62" spans="1:4">
      <c r="A62" s="932" t="s">
        <v>492</v>
      </c>
      <c r="B62" s="933" t="s">
        <v>391</v>
      </c>
      <c r="C62" s="933" t="s">
        <v>391</v>
      </c>
      <c r="D62" s="934" t="s">
        <v>391</v>
      </c>
    </row>
    <row r="63" spans="1:4">
      <c r="A63" s="938" t="s">
        <v>493</v>
      </c>
      <c r="B63" s="939" t="s">
        <v>391</v>
      </c>
      <c r="C63" s="939" t="s">
        <v>391</v>
      </c>
      <c r="D63" s="944" t="s">
        <v>391</v>
      </c>
    </row>
    <row r="64" spans="1:4">
      <c r="A64" s="932"/>
      <c r="B64" s="933"/>
      <c r="C64" s="933"/>
      <c r="D64" s="934"/>
    </row>
    <row r="65" spans="1:4">
      <c r="A65" s="938" t="s">
        <v>80</v>
      </c>
      <c r="B65" s="939" t="s">
        <v>391</v>
      </c>
      <c r="C65" s="939" t="s">
        <v>391</v>
      </c>
      <c r="D65" s="944" t="s">
        <v>391</v>
      </c>
    </row>
    <row r="66" spans="1:4">
      <c r="A66" s="932"/>
      <c r="B66" s="933"/>
      <c r="C66" s="933"/>
      <c r="D66" s="934"/>
    </row>
    <row r="67" spans="1:4">
      <c r="A67" s="932" t="s">
        <v>495</v>
      </c>
      <c r="B67" s="933" t="s">
        <v>391</v>
      </c>
      <c r="C67" s="933" t="s">
        <v>391</v>
      </c>
      <c r="D67" s="934" t="s">
        <v>391</v>
      </c>
    </row>
    <row r="68" spans="1:4">
      <c r="A68" s="932" t="s">
        <v>496</v>
      </c>
      <c r="B68" s="933" t="s">
        <v>391</v>
      </c>
      <c r="C68" s="933" t="s">
        <v>391</v>
      </c>
      <c r="D68" s="934" t="s">
        <v>391</v>
      </c>
    </row>
    <row r="69" spans="1:4">
      <c r="A69" s="938" t="s">
        <v>497</v>
      </c>
      <c r="B69" s="939" t="s">
        <v>391</v>
      </c>
      <c r="C69" s="939" t="s">
        <v>391</v>
      </c>
      <c r="D69" s="944" t="s">
        <v>391</v>
      </c>
    </row>
    <row r="70" spans="1:4">
      <c r="A70" s="932"/>
      <c r="B70" s="933"/>
      <c r="C70" s="933"/>
      <c r="D70" s="934"/>
    </row>
    <row r="71" spans="1:4">
      <c r="A71" s="932" t="s">
        <v>498</v>
      </c>
      <c r="B71" s="933" t="s">
        <v>391</v>
      </c>
      <c r="C71" s="933" t="s">
        <v>391</v>
      </c>
      <c r="D71" s="934" t="s">
        <v>391</v>
      </c>
    </row>
    <row r="72" spans="1:4">
      <c r="A72" s="932" t="s">
        <v>499</v>
      </c>
      <c r="B72" s="933" t="s">
        <v>391</v>
      </c>
      <c r="C72" s="933" t="s">
        <v>391</v>
      </c>
      <c r="D72" s="934" t="s">
        <v>391</v>
      </c>
    </row>
    <row r="73" spans="1:4">
      <c r="A73" s="932" t="s">
        <v>500</v>
      </c>
      <c r="B73" s="933" t="s">
        <v>391</v>
      </c>
      <c r="C73" s="933" t="s">
        <v>391</v>
      </c>
      <c r="D73" s="934" t="s">
        <v>391</v>
      </c>
    </row>
    <row r="74" spans="1:4">
      <c r="A74" s="932" t="s">
        <v>501</v>
      </c>
      <c r="B74" s="933" t="s">
        <v>391</v>
      </c>
      <c r="C74" s="933">
        <v>70</v>
      </c>
      <c r="D74" s="934">
        <v>70</v>
      </c>
    </row>
    <row r="75" spans="1:4">
      <c r="A75" s="932" t="s">
        <v>502</v>
      </c>
      <c r="B75" s="933" t="s">
        <v>391</v>
      </c>
      <c r="C75" s="933" t="s">
        <v>391</v>
      </c>
      <c r="D75" s="934" t="s">
        <v>391</v>
      </c>
    </row>
    <row r="76" spans="1:4">
      <c r="A76" s="932" t="s">
        <v>503</v>
      </c>
      <c r="B76" s="933" t="s">
        <v>391</v>
      </c>
      <c r="C76" s="933" t="s">
        <v>391</v>
      </c>
      <c r="D76" s="934" t="s">
        <v>391</v>
      </c>
    </row>
    <row r="77" spans="1:4">
      <c r="A77" s="932" t="s">
        <v>504</v>
      </c>
      <c r="B77" s="933" t="s">
        <v>391</v>
      </c>
      <c r="C77" s="933" t="s">
        <v>391</v>
      </c>
      <c r="D77" s="934" t="s">
        <v>391</v>
      </c>
    </row>
    <row r="78" spans="1:4">
      <c r="A78" s="932" t="s">
        <v>505</v>
      </c>
      <c r="B78" s="933" t="s">
        <v>391</v>
      </c>
      <c r="C78" s="933" t="s">
        <v>391</v>
      </c>
      <c r="D78" s="934" t="s">
        <v>391</v>
      </c>
    </row>
    <row r="79" spans="1:4">
      <c r="A79" s="938" t="s">
        <v>506</v>
      </c>
      <c r="B79" s="939" t="s">
        <v>391</v>
      </c>
      <c r="C79" s="939">
        <v>70</v>
      </c>
      <c r="D79" s="944">
        <v>70</v>
      </c>
    </row>
    <row r="80" spans="1:4">
      <c r="A80" s="932"/>
      <c r="B80" s="933"/>
      <c r="C80" s="933"/>
      <c r="D80" s="934"/>
    </row>
    <row r="81" spans="1:4">
      <c r="A81" s="932" t="s">
        <v>507</v>
      </c>
      <c r="B81" s="933" t="s">
        <v>391</v>
      </c>
      <c r="C81" s="933">
        <v>40</v>
      </c>
      <c r="D81" s="934">
        <v>40</v>
      </c>
    </row>
    <row r="82" spans="1:4">
      <c r="A82" s="932" t="s">
        <v>508</v>
      </c>
      <c r="B82" s="933" t="s">
        <v>391</v>
      </c>
      <c r="C82" s="933">
        <v>32</v>
      </c>
      <c r="D82" s="934">
        <v>32</v>
      </c>
    </row>
    <row r="83" spans="1:4">
      <c r="A83" s="938" t="s">
        <v>509</v>
      </c>
      <c r="B83" s="939" t="s">
        <v>391</v>
      </c>
      <c r="C83" s="939">
        <v>72</v>
      </c>
      <c r="D83" s="944">
        <v>72</v>
      </c>
    </row>
    <row r="84" spans="1:4">
      <c r="A84" s="932"/>
      <c r="B84" s="933"/>
      <c r="C84" s="933"/>
      <c r="D84" s="934"/>
    </row>
    <row r="85" spans="1:4" ht="13.5" thickBot="1">
      <c r="A85" s="942" t="s">
        <v>510</v>
      </c>
      <c r="B85" s="813" t="s">
        <v>391</v>
      </c>
      <c r="C85" s="813">
        <v>850</v>
      </c>
      <c r="D85" s="814">
        <v>850</v>
      </c>
    </row>
  </sheetData>
  <mergeCells count="3">
    <mergeCell ref="A1:D1"/>
    <mergeCell ref="A5:A7"/>
    <mergeCell ref="A3:D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>
  <sheetPr codeName="Hoja912">
    <tabColor theme="0"/>
    <pageSetUpPr fitToPage="1"/>
  </sheetPr>
  <dimension ref="A1:G23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3.85546875" style="208" customWidth="1"/>
    <col min="2" max="2" width="21.140625" style="208" customWidth="1"/>
    <col min="3" max="3" width="22.42578125" style="208" customWidth="1"/>
    <col min="4" max="4" width="22.140625" style="208" customWidth="1"/>
    <col min="5" max="5" width="8.28515625" style="208" customWidth="1"/>
    <col min="6" max="6" width="13.5703125" style="208" customWidth="1"/>
    <col min="7" max="7" width="14.85546875" style="208" customWidth="1"/>
    <col min="8" max="13" width="15.140625" style="208" customWidth="1"/>
    <col min="14" max="17" width="12" style="208" customWidth="1"/>
    <col min="1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86"/>
      <c r="F1" s="86"/>
      <c r="G1" s="86"/>
    </row>
    <row r="2" spans="1:7">
      <c r="A2" s="569"/>
    </row>
    <row r="3" spans="1:7" ht="15">
      <c r="A3" s="1729" t="s">
        <v>84</v>
      </c>
      <c r="B3" s="1729"/>
      <c r="C3" s="1729"/>
      <c r="D3" s="1729"/>
      <c r="E3" s="219"/>
      <c r="F3" s="219"/>
    </row>
    <row r="4" spans="1:7" ht="15">
      <c r="A4" s="1729" t="s">
        <v>85</v>
      </c>
      <c r="B4" s="1729"/>
      <c r="C4" s="1729"/>
      <c r="D4" s="1729"/>
      <c r="E4" s="219"/>
      <c r="F4" s="219"/>
    </row>
    <row r="5" spans="1:7" ht="13.5" customHeight="1" thickBot="1">
      <c r="A5" s="5"/>
      <c r="B5" s="6"/>
      <c r="C5" s="6"/>
      <c r="D5" s="6"/>
      <c r="E5" s="88"/>
      <c r="F5" s="88"/>
    </row>
    <row r="6" spans="1:7" ht="30.75" customHeight="1">
      <c r="A6" s="1809" t="s">
        <v>370</v>
      </c>
      <c r="B6" s="119" t="s">
        <v>86</v>
      </c>
      <c r="C6" s="141" t="s">
        <v>512</v>
      </c>
      <c r="D6" s="688"/>
    </row>
    <row r="7" spans="1:7">
      <c r="A7" s="1810"/>
      <c r="B7" s="228" t="s">
        <v>87</v>
      </c>
      <c r="C7" s="724" t="s">
        <v>513</v>
      </c>
      <c r="D7" s="740" t="s">
        <v>373</v>
      </c>
    </row>
    <row r="8" spans="1:7">
      <c r="A8" s="1810"/>
      <c r="B8" s="228" t="s">
        <v>939</v>
      </c>
      <c r="C8" s="724" t="s">
        <v>516</v>
      </c>
      <c r="D8" s="740" t="s">
        <v>376</v>
      </c>
    </row>
    <row r="9" spans="1:7" ht="38.25" customHeight="1" thickBot="1">
      <c r="A9" s="1811"/>
      <c r="B9" s="229" t="s">
        <v>375</v>
      </c>
      <c r="C9" s="727" t="s">
        <v>517</v>
      </c>
      <c r="D9" s="945"/>
    </row>
    <row r="10" spans="1:7">
      <c r="A10" s="1617">
        <v>2005</v>
      </c>
      <c r="B10" s="1222">
        <v>304.16130599999997</v>
      </c>
      <c r="C10" s="765">
        <v>50.49</v>
      </c>
      <c r="D10" s="1225">
        <v>153571.04339939999</v>
      </c>
    </row>
    <row r="11" spans="1:7">
      <c r="A11" s="1617">
        <v>2006</v>
      </c>
      <c r="B11" s="1222">
        <v>331.19845199999997</v>
      </c>
      <c r="C11" s="765">
        <v>50.32</v>
      </c>
      <c r="D11" s="1225">
        <v>166659.06104639999</v>
      </c>
    </row>
    <row r="12" spans="1:7">
      <c r="A12" s="1617">
        <v>2007</v>
      </c>
      <c r="B12" s="1222">
        <v>255.87956500000001</v>
      </c>
      <c r="C12" s="765">
        <v>54.84</v>
      </c>
      <c r="D12" s="1225">
        <v>140324.35344600002</v>
      </c>
    </row>
    <row r="13" spans="1:7">
      <c r="A13" s="1617">
        <v>2008</v>
      </c>
      <c r="B13" s="1222">
        <v>270.78965000000005</v>
      </c>
      <c r="C13" s="765">
        <v>53.48</v>
      </c>
      <c r="D13" s="1225">
        <v>144818.30482000002</v>
      </c>
    </row>
    <row r="14" spans="1:7">
      <c r="A14" s="1617">
        <v>2009</v>
      </c>
      <c r="B14" s="1222">
        <v>243.90799999999999</v>
      </c>
      <c r="C14" s="765">
        <v>56.74</v>
      </c>
      <c r="D14" s="1225">
        <v>138393.39920000001</v>
      </c>
    </row>
    <row r="15" spans="1:7">
      <c r="A15" s="1617">
        <v>2010</v>
      </c>
      <c r="B15" s="1221">
        <v>228.89400000000001</v>
      </c>
      <c r="C15" s="983">
        <v>61.77</v>
      </c>
      <c r="D15" s="1225">
        <v>141387.82380000001</v>
      </c>
    </row>
    <row r="16" spans="1:7">
      <c r="A16" s="1617">
        <v>2011</v>
      </c>
      <c r="B16" s="1222">
        <v>239.733</v>
      </c>
      <c r="C16" s="765">
        <v>60.1</v>
      </c>
      <c r="D16" s="1225">
        <v>144079.533</v>
      </c>
    </row>
    <row r="17" spans="1:4">
      <c r="A17" s="1617">
        <v>2012</v>
      </c>
      <c r="B17" s="1222">
        <v>236.45400000000001</v>
      </c>
      <c r="C17" s="765">
        <v>60.87</v>
      </c>
      <c r="D17" s="1225">
        <v>143929.54980000001</v>
      </c>
    </row>
    <row r="18" spans="1:4">
      <c r="A18" s="1617">
        <v>2013</v>
      </c>
      <c r="B18" s="1222">
        <v>249.82499999999999</v>
      </c>
      <c r="C18" s="1224">
        <v>61.81</v>
      </c>
      <c r="D18" s="1225">
        <v>154416.83249999999</v>
      </c>
    </row>
    <row r="19" spans="1:4">
      <c r="A19" s="1617">
        <v>2014</v>
      </c>
      <c r="B19" s="1379">
        <v>231.69300000000001</v>
      </c>
      <c r="C19" s="1381">
        <v>80.03</v>
      </c>
      <c r="D19" s="1519">
        <v>185423.90790000002</v>
      </c>
    </row>
    <row r="20" spans="1:4" ht="13.5" thickBot="1">
      <c r="A20" s="1618">
        <v>2015</v>
      </c>
      <c r="B20" s="1239">
        <v>250.59700000000001</v>
      </c>
      <c r="C20" s="1559">
        <v>70.17</v>
      </c>
      <c r="D20" s="1560">
        <v>175844</v>
      </c>
    </row>
    <row r="21" spans="1:4" ht="25.5" customHeight="1">
      <c r="A21" s="34" t="s">
        <v>27</v>
      </c>
      <c r="B21" s="34"/>
      <c r="C21" s="180"/>
      <c r="D21" s="573"/>
    </row>
    <row r="22" spans="1:4">
      <c r="A22" s="208" t="s">
        <v>28</v>
      </c>
    </row>
    <row r="23" spans="1:4">
      <c r="D23" s="268"/>
    </row>
  </sheetData>
  <mergeCells count="4">
    <mergeCell ref="A1:D1"/>
    <mergeCell ref="A6:A9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4" orientation="portrait" r:id="rId1"/>
  <headerFooter alignWithMargins="0">
    <oddFooter>&amp;C&amp;A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215">
    <tabColor theme="0"/>
    <pageSetUpPr fitToPage="1"/>
  </sheetPr>
  <dimension ref="A1:I25"/>
  <sheetViews>
    <sheetView tabSelected="1" view="pageBreakPreview" zoomScaleNormal="85" zoomScaleSheetLayoutView="100" workbookViewId="0">
      <selection activeCell="I37" sqref="I37"/>
    </sheetView>
  </sheetViews>
  <sheetFormatPr baseColWidth="10" defaultRowHeight="12.75"/>
  <cols>
    <col min="1" max="1" width="28" style="34" customWidth="1"/>
    <col min="2" max="7" width="17.5703125" style="34" customWidth="1"/>
    <col min="8" max="8" width="4.140625" style="34" customWidth="1"/>
    <col min="9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</row>
    <row r="2" spans="1:9" s="25" customFormat="1" ht="14.25"/>
    <row r="3" spans="1:9" s="25" customFormat="1" ht="21.75" customHeight="1">
      <c r="A3" s="1667" t="s">
        <v>1343</v>
      </c>
      <c r="B3" s="1667"/>
      <c r="C3" s="1667"/>
      <c r="D3" s="1667"/>
      <c r="E3" s="1667"/>
      <c r="F3" s="1667"/>
      <c r="G3" s="1667"/>
      <c r="H3" s="125"/>
      <c r="I3" s="125"/>
    </row>
    <row r="4" spans="1:9" s="25" customFormat="1" ht="15.75" thickBot="1">
      <c r="A4" s="188"/>
      <c r="B4" s="189"/>
      <c r="C4" s="189"/>
      <c r="D4" s="189"/>
      <c r="E4" s="189"/>
      <c r="F4" s="189"/>
      <c r="G4" s="189"/>
    </row>
    <row r="5" spans="1:9" ht="23.25" customHeight="1">
      <c r="A5" s="126" t="s">
        <v>526</v>
      </c>
      <c r="B5" s="1722" t="s">
        <v>371</v>
      </c>
      <c r="C5" s="1673"/>
      <c r="D5" s="1674"/>
      <c r="E5" s="1722" t="s">
        <v>378</v>
      </c>
      <c r="F5" s="1674"/>
      <c r="G5" s="183" t="s">
        <v>372</v>
      </c>
    </row>
    <row r="6" spans="1:9" ht="23.25" customHeight="1">
      <c r="A6" s="671" t="s">
        <v>528</v>
      </c>
      <c r="B6" s="1710" t="s">
        <v>381</v>
      </c>
      <c r="C6" s="1711"/>
      <c r="D6" s="1712"/>
      <c r="E6" s="1710" t="s">
        <v>382</v>
      </c>
      <c r="F6" s="1712"/>
      <c r="G6" s="756" t="s">
        <v>523</v>
      </c>
    </row>
    <row r="7" spans="1:9" ht="31.5" customHeight="1" thickBot="1">
      <c r="A7" s="753" t="s">
        <v>529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36" t="s">
        <v>524</v>
      </c>
    </row>
    <row r="8" spans="1:9" ht="19.5" customHeight="1">
      <c r="A8" s="72" t="s">
        <v>463</v>
      </c>
      <c r="B8" s="42" t="s">
        <v>391</v>
      </c>
      <c r="C8" s="42">
        <v>2</v>
      </c>
      <c r="D8" s="42">
        <v>2</v>
      </c>
      <c r="E8" s="42" t="s">
        <v>391</v>
      </c>
      <c r="F8" s="122">
        <v>4600</v>
      </c>
      <c r="G8" s="43">
        <v>9</v>
      </c>
    </row>
    <row r="9" spans="1:9">
      <c r="A9" s="63" t="s">
        <v>465</v>
      </c>
      <c r="B9" s="11">
        <v>1</v>
      </c>
      <c r="C9" s="11">
        <v>2</v>
      </c>
      <c r="D9" s="45">
        <v>3</v>
      </c>
      <c r="E9" s="11">
        <v>1050</v>
      </c>
      <c r="F9" s="11">
        <v>2475</v>
      </c>
      <c r="G9" s="12">
        <v>6</v>
      </c>
    </row>
    <row r="10" spans="1:9">
      <c r="A10" s="785" t="s">
        <v>579</v>
      </c>
      <c r="B10" s="786">
        <v>1</v>
      </c>
      <c r="C10" s="786">
        <v>4</v>
      </c>
      <c r="D10" s="786">
        <v>5</v>
      </c>
      <c r="E10" s="787">
        <v>1050</v>
      </c>
      <c r="F10" s="787">
        <v>3538</v>
      </c>
      <c r="G10" s="788">
        <v>15</v>
      </c>
    </row>
    <row r="11" spans="1:9">
      <c r="A11" s="63"/>
      <c r="B11" s="45"/>
      <c r="C11" s="45"/>
      <c r="D11" s="45"/>
      <c r="E11" s="11"/>
      <c r="F11" s="11"/>
      <c r="G11" s="46"/>
    </row>
    <row r="12" spans="1:9">
      <c r="A12" s="63" t="s">
        <v>479</v>
      </c>
      <c r="B12" s="11">
        <v>37</v>
      </c>
      <c r="C12" s="11" t="s">
        <v>391</v>
      </c>
      <c r="D12" s="45">
        <v>37</v>
      </c>
      <c r="E12" s="11">
        <v>520</v>
      </c>
      <c r="F12" s="11" t="s">
        <v>391</v>
      </c>
      <c r="G12" s="12">
        <v>19</v>
      </c>
    </row>
    <row r="13" spans="1:9">
      <c r="A13" s="785" t="s">
        <v>587</v>
      </c>
      <c r="B13" s="786">
        <v>37</v>
      </c>
      <c r="C13" s="786" t="s">
        <v>391</v>
      </c>
      <c r="D13" s="786">
        <v>37</v>
      </c>
      <c r="E13" s="787">
        <v>520</v>
      </c>
      <c r="F13" s="787" t="s">
        <v>391</v>
      </c>
      <c r="G13" s="788">
        <v>19</v>
      </c>
    </row>
    <row r="14" spans="1:9">
      <c r="A14" s="65"/>
      <c r="B14" s="70"/>
      <c r="C14" s="70"/>
      <c r="D14" s="70"/>
      <c r="E14" s="76"/>
      <c r="F14" s="76"/>
      <c r="G14" s="71"/>
    </row>
    <row r="15" spans="1:9">
      <c r="A15" s="63" t="s">
        <v>487</v>
      </c>
      <c r="B15" s="45" t="s">
        <v>391</v>
      </c>
      <c r="C15" s="45">
        <v>2</v>
      </c>
      <c r="D15" s="45">
        <v>2</v>
      </c>
      <c r="E15" s="11" t="s">
        <v>391</v>
      </c>
      <c r="F15" s="11">
        <v>1000</v>
      </c>
      <c r="G15" s="46">
        <v>2</v>
      </c>
    </row>
    <row r="16" spans="1:9">
      <c r="A16" s="785" t="s">
        <v>537</v>
      </c>
      <c r="B16" s="786" t="s">
        <v>391</v>
      </c>
      <c r="C16" s="786">
        <v>2</v>
      </c>
      <c r="D16" s="786">
        <v>2</v>
      </c>
      <c r="E16" s="787" t="s">
        <v>391</v>
      </c>
      <c r="F16" s="787">
        <v>1000</v>
      </c>
      <c r="G16" s="788">
        <v>2</v>
      </c>
    </row>
    <row r="17" spans="1:7">
      <c r="A17" s="63"/>
      <c r="B17" s="11"/>
      <c r="C17" s="11"/>
      <c r="D17" s="45"/>
      <c r="E17" s="11"/>
      <c r="F17" s="11"/>
      <c r="G17" s="12"/>
    </row>
    <row r="18" spans="1:7">
      <c r="A18" s="63" t="s">
        <v>503</v>
      </c>
      <c r="B18" s="11">
        <v>1</v>
      </c>
      <c r="C18" s="11" t="s">
        <v>391</v>
      </c>
      <c r="D18" s="45">
        <v>1</v>
      </c>
      <c r="E18" s="11">
        <v>2000</v>
      </c>
      <c r="F18" s="11" t="s">
        <v>391</v>
      </c>
      <c r="G18" s="12">
        <v>2</v>
      </c>
    </row>
    <row r="19" spans="1:7">
      <c r="A19" s="63" t="s">
        <v>505</v>
      </c>
      <c r="B19" s="45">
        <v>34</v>
      </c>
      <c r="C19" s="45">
        <v>2</v>
      </c>
      <c r="D19" s="45">
        <v>36</v>
      </c>
      <c r="E19" s="11">
        <v>1156</v>
      </c>
      <c r="F19" s="11">
        <v>1250</v>
      </c>
      <c r="G19" s="46">
        <v>42</v>
      </c>
    </row>
    <row r="20" spans="1:7">
      <c r="A20" s="785" t="s">
        <v>580</v>
      </c>
      <c r="B20" s="1399">
        <v>35</v>
      </c>
      <c r="C20" s="1399">
        <v>2</v>
      </c>
      <c r="D20" s="1399">
        <v>37</v>
      </c>
      <c r="E20" s="1400">
        <v>1123</v>
      </c>
      <c r="F20" s="1400">
        <v>1250</v>
      </c>
      <c r="G20" s="1401">
        <v>44</v>
      </c>
    </row>
    <row r="21" spans="1:7">
      <c r="A21" s="63"/>
      <c r="B21" s="1369"/>
      <c r="C21" s="1369"/>
      <c r="D21" s="1369"/>
      <c r="E21" s="1369"/>
      <c r="F21" s="1370"/>
      <c r="G21" s="1371"/>
    </row>
    <row r="22" spans="1:7">
      <c r="A22" s="63" t="s">
        <v>507</v>
      </c>
      <c r="B22" s="11" t="s">
        <v>391</v>
      </c>
      <c r="C22" s="11">
        <v>1</v>
      </c>
      <c r="D22" s="45">
        <v>1</v>
      </c>
      <c r="E22" s="11" t="s">
        <v>391</v>
      </c>
      <c r="F22" s="11">
        <v>3000</v>
      </c>
      <c r="G22" s="12">
        <v>3</v>
      </c>
    </row>
    <row r="23" spans="1:7">
      <c r="A23" s="785" t="s">
        <v>509</v>
      </c>
      <c r="B23" s="1399" t="s">
        <v>391</v>
      </c>
      <c r="C23" s="1399">
        <v>1</v>
      </c>
      <c r="D23" s="1399">
        <v>1</v>
      </c>
      <c r="E23" s="1400" t="s">
        <v>391</v>
      </c>
      <c r="F23" s="1400">
        <v>3000</v>
      </c>
      <c r="G23" s="1401">
        <v>3</v>
      </c>
    </row>
    <row r="24" spans="1:7">
      <c r="A24" s="1193"/>
      <c r="B24" s="1191"/>
      <c r="C24" s="1191"/>
      <c r="D24" s="1191"/>
      <c r="E24" s="1191"/>
      <c r="F24" s="1191"/>
    </row>
    <row r="25" spans="1:7" ht="13.5" thickBot="1">
      <c r="A25" s="781" t="s">
        <v>510</v>
      </c>
      <c r="B25" s="782">
        <v>73</v>
      </c>
      <c r="C25" s="782">
        <v>9</v>
      </c>
      <c r="D25" s="782">
        <v>82</v>
      </c>
      <c r="E25" s="783">
        <v>816</v>
      </c>
      <c r="F25" s="783">
        <v>2406</v>
      </c>
      <c r="G25" s="784">
        <v>83</v>
      </c>
    </row>
  </sheetData>
  <mergeCells count="6">
    <mergeCell ref="A1:G1"/>
    <mergeCell ref="A3:G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>
  <sheetPr codeName="Hoja317">
    <tabColor theme="0"/>
    <pageSetUpPr fitToPage="1"/>
  </sheetPr>
  <dimension ref="A1:I22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4" style="143" customWidth="1"/>
    <col min="7" max="7" width="16.7109375" style="143" customWidth="1"/>
    <col min="8" max="8" width="13.5703125" style="143" customWidth="1"/>
    <col min="9" max="9" width="14.85546875" style="143" customWidth="1"/>
    <col min="10" max="15" width="15.140625" style="143" customWidth="1"/>
    <col min="16" max="19" width="12" style="143" customWidth="1"/>
    <col min="20" max="16384" width="11.42578125" style="143"/>
  </cols>
  <sheetData>
    <row r="1" spans="1:9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  <c r="I1" s="1"/>
    </row>
    <row r="2" spans="1:9">
      <c r="A2" s="585"/>
    </row>
    <row r="3" spans="1:9" s="3" customFormat="1" ht="27.75" customHeight="1">
      <c r="A3" s="1695" t="s">
        <v>88</v>
      </c>
      <c r="B3" s="1695"/>
      <c r="C3" s="1695"/>
      <c r="D3" s="1695"/>
      <c r="E3" s="1695"/>
      <c r="F3" s="1695"/>
    </row>
    <row r="4" spans="1:9" ht="13.5" thickBot="1">
      <c r="A4" s="171"/>
      <c r="B4" s="521"/>
      <c r="C4" s="521"/>
      <c r="D4" s="595"/>
      <c r="E4" s="595"/>
      <c r="F4" s="595"/>
    </row>
    <row r="5" spans="1:9" ht="27.75" customHeight="1">
      <c r="A5" s="1809" t="s">
        <v>370</v>
      </c>
      <c r="B5" s="1722" t="s">
        <v>89</v>
      </c>
      <c r="C5" s="1674"/>
      <c r="D5" s="1934" t="s">
        <v>718</v>
      </c>
      <c r="E5" s="1935"/>
      <c r="F5" s="1935"/>
    </row>
    <row r="6" spans="1:9" ht="27.75" customHeight="1">
      <c r="A6" s="1810"/>
      <c r="B6" s="1804" t="s">
        <v>375</v>
      </c>
      <c r="C6" s="1806"/>
      <c r="D6" s="1936" t="s">
        <v>90</v>
      </c>
      <c r="E6" s="596" t="s">
        <v>91</v>
      </c>
      <c r="F6" s="1938" t="s">
        <v>92</v>
      </c>
    </row>
    <row r="7" spans="1:9" ht="24.75" customHeight="1">
      <c r="A7" s="1810"/>
      <c r="B7" s="227" t="s">
        <v>788</v>
      </c>
      <c r="C7" s="227" t="s">
        <v>788</v>
      </c>
      <c r="D7" s="1937"/>
      <c r="E7" s="946" t="s">
        <v>358</v>
      </c>
      <c r="F7" s="1754"/>
    </row>
    <row r="8" spans="1:9" ht="32.25" customHeight="1" thickBot="1">
      <c r="A8" s="1811"/>
      <c r="B8" s="694" t="s">
        <v>33</v>
      </c>
      <c r="C8" s="694" t="s">
        <v>93</v>
      </c>
      <c r="D8" s="947" t="s">
        <v>94</v>
      </c>
      <c r="E8" s="947" t="s">
        <v>94</v>
      </c>
      <c r="F8" s="948" t="s">
        <v>524</v>
      </c>
    </row>
    <row r="9" spans="1:9">
      <c r="A9" s="1617">
        <v>2005</v>
      </c>
      <c r="B9" s="1222">
        <v>5750.1735330000001</v>
      </c>
      <c r="C9" s="1222">
        <v>4.1539999999999999</v>
      </c>
      <c r="D9" s="1222">
        <v>36436.865080329997</v>
      </c>
      <c r="E9" s="1222">
        <v>4390.8180000000002</v>
      </c>
      <c r="F9" s="1225">
        <v>1190</v>
      </c>
    </row>
    <row r="10" spans="1:9">
      <c r="A10" s="1617">
        <v>2006</v>
      </c>
      <c r="B10" s="1222">
        <v>6259.0579029999999</v>
      </c>
      <c r="C10" s="1222">
        <v>4.8010000000000002</v>
      </c>
      <c r="D10" s="1222">
        <v>38907.310784742695</v>
      </c>
      <c r="E10" s="1222">
        <v>5546.6959999999999</v>
      </c>
      <c r="F10" s="1225">
        <v>1049</v>
      </c>
    </row>
    <row r="11" spans="1:9">
      <c r="A11" s="1617">
        <v>2007</v>
      </c>
      <c r="B11" s="1222">
        <v>5698.9421859999993</v>
      </c>
      <c r="C11" s="1222">
        <v>4.6639999999999997</v>
      </c>
      <c r="D11" s="1222">
        <v>35208.713728000002</v>
      </c>
      <c r="E11" s="1222">
        <v>5579.9650000000001</v>
      </c>
      <c r="F11" s="1225">
        <v>1340</v>
      </c>
    </row>
    <row r="12" spans="1:9">
      <c r="A12" s="1617">
        <v>2008</v>
      </c>
      <c r="B12" s="1222">
        <v>5672.4719631081107</v>
      </c>
      <c r="C12" s="1222">
        <v>2.9710000000000001</v>
      </c>
      <c r="D12" s="1222">
        <v>37366.892500000002</v>
      </c>
      <c r="E12" s="1222">
        <v>5679.9219631081105</v>
      </c>
      <c r="F12" s="1225">
        <v>869</v>
      </c>
    </row>
    <row r="13" spans="1:9">
      <c r="A13" s="1617">
        <v>2009</v>
      </c>
      <c r="B13" s="1222">
        <v>5290.5969999999998</v>
      </c>
      <c r="C13" s="1222">
        <v>2.8969999999999998</v>
      </c>
      <c r="D13" s="1222">
        <v>35489.294000000002</v>
      </c>
      <c r="E13" s="1222">
        <v>3630.625</v>
      </c>
      <c r="F13" s="1225">
        <v>828</v>
      </c>
    </row>
    <row r="14" spans="1:9">
      <c r="A14" s="1617">
        <v>2010</v>
      </c>
      <c r="B14" s="1221">
        <v>5875.65</v>
      </c>
      <c r="C14" s="1221">
        <v>3.286</v>
      </c>
      <c r="D14" s="1221">
        <v>35353.474000000002</v>
      </c>
      <c r="E14" s="1221">
        <v>5242.0929999999998</v>
      </c>
      <c r="F14" s="798">
        <v>939</v>
      </c>
    </row>
    <row r="15" spans="1:9">
      <c r="A15" s="1617">
        <v>2011</v>
      </c>
      <c r="B15" s="1222">
        <v>5569.0730000000003</v>
      </c>
      <c r="C15" s="1222">
        <v>1.7789999999999999</v>
      </c>
      <c r="D15" s="1222">
        <v>33709.123</v>
      </c>
      <c r="E15" s="1222">
        <v>4744.415</v>
      </c>
      <c r="F15" s="1225">
        <v>509</v>
      </c>
    </row>
    <row r="16" spans="1:9">
      <c r="A16" s="1617">
        <v>2012</v>
      </c>
      <c r="B16" s="1222">
        <v>5092.7520000000004</v>
      </c>
      <c r="C16" s="1222">
        <v>7.199999999999962E-2</v>
      </c>
      <c r="D16" s="1222">
        <v>31122.560000000001</v>
      </c>
      <c r="E16" s="1222">
        <v>4412.2889999999998</v>
      </c>
      <c r="F16" s="1225">
        <v>986</v>
      </c>
    </row>
    <row r="17" spans="1:6">
      <c r="A17" s="1617">
        <v>2013</v>
      </c>
      <c r="B17" s="1222">
        <v>7230.8320000000003</v>
      </c>
      <c r="C17" s="1222">
        <v>1.7509999999999997</v>
      </c>
      <c r="D17" s="1303">
        <v>46078.544999999998</v>
      </c>
      <c r="E17" s="1222">
        <v>6399.8819999999996</v>
      </c>
      <c r="F17" s="1225">
        <v>452</v>
      </c>
    </row>
    <row r="18" spans="1:6">
      <c r="A18" s="1617">
        <v>2014</v>
      </c>
      <c r="B18" s="1379">
        <v>5989.0460000000003</v>
      </c>
      <c r="C18" s="1379">
        <v>1.3989999999999998</v>
      </c>
      <c r="D18" s="1492">
        <v>39493.684000000001</v>
      </c>
      <c r="E18" s="1379">
        <v>5509.47</v>
      </c>
      <c r="F18" s="1519">
        <v>288</v>
      </c>
    </row>
    <row r="19" spans="1:6" ht="13.5" thickBot="1">
      <c r="A19" s="1618">
        <v>2015</v>
      </c>
      <c r="B19" s="1239">
        <v>5547.2349999999997</v>
      </c>
      <c r="C19" s="1239">
        <v>1.2949999999999999</v>
      </c>
      <c r="D19" s="1305">
        <v>37702.525999999998</v>
      </c>
      <c r="E19" s="1239">
        <v>5059.45</v>
      </c>
      <c r="F19" s="1336">
        <v>328</v>
      </c>
    </row>
    <row r="20" spans="1:6" ht="13.15" customHeight="1">
      <c r="A20" s="146" t="s">
        <v>359</v>
      </c>
      <c r="B20" s="146"/>
      <c r="C20" s="146"/>
      <c r="D20" s="146"/>
      <c r="E20" s="146"/>
      <c r="F20" s="146"/>
    </row>
    <row r="21" spans="1:6" s="208" customFormat="1">
      <c r="A21" s="34" t="s">
        <v>27</v>
      </c>
      <c r="B21" s="34"/>
      <c r="C21" s="180"/>
      <c r="D21" s="573"/>
      <c r="E21" s="34"/>
    </row>
    <row r="22" spans="1:6" s="208" customFormat="1">
      <c r="A22" s="208" t="s">
        <v>28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>
    <oddFooter>&amp;C&amp;A</oddFooter>
  </headerFooter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>
  <sheetPr codeName="Hoja318">
    <tabColor theme="0"/>
    <pageSetUpPr fitToPage="1"/>
  </sheetPr>
  <dimension ref="A1:S86"/>
  <sheetViews>
    <sheetView tabSelected="1" topLeftCell="A4" zoomScale="85" zoomScaleNormal="85" zoomScaleSheetLayoutView="75" workbookViewId="0">
      <selection activeCell="I37" sqref="I37"/>
    </sheetView>
  </sheetViews>
  <sheetFormatPr baseColWidth="10" defaultRowHeight="12.75"/>
  <cols>
    <col min="1" max="1" width="41.5703125" style="208" customWidth="1"/>
    <col min="2" max="5" width="23.85546875" style="208" customWidth="1"/>
    <col min="6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86"/>
      <c r="G1" s="86"/>
      <c r="H1" s="86"/>
      <c r="I1" s="86"/>
    </row>
    <row r="2" spans="1:9">
      <c r="A2" s="569"/>
    </row>
    <row r="3" spans="1:9" ht="33.75" customHeight="1">
      <c r="A3" s="1695" t="s">
        <v>1490</v>
      </c>
      <c r="B3" s="1695"/>
      <c r="C3" s="1695"/>
      <c r="D3" s="1695"/>
      <c r="E3" s="1695"/>
      <c r="F3" s="88"/>
      <c r="G3" s="88"/>
      <c r="H3" s="88"/>
    </row>
    <row r="4" spans="1:9" ht="13.5" customHeight="1" thickBot="1">
      <c r="A4" s="5"/>
      <c r="B4" s="6"/>
      <c r="C4" s="6"/>
      <c r="D4" s="6"/>
      <c r="E4" s="6"/>
      <c r="F4" s="88"/>
      <c r="G4" s="88"/>
      <c r="H4" s="88"/>
    </row>
    <row r="5" spans="1:9" ht="40.5" customHeight="1">
      <c r="A5" s="251" t="s">
        <v>549</v>
      </c>
      <c r="B5" s="672" t="s">
        <v>787</v>
      </c>
      <c r="C5" s="664" t="s">
        <v>1111</v>
      </c>
      <c r="D5" s="665"/>
      <c r="E5" s="1681" t="s">
        <v>387</v>
      </c>
    </row>
    <row r="6" spans="1:9" ht="35.25" customHeight="1" thickBot="1">
      <c r="A6" s="753" t="s">
        <v>529</v>
      </c>
      <c r="B6" s="694" t="s">
        <v>939</v>
      </c>
      <c r="C6" s="675" t="s">
        <v>95</v>
      </c>
      <c r="D6" s="675" t="s">
        <v>96</v>
      </c>
      <c r="E6" s="1896"/>
    </row>
    <row r="7" spans="1:9" ht="21" customHeight="1">
      <c r="A7" s="72" t="s">
        <v>450</v>
      </c>
      <c r="B7" s="122" t="s">
        <v>391</v>
      </c>
      <c r="C7" s="122" t="s">
        <v>391</v>
      </c>
      <c r="D7" s="42">
        <v>7565</v>
      </c>
      <c r="E7" s="131">
        <v>7565</v>
      </c>
      <c r="F7" s="268"/>
    </row>
    <row r="8" spans="1:9">
      <c r="A8" s="63" t="s">
        <v>451</v>
      </c>
      <c r="B8" s="11" t="s">
        <v>391</v>
      </c>
      <c r="C8" s="11" t="s">
        <v>391</v>
      </c>
      <c r="D8" s="11">
        <v>7759</v>
      </c>
      <c r="E8" s="12">
        <v>7759</v>
      </c>
      <c r="F8" s="268"/>
    </row>
    <row r="9" spans="1:9">
      <c r="A9" s="63" t="s">
        <v>452</v>
      </c>
      <c r="B9" s="45" t="s">
        <v>391</v>
      </c>
      <c r="C9" s="45" t="s">
        <v>391</v>
      </c>
      <c r="D9" s="45">
        <v>38362</v>
      </c>
      <c r="E9" s="46">
        <v>38362</v>
      </c>
      <c r="F9" s="268"/>
    </row>
    <row r="10" spans="1:9">
      <c r="A10" s="63" t="s">
        <v>453</v>
      </c>
      <c r="B10" s="11" t="s">
        <v>391</v>
      </c>
      <c r="C10" s="11" t="s">
        <v>391</v>
      </c>
      <c r="D10" s="11">
        <v>61074</v>
      </c>
      <c r="E10" s="12">
        <v>61074</v>
      </c>
      <c r="F10" s="268"/>
    </row>
    <row r="11" spans="1:9">
      <c r="A11" s="73" t="s">
        <v>454</v>
      </c>
      <c r="B11" s="74" t="s">
        <v>391</v>
      </c>
      <c r="C11" s="74" t="s">
        <v>391</v>
      </c>
      <c r="D11" s="74">
        <v>114760</v>
      </c>
      <c r="E11" s="75">
        <v>114760</v>
      </c>
      <c r="F11" s="268"/>
    </row>
    <row r="12" spans="1:9">
      <c r="A12" s="65"/>
      <c r="B12" s="70"/>
      <c r="C12" s="70"/>
      <c r="D12" s="70"/>
      <c r="E12" s="71"/>
      <c r="F12" s="268"/>
    </row>
    <row r="13" spans="1:9">
      <c r="A13" s="73" t="s">
        <v>455</v>
      </c>
      <c r="B13" s="78" t="s">
        <v>391</v>
      </c>
      <c r="C13" s="74" t="s">
        <v>391</v>
      </c>
      <c r="D13" s="78">
        <v>157</v>
      </c>
      <c r="E13" s="75">
        <v>157</v>
      </c>
      <c r="F13" s="268"/>
    </row>
    <row r="14" spans="1:9">
      <c r="A14" s="65"/>
      <c r="B14" s="70"/>
      <c r="C14" s="70"/>
      <c r="D14" s="70"/>
      <c r="E14" s="71"/>
      <c r="F14" s="268"/>
    </row>
    <row r="15" spans="1:9">
      <c r="A15" s="73" t="s">
        <v>456</v>
      </c>
      <c r="B15" s="78" t="s">
        <v>391</v>
      </c>
      <c r="C15" s="78" t="s">
        <v>391</v>
      </c>
      <c r="D15" s="78">
        <v>374</v>
      </c>
      <c r="E15" s="79">
        <v>374</v>
      </c>
      <c r="F15" s="268"/>
    </row>
    <row r="16" spans="1:9">
      <c r="A16" s="63"/>
      <c r="B16" s="45"/>
      <c r="C16" s="45"/>
      <c r="D16" s="45"/>
      <c r="E16" s="46"/>
      <c r="F16" s="268"/>
    </row>
    <row r="17" spans="1:6">
      <c r="A17" s="63" t="s">
        <v>535</v>
      </c>
      <c r="B17" s="11" t="s">
        <v>391</v>
      </c>
      <c r="C17" s="11" t="s">
        <v>391</v>
      </c>
      <c r="D17" s="11">
        <v>89995</v>
      </c>
      <c r="E17" s="12">
        <v>89995</v>
      </c>
      <c r="F17" s="268"/>
    </row>
    <row r="18" spans="1:6">
      <c r="A18" s="63" t="s">
        <v>458</v>
      </c>
      <c r="B18" s="11" t="s">
        <v>391</v>
      </c>
      <c r="C18" s="45" t="s">
        <v>391</v>
      </c>
      <c r="D18" s="11">
        <v>3729</v>
      </c>
      <c r="E18" s="12">
        <v>3729</v>
      </c>
      <c r="F18" s="268"/>
    </row>
    <row r="19" spans="1:6">
      <c r="A19" s="63" t="s">
        <v>459</v>
      </c>
      <c r="B19" s="11" t="s">
        <v>391</v>
      </c>
      <c r="C19" s="11" t="s">
        <v>391</v>
      </c>
      <c r="D19" s="11">
        <v>2681</v>
      </c>
      <c r="E19" s="12">
        <v>2681</v>
      </c>
      <c r="F19" s="268"/>
    </row>
    <row r="20" spans="1:6">
      <c r="A20" s="73" t="s">
        <v>460</v>
      </c>
      <c r="B20" s="74" t="s">
        <v>391</v>
      </c>
      <c r="C20" s="74" t="s">
        <v>391</v>
      </c>
      <c r="D20" s="74">
        <v>96405</v>
      </c>
      <c r="E20" s="75">
        <v>96405</v>
      </c>
      <c r="F20" s="268"/>
    </row>
    <row r="21" spans="1:6">
      <c r="A21" s="65"/>
      <c r="B21" s="70"/>
      <c r="C21" s="70"/>
      <c r="D21" s="70"/>
      <c r="E21" s="71"/>
      <c r="F21" s="268"/>
    </row>
    <row r="22" spans="1:6">
      <c r="A22" s="73" t="s">
        <v>461</v>
      </c>
      <c r="B22" s="78" t="s">
        <v>391</v>
      </c>
      <c r="C22" s="78" t="s">
        <v>391</v>
      </c>
      <c r="D22" s="78">
        <v>131786</v>
      </c>
      <c r="E22" s="79">
        <v>131786</v>
      </c>
      <c r="F22" s="268"/>
    </row>
    <row r="23" spans="1:6">
      <c r="A23" s="65"/>
      <c r="B23" s="70"/>
      <c r="C23" s="70"/>
      <c r="D23" s="70"/>
      <c r="E23" s="71"/>
      <c r="F23" s="268"/>
    </row>
    <row r="24" spans="1:6">
      <c r="A24" s="73" t="s">
        <v>462</v>
      </c>
      <c r="B24" s="78">
        <v>64</v>
      </c>
      <c r="C24" s="78" t="s">
        <v>391</v>
      </c>
      <c r="D24" s="78">
        <v>309832</v>
      </c>
      <c r="E24" s="79">
        <v>309896</v>
      </c>
      <c r="F24" s="268"/>
    </row>
    <row r="25" spans="1:6">
      <c r="A25" s="63"/>
      <c r="B25" s="45"/>
      <c r="C25" s="45"/>
      <c r="D25" s="45"/>
      <c r="E25" s="46"/>
      <c r="F25" s="268"/>
    </row>
    <row r="26" spans="1:6">
      <c r="A26" s="63" t="s">
        <v>463</v>
      </c>
      <c r="B26" s="82">
        <v>10</v>
      </c>
      <c r="C26" s="45" t="s">
        <v>391</v>
      </c>
      <c r="D26" s="11">
        <v>23500</v>
      </c>
      <c r="E26" s="124">
        <v>23510</v>
      </c>
      <c r="F26" s="268"/>
    </row>
    <row r="27" spans="1:6" s="309" customFormat="1">
      <c r="A27" s="63" t="s">
        <v>464</v>
      </c>
      <c r="B27" s="82">
        <v>3</v>
      </c>
      <c r="C27" s="11" t="s">
        <v>391</v>
      </c>
      <c r="D27" s="11">
        <v>4622</v>
      </c>
      <c r="E27" s="124">
        <v>4625</v>
      </c>
      <c r="F27" s="531"/>
    </row>
    <row r="28" spans="1:6">
      <c r="A28" s="63" t="s">
        <v>465</v>
      </c>
      <c r="B28" s="82">
        <v>457</v>
      </c>
      <c r="C28" s="11" t="s">
        <v>391</v>
      </c>
      <c r="D28" s="11">
        <v>140158</v>
      </c>
      <c r="E28" s="124">
        <v>140615</v>
      </c>
      <c r="F28" s="268"/>
    </row>
    <row r="29" spans="1:6">
      <c r="A29" s="73" t="s">
        <v>466</v>
      </c>
      <c r="B29" s="289">
        <v>470</v>
      </c>
      <c r="C29" s="74" t="s">
        <v>391</v>
      </c>
      <c r="D29" s="74">
        <v>168280</v>
      </c>
      <c r="E29" s="374">
        <v>168750</v>
      </c>
      <c r="F29" s="268"/>
    </row>
    <row r="30" spans="1:6">
      <c r="A30" s="63"/>
      <c r="B30" s="45"/>
      <c r="C30" s="45"/>
      <c r="D30" s="45"/>
      <c r="E30" s="46"/>
      <c r="F30" s="268"/>
    </row>
    <row r="31" spans="1:6">
      <c r="A31" s="63" t="s">
        <v>467</v>
      </c>
      <c r="B31" s="80" t="s">
        <v>391</v>
      </c>
      <c r="C31" s="80" t="s">
        <v>391</v>
      </c>
      <c r="D31" s="11">
        <v>199897</v>
      </c>
      <c r="E31" s="81">
        <v>199897</v>
      </c>
      <c r="F31" s="268"/>
    </row>
    <row r="32" spans="1:6">
      <c r="A32" s="63" t="s">
        <v>468</v>
      </c>
      <c r="B32" s="80">
        <v>5</v>
      </c>
      <c r="C32" s="80" t="s">
        <v>391</v>
      </c>
      <c r="D32" s="11">
        <v>7788</v>
      </c>
      <c r="E32" s="81">
        <v>7793</v>
      </c>
      <c r="F32" s="268"/>
    </row>
    <row r="33" spans="1:6" s="309" customFormat="1">
      <c r="A33" s="63" t="s">
        <v>469</v>
      </c>
      <c r="B33" s="80">
        <v>124</v>
      </c>
      <c r="C33" s="80">
        <v>1</v>
      </c>
      <c r="D33" s="11">
        <v>36727</v>
      </c>
      <c r="E33" s="81">
        <v>36852</v>
      </c>
      <c r="F33" s="531"/>
    </row>
    <row r="34" spans="1:6">
      <c r="A34" s="63" t="s">
        <v>470</v>
      </c>
      <c r="B34" s="80">
        <v>36</v>
      </c>
      <c r="C34" s="80" t="s">
        <v>391</v>
      </c>
      <c r="D34" s="11">
        <v>196822</v>
      </c>
      <c r="E34" s="81">
        <v>196858</v>
      </c>
      <c r="F34" s="268"/>
    </row>
    <row r="35" spans="1:6" s="309" customFormat="1">
      <c r="A35" s="73" t="s">
        <v>471</v>
      </c>
      <c r="B35" s="74">
        <v>165</v>
      </c>
      <c r="C35" s="74">
        <v>1</v>
      </c>
      <c r="D35" s="74">
        <v>441234</v>
      </c>
      <c r="E35" s="75">
        <v>441400</v>
      </c>
      <c r="F35" s="531"/>
    </row>
    <row r="36" spans="1:6">
      <c r="A36" s="65"/>
      <c r="B36" s="70"/>
      <c r="C36" s="70"/>
      <c r="D36" s="70"/>
      <c r="E36" s="71"/>
      <c r="F36" s="268"/>
    </row>
    <row r="37" spans="1:6">
      <c r="A37" s="73" t="s">
        <v>472</v>
      </c>
      <c r="B37" s="78">
        <v>241</v>
      </c>
      <c r="C37" s="78" t="s">
        <v>391</v>
      </c>
      <c r="D37" s="78">
        <v>10498</v>
      </c>
      <c r="E37" s="79">
        <v>10739</v>
      </c>
      <c r="F37" s="268"/>
    </row>
    <row r="38" spans="1:6">
      <c r="A38" s="63"/>
      <c r="B38" s="45"/>
      <c r="C38" s="45"/>
      <c r="D38" s="45"/>
      <c r="E38" s="46"/>
      <c r="F38" s="268"/>
    </row>
    <row r="39" spans="1:6">
      <c r="A39" s="63" t="s">
        <v>536</v>
      </c>
      <c r="B39" s="82">
        <v>5</v>
      </c>
      <c r="C39" s="11" t="s">
        <v>391</v>
      </c>
      <c r="D39" s="11">
        <v>5304</v>
      </c>
      <c r="E39" s="124">
        <v>5309</v>
      </c>
      <c r="F39" s="268"/>
    </row>
    <row r="40" spans="1:6">
      <c r="A40" s="63" t="s">
        <v>474</v>
      </c>
      <c r="B40" s="11" t="s">
        <v>391</v>
      </c>
      <c r="C40" s="11" t="s">
        <v>391</v>
      </c>
      <c r="D40" s="11">
        <v>67120</v>
      </c>
      <c r="E40" s="12">
        <v>67120</v>
      </c>
      <c r="F40" s="268"/>
    </row>
    <row r="41" spans="1:6">
      <c r="A41" s="63" t="s">
        <v>475</v>
      </c>
      <c r="B41" s="11" t="s">
        <v>391</v>
      </c>
      <c r="C41" s="11" t="s">
        <v>391</v>
      </c>
      <c r="D41" s="11">
        <v>25023</v>
      </c>
      <c r="E41" s="12">
        <v>25023</v>
      </c>
      <c r="F41" s="268"/>
    </row>
    <row r="42" spans="1:6">
      <c r="A42" s="63" t="s">
        <v>476</v>
      </c>
      <c r="B42" s="82" t="s">
        <v>391</v>
      </c>
      <c r="C42" s="11" t="s">
        <v>391</v>
      </c>
      <c r="D42" s="11">
        <v>1540</v>
      </c>
      <c r="E42" s="124">
        <v>1540</v>
      </c>
      <c r="F42" s="268"/>
    </row>
    <row r="43" spans="1:6">
      <c r="A43" s="63" t="s">
        <v>477</v>
      </c>
      <c r="B43" s="11">
        <v>20</v>
      </c>
      <c r="C43" s="11" t="s">
        <v>391</v>
      </c>
      <c r="D43" s="11">
        <v>1600</v>
      </c>
      <c r="E43" s="12">
        <v>1620</v>
      </c>
      <c r="F43" s="268"/>
    </row>
    <row r="44" spans="1:6">
      <c r="A44" s="63" t="s">
        <v>478</v>
      </c>
      <c r="B44" s="11" t="s">
        <v>391</v>
      </c>
      <c r="C44" s="11" t="s">
        <v>391</v>
      </c>
      <c r="D44" s="11">
        <v>10224</v>
      </c>
      <c r="E44" s="12">
        <v>10224</v>
      </c>
      <c r="F44" s="268"/>
    </row>
    <row r="45" spans="1:6">
      <c r="A45" s="63" t="s">
        <v>479</v>
      </c>
      <c r="B45" s="82" t="s">
        <v>391</v>
      </c>
      <c r="C45" s="11" t="s">
        <v>391</v>
      </c>
      <c r="D45" s="11">
        <v>3560</v>
      </c>
      <c r="E45" s="124">
        <v>3560</v>
      </c>
      <c r="F45" s="268"/>
    </row>
    <row r="46" spans="1:6">
      <c r="A46" s="63" t="s">
        <v>480</v>
      </c>
      <c r="B46" s="82">
        <v>9</v>
      </c>
      <c r="C46" s="11" t="s">
        <v>391</v>
      </c>
      <c r="D46" s="11">
        <v>129950</v>
      </c>
      <c r="E46" s="124">
        <v>129959</v>
      </c>
      <c r="F46" s="268"/>
    </row>
    <row r="47" spans="1:6">
      <c r="A47" s="63" t="s">
        <v>481</v>
      </c>
      <c r="B47" s="11" t="s">
        <v>391</v>
      </c>
      <c r="C47" s="11" t="s">
        <v>391</v>
      </c>
      <c r="D47" s="11">
        <v>42400</v>
      </c>
      <c r="E47" s="12">
        <v>42400</v>
      </c>
      <c r="F47" s="268"/>
    </row>
    <row r="48" spans="1:6">
      <c r="A48" s="73" t="s">
        <v>482</v>
      </c>
      <c r="B48" s="74">
        <v>34</v>
      </c>
      <c r="C48" s="74" t="s">
        <v>391</v>
      </c>
      <c r="D48" s="74">
        <v>286721</v>
      </c>
      <c r="E48" s="75">
        <v>286755</v>
      </c>
      <c r="F48" s="268"/>
    </row>
    <row r="49" spans="1:6">
      <c r="A49" s="65"/>
      <c r="B49" s="70"/>
      <c r="C49" s="70"/>
      <c r="D49" s="70"/>
      <c r="E49" s="71"/>
      <c r="F49" s="268"/>
    </row>
    <row r="50" spans="1:6">
      <c r="A50" s="73" t="s">
        <v>483</v>
      </c>
      <c r="B50" s="78">
        <v>34</v>
      </c>
      <c r="C50" s="78" t="s">
        <v>391</v>
      </c>
      <c r="D50" s="78">
        <v>15910</v>
      </c>
      <c r="E50" s="79">
        <v>15944</v>
      </c>
      <c r="F50" s="268"/>
    </row>
    <row r="51" spans="1:6">
      <c r="A51" s="63"/>
      <c r="B51" s="45"/>
      <c r="C51" s="45"/>
      <c r="D51" s="45"/>
      <c r="E51" s="46"/>
      <c r="F51" s="268"/>
    </row>
    <row r="52" spans="1:6">
      <c r="A52" s="63" t="s">
        <v>484</v>
      </c>
      <c r="B52" s="82">
        <v>210</v>
      </c>
      <c r="C52" s="11" t="s">
        <v>391</v>
      </c>
      <c r="D52" s="11">
        <v>457147</v>
      </c>
      <c r="E52" s="124">
        <v>457357</v>
      </c>
      <c r="F52" s="268"/>
    </row>
    <row r="53" spans="1:6">
      <c r="A53" s="63" t="s">
        <v>485</v>
      </c>
      <c r="B53" s="11" t="s">
        <v>391</v>
      </c>
      <c r="C53" s="11" t="s">
        <v>391</v>
      </c>
      <c r="D53" s="11">
        <v>1469035</v>
      </c>
      <c r="E53" s="12">
        <v>1469035</v>
      </c>
      <c r="F53" s="268"/>
    </row>
    <row r="54" spans="1:6">
      <c r="A54" s="63" t="s">
        <v>486</v>
      </c>
      <c r="B54" s="11">
        <v>226</v>
      </c>
      <c r="C54" s="11" t="s">
        <v>391</v>
      </c>
      <c r="D54" s="11">
        <v>466798</v>
      </c>
      <c r="E54" s="12">
        <v>467024</v>
      </c>
      <c r="F54" s="268"/>
    </row>
    <row r="55" spans="1:6" s="309" customFormat="1">
      <c r="A55" s="63" t="s">
        <v>487</v>
      </c>
      <c r="B55" s="11" t="s">
        <v>391</v>
      </c>
      <c r="C55" s="11" t="s">
        <v>391</v>
      </c>
      <c r="D55" s="11">
        <v>5690</v>
      </c>
      <c r="E55" s="12">
        <v>5690</v>
      </c>
      <c r="F55" s="531"/>
    </row>
    <row r="56" spans="1:6">
      <c r="A56" s="63" t="s">
        <v>488</v>
      </c>
      <c r="B56" s="11">
        <v>526</v>
      </c>
      <c r="C56" s="11" t="s">
        <v>391</v>
      </c>
      <c r="D56" s="11">
        <v>516434</v>
      </c>
      <c r="E56" s="12">
        <v>516960</v>
      </c>
      <c r="F56" s="268"/>
    </row>
    <row r="57" spans="1:6">
      <c r="A57" s="73" t="s">
        <v>562</v>
      </c>
      <c r="B57" s="74">
        <v>962</v>
      </c>
      <c r="C57" s="74" t="s">
        <v>391</v>
      </c>
      <c r="D57" s="74">
        <v>2915104</v>
      </c>
      <c r="E57" s="75">
        <v>2916066</v>
      </c>
      <c r="F57" s="268"/>
    </row>
    <row r="58" spans="1:6">
      <c r="A58" s="63"/>
      <c r="B58" s="45"/>
      <c r="C58" s="45"/>
      <c r="D58" s="45"/>
      <c r="E58" s="46"/>
      <c r="F58" s="268"/>
    </row>
    <row r="59" spans="1:6">
      <c r="A59" s="63" t="s">
        <v>490</v>
      </c>
      <c r="B59" s="11">
        <v>85468</v>
      </c>
      <c r="C59" s="11">
        <v>27</v>
      </c>
      <c r="D59" s="11">
        <v>32364</v>
      </c>
      <c r="E59" s="12">
        <v>117859</v>
      </c>
      <c r="F59" s="268"/>
    </row>
    <row r="60" spans="1:6">
      <c r="A60" s="63" t="s">
        <v>491</v>
      </c>
      <c r="B60" s="11">
        <v>366</v>
      </c>
      <c r="C60" s="11" t="s">
        <v>391</v>
      </c>
      <c r="D60" s="11">
        <v>1412</v>
      </c>
      <c r="E60" s="12">
        <v>1778</v>
      </c>
      <c r="F60" s="268"/>
    </row>
    <row r="61" spans="1:6">
      <c r="A61" s="63" t="s">
        <v>492</v>
      </c>
      <c r="B61" s="11">
        <v>800</v>
      </c>
      <c r="C61" s="11" t="s">
        <v>391</v>
      </c>
      <c r="D61" s="11">
        <v>209354</v>
      </c>
      <c r="E61" s="12">
        <v>210154</v>
      </c>
      <c r="F61" s="268"/>
    </row>
    <row r="62" spans="1:6">
      <c r="A62" s="73" t="s">
        <v>493</v>
      </c>
      <c r="B62" s="74">
        <v>86634</v>
      </c>
      <c r="C62" s="74">
        <v>27</v>
      </c>
      <c r="D62" s="74">
        <v>243130</v>
      </c>
      <c r="E62" s="75">
        <v>329791</v>
      </c>
      <c r="F62" s="268"/>
    </row>
    <row r="63" spans="1:6">
      <c r="A63" s="63"/>
      <c r="B63" s="45"/>
      <c r="C63" s="45"/>
      <c r="D63" s="45"/>
      <c r="E63" s="46"/>
      <c r="F63" s="268"/>
    </row>
    <row r="64" spans="1:6">
      <c r="A64" s="73" t="s">
        <v>494</v>
      </c>
      <c r="B64" s="78">
        <v>144728</v>
      </c>
      <c r="C64" s="78" t="s">
        <v>391</v>
      </c>
      <c r="D64" s="78">
        <v>62687</v>
      </c>
      <c r="E64" s="79">
        <v>207415</v>
      </c>
      <c r="F64" s="268"/>
    </row>
    <row r="65" spans="1:19">
      <c r="A65" s="63"/>
      <c r="B65" s="45"/>
      <c r="C65" s="45"/>
      <c r="D65" s="45"/>
      <c r="E65" s="46"/>
      <c r="F65" s="268"/>
      <c r="S65" s="526"/>
    </row>
    <row r="66" spans="1:19" s="309" customFormat="1">
      <c r="A66" s="63" t="s">
        <v>495</v>
      </c>
      <c r="B66" s="82">
        <v>1833</v>
      </c>
      <c r="C66" s="11" t="s">
        <v>391</v>
      </c>
      <c r="D66" s="11">
        <v>543450</v>
      </c>
      <c r="E66" s="124">
        <v>545283</v>
      </c>
      <c r="F66" s="531"/>
      <c r="S66" s="592"/>
    </row>
    <row r="67" spans="1:19">
      <c r="A67" s="63" t="s">
        <v>496</v>
      </c>
      <c r="B67" s="82" t="s">
        <v>391</v>
      </c>
      <c r="C67" s="11" t="s">
        <v>391</v>
      </c>
      <c r="D67" s="11">
        <v>5746</v>
      </c>
      <c r="E67" s="124">
        <v>5746</v>
      </c>
      <c r="F67" s="268"/>
    </row>
    <row r="68" spans="1:19">
      <c r="A68" s="73" t="s">
        <v>497</v>
      </c>
      <c r="B68" s="289">
        <v>1833</v>
      </c>
      <c r="C68" s="74" t="s">
        <v>391</v>
      </c>
      <c r="D68" s="74">
        <v>549196</v>
      </c>
      <c r="E68" s="374">
        <v>551029</v>
      </c>
      <c r="F68" s="268"/>
    </row>
    <row r="69" spans="1:19">
      <c r="A69" s="63"/>
      <c r="B69" s="45"/>
      <c r="C69" s="45"/>
      <c r="D69" s="45"/>
      <c r="E69" s="46"/>
      <c r="F69" s="268"/>
    </row>
    <row r="70" spans="1:19">
      <c r="A70" s="63" t="s">
        <v>498</v>
      </c>
      <c r="B70" s="82">
        <v>1789</v>
      </c>
      <c r="C70" s="11" t="s">
        <v>391</v>
      </c>
      <c r="D70" s="11">
        <v>1483</v>
      </c>
      <c r="E70" s="124">
        <v>3272</v>
      </c>
      <c r="F70" s="268"/>
    </row>
    <row r="71" spans="1:19">
      <c r="A71" s="63" t="s">
        <v>499</v>
      </c>
      <c r="B71" s="82">
        <v>2100</v>
      </c>
      <c r="C71" s="11" t="s">
        <v>391</v>
      </c>
      <c r="D71" s="11">
        <v>76414</v>
      </c>
      <c r="E71" s="124">
        <v>78514</v>
      </c>
      <c r="F71" s="268"/>
    </row>
    <row r="72" spans="1:19">
      <c r="A72" s="63" t="s">
        <v>500</v>
      </c>
      <c r="B72" s="11">
        <v>13</v>
      </c>
      <c r="C72" s="11" t="s">
        <v>391</v>
      </c>
      <c r="D72" s="11">
        <v>48000</v>
      </c>
      <c r="E72" s="12">
        <v>48013</v>
      </c>
      <c r="F72" s="268"/>
    </row>
    <row r="73" spans="1:19">
      <c r="A73" s="63" t="s">
        <v>501</v>
      </c>
      <c r="B73" s="82" t="s">
        <v>391</v>
      </c>
      <c r="C73" s="11" t="s">
        <v>391</v>
      </c>
      <c r="D73" s="11">
        <v>6865</v>
      </c>
      <c r="E73" s="124">
        <v>6865</v>
      </c>
      <c r="F73" s="268"/>
    </row>
    <row r="74" spans="1:19">
      <c r="A74" s="63" t="s">
        <v>502</v>
      </c>
      <c r="B74" s="11">
        <v>1073</v>
      </c>
      <c r="C74" s="11" t="s">
        <v>391</v>
      </c>
      <c r="D74" s="11">
        <v>37800</v>
      </c>
      <c r="E74" s="12">
        <v>38873</v>
      </c>
      <c r="F74" s="268"/>
    </row>
    <row r="75" spans="1:19">
      <c r="A75" s="63" t="s">
        <v>503</v>
      </c>
      <c r="B75" s="11">
        <v>100</v>
      </c>
      <c r="C75" s="11" t="s">
        <v>391</v>
      </c>
      <c r="D75" s="11">
        <v>682</v>
      </c>
      <c r="E75" s="12">
        <v>782</v>
      </c>
      <c r="F75" s="268"/>
    </row>
    <row r="76" spans="1:19" s="309" customFormat="1">
      <c r="A76" s="63" t="s">
        <v>504</v>
      </c>
      <c r="B76" s="82">
        <v>885</v>
      </c>
      <c r="C76" s="11">
        <v>1267</v>
      </c>
      <c r="D76" s="11">
        <v>5986</v>
      </c>
      <c r="E76" s="124">
        <v>8138</v>
      </c>
      <c r="F76" s="531"/>
      <c r="G76" s="531"/>
    </row>
    <row r="77" spans="1:19">
      <c r="A77" s="63" t="s">
        <v>505</v>
      </c>
      <c r="B77" s="82">
        <v>9000</v>
      </c>
      <c r="C77" s="11" t="s">
        <v>391</v>
      </c>
      <c r="D77" s="11">
        <v>6000</v>
      </c>
      <c r="E77" s="124">
        <v>15000</v>
      </c>
      <c r="F77" s="268"/>
    </row>
    <row r="78" spans="1:19">
      <c r="A78" s="73" t="s">
        <v>506</v>
      </c>
      <c r="B78" s="74">
        <v>14960</v>
      </c>
      <c r="C78" s="74">
        <v>1267</v>
      </c>
      <c r="D78" s="74">
        <v>183230</v>
      </c>
      <c r="E78" s="75">
        <v>199457</v>
      </c>
      <c r="F78" s="268"/>
    </row>
    <row r="79" spans="1:19">
      <c r="A79" s="63"/>
      <c r="B79" s="45"/>
      <c r="C79" s="45"/>
      <c r="D79" s="45"/>
      <c r="E79" s="46"/>
      <c r="F79" s="268"/>
    </row>
    <row r="80" spans="1:19" s="309" customFormat="1">
      <c r="A80" s="63" t="s">
        <v>507</v>
      </c>
      <c r="B80" s="11">
        <v>316</v>
      </c>
      <c r="C80" s="11" t="s">
        <v>391</v>
      </c>
      <c r="D80" s="11">
        <v>3618</v>
      </c>
      <c r="E80" s="12">
        <v>3934</v>
      </c>
      <c r="F80" s="531"/>
    </row>
    <row r="81" spans="1:6">
      <c r="A81" s="63" t="s">
        <v>508</v>
      </c>
      <c r="B81" s="11">
        <v>156</v>
      </c>
      <c r="C81" s="11" t="s">
        <v>391</v>
      </c>
      <c r="D81" s="11">
        <v>14313</v>
      </c>
      <c r="E81" s="12">
        <v>14469</v>
      </c>
      <c r="F81" s="268"/>
    </row>
    <row r="82" spans="1:6">
      <c r="A82" s="73" t="s">
        <v>509</v>
      </c>
      <c r="B82" s="74">
        <v>472</v>
      </c>
      <c r="C82" s="74" t="s">
        <v>391</v>
      </c>
      <c r="D82" s="74">
        <v>17931</v>
      </c>
      <c r="E82" s="75">
        <v>18403</v>
      </c>
      <c r="F82" s="268"/>
    </row>
    <row r="83" spans="1:6">
      <c r="A83" s="63"/>
      <c r="B83" s="45"/>
      <c r="C83" s="45"/>
      <c r="D83" s="45"/>
      <c r="E83" s="46"/>
    </row>
    <row r="84" spans="1:6" ht="13.5" thickBot="1">
      <c r="A84" s="66" t="s">
        <v>510</v>
      </c>
      <c r="B84" s="52">
        <v>250597</v>
      </c>
      <c r="C84" s="52">
        <v>1295</v>
      </c>
      <c r="D84" s="52">
        <v>5547235</v>
      </c>
      <c r="E84" s="53">
        <v>5799127</v>
      </c>
    </row>
    <row r="85" spans="1:6">
      <c r="A85" s="34" t="s">
        <v>27</v>
      </c>
      <c r="B85" s="34"/>
      <c r="C85" s="180"/>
      <c r="D85" s="573"/>
      <c r="E85" s="34"/>
    </row>
    <row r="86" spans="1:6">
      <c r="A86" s="208" t="s">
        <v>28</v>
      </c>
    </row>
  </sheetData>
  <mergeCells count="3">
    <mergeCell ref="A1:E1"/>
    <mergeCell ref="A3:E3"/>
    <mergeCell ref="E5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>
  <sheetPr codeName="Hoja319">
    <tabColor theme="0"/>
    <pageSetUpPr fitToPage="1"/>
  </sheetPr>
  <dimension ref="A1:X5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6.7109375" style="143" customWidth="1"/>
    <col min="2" max="4" width="23.7109375" style="143" customWidth="1"/>
    <col min="5" max="6" width="15.7109375" style="143" customWidth="1"/>
    <col min="7" max="7" width="13.5703125" style="143" customWidth="1"/>
    <col min="8" max="8" width="11.42578125" style="143"/>
    <col min="9" max="9" width="17.28515625" style="143" customWidth="1"/>
    <col min="10" max="14" width="17.5703125" style="143" customWidth="1"/>
    <col min="15" max="16" width="12" style="143" customWidth="1"/>
    <col min="17" max="17" width="10.7109375" style="143" customWidth="1"/>
    <col min="18" max="23" width="15.85546875" style="143" customWidth="1"/>
    <col min="24" max="16384" width="11.42578125" style="143"/>
  </cols>
  <sheetData>
    <row r="1" spans="1:24" s="2" customFormat="1" ht="18">
      <c r="A1" s="1662" t="s">
        <v>367</v>
      </c>
      <c r="B1" s="1662"/>
      <c r="C1" s="1662"/>
      <c r="D1" s="1662"/>
      <c r="E1" s="291"/>
      <c r="F1" s="291"/>
    </row>
    <row r="3" spans="1:24" ht="15">
      <c r="A3" s="1663" t="s">
        <v>1231</v>
      </c>
      <c r="B3" s="1663"/>
      <c r="C3" s="1663"/>
      <c r="D3" s="1663"/>
      <c r="E3" s="207"/>
      <c r="F3" s="207"/>
      <c r="G3" s="3"/>
    </row>
    <row r="4" spans="1:24" ht="24.75" customHeight="1">
      <c r="A4" s="1724" t="s">
        <v>1232</v>
      </c>
      <c r="B4" s="1724"/>
      <c r="C4" s="1724"/>
      <c r="D4" s="1724"/>
      <c r="E4" s="224"/>
      <c r="F4" s="224"/>
      <c r="G4" s="3"/>
    </row>
    <row r="5" spans="1:24" ht="13.5" thickBot="1">
      <c r="A5" s="206"/>
      <c r="B5" s="206"/>
      <c r="C5" s="206"/>
      <c r="D5" s="206"/>
      <c r="E5" s="206"/>
      <c r="F5" s="206"/>
      <c r="X5" s="159"/>
    </row>
    <row r="6" spans="1:24" ht="31.5" customHeight="1">
      <c r="A6" s="680"/>
      <c r="B6" s="1670" t="s">
        <v>97</v>
      </c>
      <c r="C6" s="1671"/>
      <c r="D6" s="1671"/>
      <c r="E6" s="390"/>
      <c r="F6" s="390"/>
    </row>
    <row r="7" spans="1:24" ht="31.5" customHeight="1">
      <c r="A7" s="949" t="s">
        <v>370</v>
      </c>
      <c r="B7" s="252" t="s">
        <v>36</v>
      </c>
      <c r="C7" s="677" t="s">
        <v>37</v>
      </c>
      <c r="D7" s="311" t="s">
        <v>387</v>
      </c>
    </row>
    <row r="8" spans="1:24" ht="31.5" customHeight="1" thickBot="1">
      <c r="A8" s="684"/>
      <c r="B8" s="253"/>
      <c r="C8" s="694" t="s">
        <v>38</v>
      </c>
      <c r="D8" s="223"/>
    </row>
    <row r="9" spans="1:24">
      <c r="A9" s="1615">
        <v>2005</v>
      </c>
      <c r="B9" s="1221">
        <v>15880.4058132132</v>
      </c>
      <c r="C9" s="1221">
        <v>20556.459317116802</v>
      </c>
      <c r="D9" s="1232">
        <v>36436.865080329997</v>
      </c>
    </row>
    <row r="10" spans="1:24">
      <c r="A10" s="1615">
        <v>2006</v>
      </c>
      <c r="B10" s="1222">
        <v>18096.015605497101</v>
      </c>
      <c r="C10" s="1222">
        <v>20811.295179245597</v>
      </c>
      <c r="D10" s="1227">
        <v>38907.310784742695</v>
      </c>
    </row>
    <row r="11" spans="1:24">
      <c r="A11" s="1615">
        <v>2007</v>
      </c>
      <c r="B11" s="1222">
        <v>15606.68865</v>
      </c>
      <c r="C11" s="1222">
        <v>19602.025078000002</v>
      </c>
      <c r="D11" s="1227">
        <v>35208.713728000002</v>
      </c>
    </row>
    <row r="12" spans="1:24">
      <c r="A12" s="1615">
        <v>2008</v>
      </c>
      <c r="B12" s="1222">
        <v>18734.905186</v>
      </c>
      <c r="C12" s="1222">
        <v>18631.987313999998</v>
      </c>
      <c r="D12" s="1227">
        <v>37366.892500000002</v>
      </c>
    </row>
    <row r="13" spans="1:24">
      <c r="A13" s="1615" t="s">
        <v>98</v>
      </c>
      <c r="B13" s="1222">
        <v>15387.013999999999</v>
      </c>
      <c r="C13" s="1222">
        <v>20102.28</v>
      </c>
      <c r="D13" s="1227">
        <v>35489.294000000002</v>
      </c>
    </row>
    <row r="14" spans="1:24">
      <c r="A14" s="1615" t="s">
        <v>99</v>
      </c>
      <c r="B14" s="1222">
        <v>15875.53</v>
      </c>
      <c r="C14" s="1222">
        <v>19477.944</v>
      </c>
      <c r="D14" s="1227">
        <v>35353.474000000002</v>
      </c>
    </row>
    <row r="15" spans="1:24">
      <c r="A15" s="1615" t="s">
        <v>100</v>
      </c>
      <c r="B15" s="1222">
        <v>14820.108</v>
      </c>
      <c r="C15" s="1222">
        <v>18889.014999999999</v>
      </c>
      <c r="D15" s="1227">
        <v>33709.123</v>
      </c>
    </row>
    <row r="16" spans="1:24">
      <c r="A16" s="1615">
        <v>2012</v>
      </c>
      <c r="B16" s="1221">
        <v>14069.736000000001</v>
      </c>
      <c r="C16" s="1221">
        <v>17052.824000000001</v>
      </c>
      <c r="D16" s="1232">
        <v>31122.560000000001</v>
      </c>
    </row>
    <row r="17" spans="1:6">
      <c r="A17" s="1615">
        <v>2013</v>
      </c>
      <c r="B17" s="1221">
        <v>23343.371999999999</v>
      </c>
      <c r="C17" s="1221">
        <v>22735.172999999999</v>
      </c>
      <c r="D17" s="1232">
        <v>46078.544999999998</v>
      </c>
    </row>
    <row r="18" spans="1:6">
      <c r="A18" s="1615">
        <v>2014</v>
      </c>
      <c r="B18" s="1387">
        <v>19206.263999999999</v>
      </c>
      <c r="C18" s="1387">
        <v>20287.417000000001</v>
      </c>
      <c r="D18" s="1433">
        <v>39493.684000000001</v>
      </c>
    </row>
    <row r="19" spans="1:6" ht="13.5" thickBot="1">
      <c r="A19" s="1616">
        <v>2015</v>
      </c>
      <c r="B19" s="1238">
        <v>17539.621999999999</v>
      </c>
      <c r="C19" s="1238">
        <v>20162.902999999998</v>
      </c>
      <c r="D19" s="1246">
        <v>37702.525999999998</v>
      </c>
    </row>
    <row r="20" spans="1:6" ht="22.5" customHeight="1">
      <c r="A20" s="34" t="s">
        <v>101</v>
      </c>
      <c r="B20" s="34"/>
      <c r="C20" s="34"/>
      <c r="D20" s="34"/>
    </row>
    <row r="21" spans="1:6">
      <c r="A21" s="208" t="s">
        <v>102</v>
      </c>
      <c r="B21" s="208"/>
      <c r="C21" s="208"/>
      <c r="D21" s="208"/>
      <c r="E21" s="208"/>
      <c r="F21" s="208"/>
    </row>
    <row r="22" spans="1:6">
      <c r="A22" s="1939" t="s">
        <v>103</v>
      </c>
      <c r="B22" s="1939"/>
      <c r="C22" s="1939"/>
      <c r="D22" s="1939"/>
      <c r="E22" s="1939"/>
      <c r="F22" s="542"/>
    </row>
    <row r="42" s="208" customFormat="1"/>
    <row r="43" s="208" customFormat="1"/>
    <row r="50" spans="1:4">
      <c r="A50" s="34"/>
      <c r="B50" s="180"/>
      <c r="C50" s="573"/>
      <c r="D50" s="34"/>
    </row>
    <row r="51" spans="1:4">
      <c r="A51" s="208"/>
      <c r="B51" s="208"/>
      <c r="C51" s="208"/>
      <c r="D51" s="208"/>
    </row>
  </sheetData>
  <mergeCells count="5">
    <mergeCell ref="B6:D6"/>
    <mergeCell ref="A22:E22"/>
    <mergeCell ref="A1:D1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>
    <oddFooter>&amp;C&amp;A</oddFooter>
  </headerFooter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>
  <sheetPr codeName="Hoja320">
    <tabColor theme="0"/>
    <pageSetUpPr fitToPage="1"/>
  </sheetPr>
  <dimension ref="A1:H87"/>
  <sheetViews>
    <sheetView tabSelected="1" topLeftCell="A35" zoomScale="85" zoomScaleNormal="85" zoomScaleSheetLayoutView="75" workbookViewId="0">
      <selection activeCell="I37" sqref="I37"/>
    </sheetView>
  </sheetViews>
  <sheetFormatPr baseColWidth="10" defaultRowHeight="12.75"/>
  <cols>
    <col min="1" max="1" width="31.140625" style="208" customWidth="1"/>
    <col min="2" max="2" width="15" style="208" customWidth="1"/>
    <col min="3" max="3" width="16.7109375" style="208" bestFit="1" customWidth="1"/>
    <col min="4" max="4" width="17.85546875" style="208" customWidth="1"/>
    <col min="5" max="6" width="15" style="208" customWidth="1"/>
    <col min="7" max="7" width="18.140625" style="208" customWidth="1"/>
    <col min="8" max="8" width="16.7109375" style="208" bestFit="1" customWidth="1"/>
    <col min="9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</row>
    <row r="2" spans="1:8">
      <c r="A2" s="569"/>
    </row>
    <row r="3" spans="1:8" ht="27" customHeight="1">
      <c r="A3" s="1695" t="s">
        <v>1491</v>
      </c>
      <c r="B3" s="1695"/>
      <c r="C3" s="1695"/>
      <c r="D3" s="1695"/>
      <c r="E3" s="1695"/>
      <c r="F3" s="1695"/>
      <c r="G3" s="1695"/>
      <c r="H3" s="1695"/>
    </row>
    <row r="4" spans="1:8" ht="14.25" customHeight="1" thickBot="1">
      <c r="A4" s="188"/>
      <c r="B4" s="189"/>
      <c r="C4" s="189"/>
      <c r="D4" s="189"/>
      <c r="E4" s="189"/>
      <c r="F4" s="189"/>
      <c r="G4" s="189"/>
      <c r="H4" s="88"/>
    </row>
    <row r="5" spans="1:8" ht="36" customHeight="1">
      <c r="A5" s="925" t="s">
        <v>549</v>
      </c>
      <c r="B5" s="1922" t="s">
        <v>104</v>
      </c>
      <c r="C5" s="1944"/>
      <c r="D5" s="1945"/>
      <c r="E5" s="1946" t="s">
        <v>105</v>
      </c>
      <c r="F5" s="1924" t="s">
        <v>106</v>
      </c>
      <c r="G5" s="1901" t="s">
        <v>107</v>
      </c>
      <c r="H5" s="1940" t="s">
        <v>108</v>
      </c>
    </row>
    <row r="6" spans="1:8" ht="27.75" customHeight="1">
      <c r="A6" s="950" t="s">
        <v>529</v>
      </c>
      <c r="B6" s="951"/>
      <c r="C6" s="921" t="s">
        <v>109</v>
      </c>
      <c r="D6" s="952"/>
      <c r="E6" s="1947"/>
      <c r="F6" s="1858"/>
      <c r="G6" s="1857"/>
      <c r="H6" s="1941"/>
    </row>
    <row r="7" spans="1:8" ht="28.5" customHeight="1" thickBot="1">
      <c r="A7" s="953"/>
      <c r="B7" s="930" t="s">
        <v>36</v>
      </c>
      <c r="C7" s="930" t="s">
        <v>110</v>
      </c>
      <c r="D7" s="953" t="s">
        <v>387</v>
      </c>
      <c r="E7" s="1948"/>
      <c r="F7" s="1943"/>
      <c r="G7" s="1902"/>
      <c r="H7" s="1942"/>
    </row>
    <row r="8" spans="1:8" ht="27.75" customHeight="1">
      <c r="A8" s="34" t="s">
        <v>450</v>
      </c>
      <c r="B8" s="42">
        <v>24322</v>
      </c>
      <c r="C8" s="42">
        <v>24461</v>
      </c>
      <c r="D8" s="42">
        <v>48783</v>
      </c>
      <c r="E8" s="42">
        <v>7867</v>
      </c>
      <c r="F8" s="42">
        <v>441</v>
      </c>
      <c r="G8" s="42" t="s">
        <v>391</v>
      </c>
      <c r="H8" s="178">
        <v>40475</v>
      </c>
    </row>
    <row r="9" spans="1:8" ht="15.75" customHeight="1">
      <c r="A9" s="34" t="s">
        <v>451</v>
      </c>
      <c r="B9" s="1369">
        <v>8245</v>
      </c>
      <c r="C9" s="1369">
        <v>35612</v>
      </c>
      <c r="D9" s="1369">
        <v>43857</v>
      </c>
      <c r="E9" s="1369">
        <v>25083</v>
      </c>
      <c r="F9" s="1369" t="s">
        <v>391</v>
      </c>
      <c r="G9" s="1369" t="s">
        <v>391</v>
      </c>
      <c r="H9" s="178">
        <v>18774</v>
      </c>
    </row>
    <row r="10" spans="1:8">
      <c r="A10" s="34" t="s">
        <v>452</v>
      </c>
      <c r="B10" s="45">
        <v>167475</v>
      </c>
      <c r="C10" s="45">
        <v>97636</v>
      </c>
      <c r="D10" s="45">
        <v>265111</v>
      </c>
      <c r="E10" s="45">
        <v>188017</v>
      </c>
      <c r="F10" s="45">
        <v>277</v>
      </c>
      <c r="G10" s="45" t="s">
        <v>391</v>
      </c>
      <c r="H10" s="178">
        <v>76817</v>
      </c>
    </row>
    <row r="11" spans="1:8">
      <c r="A11" s="34" t="s">
        <v>453</v>
      </c>
      <c r="B11" s="45">
        <v>337135</v>
      </c>
      <c r="C11" s="45">
        <v>71866</v>
      </c>
      <c r="D11" s="45">
        <v>409001</v>
      </c>
      <c r="E11" s="45">
        <v>208413</v>
      </c>
      <c r="F11" s="45">
        <v>18</v>
      </c>
      <c r="G11" s="45" t="s">
        <v>391</v>
      </c>
      <c r="H11" s="178">
        <v>200570</v>
      </c>
    </row>
    <row r="12" spans="1:8" s="943" customFormat="1">
      <c r="A12" s="1337" t="s">
        <v>454</v>
      </c>
      <c r="B12" s="1174">
        <v>537177</v>
      </c>
      <c r="C12" s="1174">
        <v>229575</v>
      </c>
      <c r="D12" s="1174">
        <v>766752</v>
      </c>
      <c r="E12" s="1174">
        <v>429380</v>
      </c>
      <c r="F12" s="1174">
        <v>736</v>
      </c>
      <c r="G12" s="1174" t="s">
        <v>391</v>
      </c>
      <c r="H12" s="1338">
        <v>336636</v>
      </c>
    </row>
    <row r="13" spans="1:8">
      <c r="A13" s="34"/>
      <c r="B13" s="45"/>
      <c r="C13" s="82"/>
      <c r="D13" s="45"/>
      <c r="E13" s="45"/>
      <c r="F13" s="82"/>
      <c r="G13" s="82"/>
      <c r="H13" s="178"/>
    </row>
    <row r="14" spans="1:8" s="943" customFormat="1">
      <c r="A14" s="1337" t="s">
        <v>455</v>
      </c>
      <c r="B14" s="1174">
        <v>269</v>
      </c>
      <c r="C14" s="1174">
        <v>902</v>
      </c>
      <c r="D14" s="1174">
        <v>1171</v>
      </c>
      <c r="E14" s="1174">
        <v>671</v>
      </c>
      <c r="F14" s="1174" t="s">
        <v>391</v>
      </c>
      <c r="G14" s="1174" t="s">
        <v>391</v>
      </c>
      <c r="H14" s="1338">
        <v>500</v>
      </c>
    </row>
    <row r="15" spans="1:8">
      <c r="A15" s="34"/>
      <c r="B15" s="45"/>
      <c r="C15" s="82"/>
      <c r="D15" s="45"/>
      <c r="E15" s="45"/>
      <c r="F15" s="82"/>
      <c r="G15" s="82"/>
      <c r="H15" s="178"/>
    </row>
    <row r="16" spans="1:8" s="943" customFormat="1">
      <c r="A16" s="1337" t="s">
        <v>456</v>
      </c>
      <c r="B16" s="1174">
        <v>163</v>
      </c>
      <c r="C16" s="1174">
        <v>99</v>
      </c>
      <c r="D16" s="1174">
        <v>262</v>
      </c>
      <c r="E16" s="1174" t="s">
        <v>391</v>
      </c>
      <c r="F16" s="1174">
        <v>262</v>
      </c>
      <c r="G16" s="1174" t="s">
        <v>391</v>
      </c>
      <c r="H16" s="1338" t="s">
        <v>391</v>
      </c>
    </row>
    <row r="17" spans="1:8">
      <c r="A17" s="34"/>
      <c r="B17" s="45"/>
      <c r="C17" s="82"/>
      <c r="D17" s="45"/>
      <c r="E17" s="45"/>
      <c r="F17" s="82"/>
      <c r="G17" s="82"/>
      <c r="H17" s="178"/>
    </row>
    <row r="18" spans="1:8">
      <c r="A18" s="34" t="s">
        <v>535</v>
      </c>
      <c r="B18" s="45">
        <v>61449</v>
      </c>
      <c r="C18" s="45">
        <v>676188</v>
      </c>
      <c r="D18" s="45">
        <v>737637</v>
      </c>
      <c r="E18" s="45">
        <v>737637</v>
      </c>
      <c r="F18" s="45" t="s">
        <v>391</v>
      </c>
      <c r="G18" s="45" t="s">
        <v>391</v>
      </c>
      <c r="H18" s="178" t="s">
        <v>391</v>
      </c>
    </row>
    <row r="19" spans="1:8">
      <c r="A19" s="34" t="s">
        <v>458</v>
      </c>
      <c r="B19" s="45">
        <v>24270</v>
      </c>
      <c r="C19" s="45">
        <v>1366</v>
      </c>
      <c r="D19" s="45">
        <v>25636</v>
      </c>
      <c r="E19" s="45">
        <v>25636</v>
      </c>
      <c r="F19" s="82" t="s">
        <v>391</v>
      </c>
      <c r="G19" s="82" t="s">
        <v>391</v>
      </c>
      <c r="H19" s="178" t="s">
        <v>391</v>
      </c>
    </row>
    <row r="20" spans="1:8">
      <c r="A20" s="34" t="s">
        <v>459</v>
      </c>
      <c r="B20" s="45">
        <v>18325</v>
      </c>
      <c r="C20" s="82">
        <v>171</v>
      </c>
      <c r="D20" s="45">
        <v>18496</v>
      </c>
      <c r="E20" s="82">
        <v>18496</v>
      </c>
      <c r="F20" s="82" t="s">
        <v>391</v>
      </c>
      <c r="G20" s="82" t="s">
        <v>391</v>
      </c>
      <c r="H20" s="551" t="s">
        <v>391</v>
      </c>
    </row>
    <row r="21" spans="1:8" s="943" customFormat="1">
      <c r="A21" s="1337" t="s">
        <v>460</v>
      </c>
      <c r="B21" s="1174">
        <v>104044</v>
      </c>
      <c r="C21" s="1174">
        <v>677725</v>
      </c>
      <c r="D21" s="1174">
        <v>781769</v>
      </c>
      <c r="E21" s="1174">
        <v>781769</v>
      </c>
      <c r="F21" s="1174" t="s">
        <v>391</v>
      </c>
      <c r="G21" s="1174" t="s">
        <v>391</v>
      </c>
      <c r="H21" s="1338" t="s">
        <v>391</v>
      </c>
    </row>
    <row r="22" spans="1:8">
      <c r="A22" s="34"/>
      <c r="B22" s="45"/>
      <c r="C22" s="82"/>
      <c r="D22" s="45"/>
      <c r="E22" s="45"/>
      <c r="F22" s="82"/>
      <c r="G22" s="82"/>
      <c r="H22" s="178"/>
    </row>
    <row r="23" spans="1:8" s="943" customFormat="1">
      <c r="A23" s="1337" t="s">
        <v>461</v>
      </c>
      <c r="B23" s="1174">
        <v>74888</v>
      </c>
      <c r="C23" s="1174">
        <v>774028</v>
      </c>
      <c r="D23" s="1174">
        <v>848916</v>
      </c>
      <c r="E23" s="1174">
        <v>781130</v>
      </c>
      <c r="F23" s="1174">
        <v>7807</v>
      </c>
      <c r="G23" s="1174">
        <v>59723</v>
      </c>
      <c r="H23" s="1338">
        <v>256</v>
      </c>
    </row>
    <row r="24" spans="1:8">
      <c r="A24" s="34"/>
      <c r="B24" s="45"/>
      <c r="C24" s="82"/>
      <c r="D24" s="45"/>
      <c r="E24" s="45"/>
      <c r="F24" s="82"/>
      <c r="G24" s="82"/>
      <c r="H24" s="178"/>
    </row>
    <row r="25" spans="1:8" s="943" customFormat="1">
      <c r="A25" s="1337" t="s">
        <v>462</v>
      </c>
      <c r="B25" s="1174">
        <v>127504</v>
      </c>
      <c r="C25" s="1174">
        <v>2143599</v>
      </c>
      <c r="D25" s="1174">
        <v>2271103</v>
      </c>
      <c r="E25" s="1174">
        <v>2063332</v>
      </c>
      <c r="F25" s="1174">
        <v>1559</v>
      </c>
      <c r="G25" s="1174" t="s">
        <v>391</v>
      </c>
      <c r="H25" s="1338">
        <v>206212</v>
      </c>
    </row>
    <row r="26" spans="1:8">
      <c r="A26" s="34"/>
      <c r="B26" s="45"/>
      <c r="C26" s="82"/>
      <c r="D26" s="45"/>
      <c r="E26" s="45"/>
      <c r="F26" s="82"/>
      <c r="G26" s="82"/>
      <c r="H26" s="178"/>
    </row>
    <row r="27" spans="1:8">
      <c r="A27" s="34" t="s">
        <v>463</v>
      </c>
      <c r="B27" s="45">
        <v>40903</v>
      </c>
      <c r="C27" s="45">
        <v>113932</v>
      </c>
      <c r="D27" s="45">
        <v>154835</v>
      </c>
      <c r="E27" s="45">
        <v>126584</v>
      </c>
      <c r="F27" s="45">
        <v>19209</v>
      </c>
      <c r="G27" s="45">
        <v>4155</v>
      </c>
      <c r="H27" s="178">
        <v>4887</v>
      </c>
    </row>
    <row r="28" spans="1:8">
      <c r="A28" s="34" t="s">
        <v>464</v>
      </c>
      <c r="B28" s="45">
        <v>5241.1000000000004</v>
      </c>
      <c r="C28" s="45">
        <v>23921.9</v>
      </c>
      <c r="D28" s="45">
        <v>29163</v>
      </c>
      <c r="E28" s="45" t="s">
        <v>391</v>
      </c>
      <c r="F28" s="45">
        <v>9955</v>
      </c>
      <c r="G28" s="45">
        <v>4727</v>
      </c>
      <c r="H28" s="178">
        <v>14481</v>
      </c>
    </row>
    <row r="29" spans="1:8">
      <c r="A29" s="34" t="s">
        <v>465</v>
      </c>
      <c r="B29" s="45">
        <v>103731</v>
      </c>
      <c r="C29" s="45">
        <v>1080263</v>
      </c>
      <c r="D29" s="45">
        <v>1183994</v>
      </c>
      <c r="E29" s="45">
        <v>1110724</v>
      </c>
      <c r="F29" s="45">
        <v>29607</v>
      </c>
      <c r="G29" s="45">
        <v>35861</v>
      </c>
      <c r="H29" s="178">
        <v>7802</v>
      </c>
    </row>
    <row r="30" spans="1:8" s="943" customFormat="1">
      <c r="A30" s="1337" t="s">
        <v>466</v>
      </c>
      <c r="B30" s="1174">
        <v>149875.1</v>
      </c>
      <c r="C30" s="1174">
        <v>1218116.8999999999</v>
      </c>
      <c r="D30" s="1174">
        <v>1367992</v>
      </c>
      <c r="E30" s="1174">
        <v>1237308</v>
      </c>
      <c r="F30" s="1174">
        <v>58771</v>
      </c>
      <c r="G30" s="1174">
        <v>44743</v>
      </c>
      <c r="H30" s="1338">
        <v>27170</v>
      </c>
    </row>
    <row r="31" spans="1:8">
      <c r="A31" s="34"/>
      <c r="B31" s="45"/>
      <c r="C31" s="82"/>
      <c r="D31" s="45"/>
      <c r="E31" s="45"/>
      <c r="F31" s="82"/>
      <c r="G31" s="82"/>
      <c r="H31" s="178"/>
    </row>
    <row r="32" spans="1:8">
      <c r="A32" s="34" t="s">
        <v>467</v>
      </c>
      <c r="B32" s="45">
        <v>1665246</v>
      </c>
      <c r="C32" s="45">
        <v>347845</v>
      </c>
      <c r="D32" s="45">
        <v>2013091</v>
      </c>
      <c r="E32" s="45">
        <v>1832272</v>
      </c>
      <c r="F32" s="45" t="s">
        <v>391</v>
      </c>
      <c r="G32" s="45">
        <v>62664</v>
      </c>
      <c r="H32" s="178">
        <v>118155</v>
      </c>
    </row>
    <row r="33" spans="1:8">
      <c r="A33" s="34" t="s">
        <v>468</v>
      </c>
      <c r="B33" s="45">
        <v>14401</v>
      </c>
      <c r="C33" s="45">
        <v>49354</v>
      </c>
      <c r="D33" s="45">
        <v>63755</v>
      </c>
      <c r="E33" s="45">
        <v>58024</v>
      </c>
      <c r="F33" s="45" t="s">
        <v>391</v>
      </c>
      <c r="G33" s="45">
        <v>753</v>
      </c>
      <c r="H33" s="178">
        <v>4978</v>
      </c>
    </row>
    <row r="34" spans="1:8">
      <c r="A34" s="34" t="s">
        <v>469</v>
      </c>
      <c r="B34" s="45">
        <v>64700</v>
      </c>
      <c r="C34" s="45">
        <v>68965</v>
      </c>
      <c r="D34" s="45">
        <v>133665</v>
      </c>
      <c r="E34" s="45">
        <v>130361</v>
      </c>
      <c r="F34" s="45" t="s">
        <v>391</v>
      </c>
      <c r="G34" s="45" t="s">
        <v>391</v>
      </c>
      <c r="H34" s="178">
        <v>3304</v>
      </c>
    </row>
    <row r="35" spans="1:8">
      <c r="A35" s="34" t="s">
        <v>470</v>
      </c>
      <c r="B35" s="45">
        <v>704563</v>
      </c>
      <c r="C35" s="45">
        <v>386963</v>
      </c>
      <c r="D35" s="45">
        <v>1091526</v>
      </c>
      <c r="E35" s="45">
        <v>939537</v>
      </c>
      <c r="F35" s="45" t="s">
        <v>391</v>
      </c>
      <c r="G35" s="45">
        <v>52792</v>
      </c>
      <c r="H35" s="178">
        <v>99197</v>
      </c>
    </row>
    <row r="36" spans="1:8" s="943" customFormat="1">
      <c r="A36" s="1337" t="s">
        <v>471</v>
      </c>
      <c r="B36" s="1174">
        <v>2448910</v>
      </c>
      <c r="C36" s="1174">
        <v>853127</v>
      </c>
      <c r="D36" s="1174">
        <v>3302037</v>
      </c>
      <c r="E36" s="1174">
        <v>2960194</v>
      </c>
      <c r="F36" s="1174" t="s">
        <v>391</v>
      </c>
      <c r="G36" s="1174">
        <v>116209</v>
      </c>
      <c r="H36" s="1338">
        <v>225634</v>
      </c>
    </row>
    <row r="37" spans="1:8">
      <c r="A37" s="34"/>
      <c r="B37" s="45"/>
      <c r="C37" s="82"/>
      <c r="D37" s="45"/>
      <c r="E37" s="45"/>
      <c r="F37" s="82"/>
      <c r="G37" s="82"/>
      <c r="H37" s="178"/>
    </row>
    <row r="38" spans="1:8" s="943" customFormat="1">
      <c r="A38" s="1337" t="s">
        <v>472</v>
      </c>
      <c r="B38" s="1174">
        <v>19889</v>
      </c>
      <c r="C38" s="1174">
        <v>39753</v>
      </c>
      <c r="D38" s="1174">
        <v>59642</v>
      </c>
      <c r="E38" s="1174">
        <v>31739</v>
      </c>
      <c r="F38" s="1174">
        <v>27362</v>
      </c>
      <c r="G38" s="1174">
        <v>533</v>
      </c>
      <c r="H38" s="1338">
        <v>8</v>
      </c>
    </row>
    <row r="39" spans="1:8">
      <c r="A39" s="34"/>
      <c r="B39" s="45"/>
      <c r="C39" s="82"/>
      <c r="D39" s="45"/>
      <c r="E39" s="45"/>
      <c r="F39" s="82"/>
      <c r="G39" s="82"/>
      <c r="H39" s="178"/>
    </row>
    <row r="40" spans="1:8">
      <c r="A40" s="34" t="s">
        <v>536</v>
      </c>
      <c r="B40" s="45">
        <v>368</v>
      </c>
      <c r="C40" s="45">
        <v>21645</v>
      </c>
      <c r="D40" s="45">
        <v>22013</v>
      </c>
      <c r="E40" s="45" t="s">
        <v>391</v>
      </c>
      <c r="F40" s="45">
        <v>2721</v>
      </c>
      <c r="G40" s="45" t="s">
        <v>391</v>
      </c>
      <c r="H40" s="178">
        <v>19292</v>
      </c>
    </row>
    <row r="41" spans="1:8">
      <c r="A41" s="34" t="s">
        <v>474</v>
      </c>
      <c r="B41" s="45">
        <v>1376</v>
      </c>
      <c r="C41" s="45">
        <v>418052</v>
      </c>
      <c r="D41" s="45">
        <v>419428</v>
      </c>
      <c r="E41" s="82">
        <v>399408</v>
      </c>
      <c r="F41" s="45">
        <v>3757</v>
      </c>
      <c r="G41" s="45" t="s">
        <v>391</v>
      </c>
      <c r="H41" s="178">
        <v>16263</v>
      </c>
    </row>
    <row r="42" spans="1:8">
      <c r="A42" s="34" t="s">
        <v>475</v>
      </c>
      <c r="B42" s="82">
        <v>33444</v>
      </c>
      <c r="C42" s="45">
        <v>143665</v>
      </c>
      <c r="D42" s="45">
        <v>177109</v>
      </c>
      <c r="E42" s="82">
        <v>107318</v>
      </c>
      <c r="F42" s="45">
        <v>27781</v>
      </c>
      <c r="G42" s="45" t="s">
        <v>391</v>
      </c>
      <c r="H42" s="178">
        <v>42010</v>
      </c>
    </row>
    <row r="43" spans="1:8">
      <c r="A43" s="34" t="s">
        <v>476</v>
      </c>
      <c r="B43" s="45" t="s">
        <v>391</v>
      </c>
      <c r="C43" s="45">
        <v>10780</v>
      </c>
      <c r="D43" s="45">
        <v>10780</v>
      </c>
      <c r="E43" s="45">
        <v>2902</v>
      </c>
      <c r="F43" s="45" t="s">
        <v>391</v>
      </c>
      <c r="G43" s="45" t="s">
        <v>391</v>
      </c>
      <c r="H43" s="178">
        <v>7878</v>
      </c>
    </row>
    <row r="44" spans="1:8">
      <c r="A44" s="34" t="s">
        <v>477</v>
      </c>
      <c r="B44" s="82">
        <v>481</v>
      </c>
      <c r="C44" s="45">
        <v>6251</v>
      </c>
      <c r="D44" s="45">
        <v>6732</v>
      </c>
      <c r="E44" s="82">
        <v>5320</v>
      </c>
      <c r="F44" s="82">
        <v>598</v>
      </c>
      <c r="G44" s="82">
        <v>70</v>
      </c>
      <c r="H44" s="551">
        <v>744</v>
      </c>
    </row>
    <row r="45" spans="1:8">
      <c r="A45" s="34" t="s">
        <v>478</v>
      </c>
      <c r="B45" s="82">
        <v>60622</v>
      </c>
      <c r="C45" s="45">
        <v>9092</v>
      </c>
      <c r="D45" s="45">
        <v>69714</v>
      </c>
      <c r="E45" s="82">
        <v>61971</v>
      </c>
      <c r="F45" s="45">
        <v>7533</v>
      </c>
      <c r="G45" s="45" t="s">
        <v>391</v>
      </c>
      <c r="H45" s="178">
        <v>210</v>
      </c>
    </row>
    <row r="46" spans="1:8">
      <c r="A46" s="34" t="s">
        <v>479</v>
      </c>
      <c r="B46" s="45">
        <v>85</v>
      </c>
      <c r="C46" s="45">
        <v>13204</v>
      </c>
      <c r="D46" s="45">
        <v>13289</v>
      </c>
      <c r="E46" s="45">
        <v>13200</v>
      </c>
      <c r="F46" s="45">
        <v>62</v>
      </c>
      <c r="G46" s="45" t="s">
        <v>391</v>
      </c>
      <c r="H46" s="178">
        <v>27</v>
      </c>
    </row>
    <row r="47" spans="1:8">
      <c r="A47" s="34" t="s">
        <v>480</v>
      </c>
      <c r="B47" s="82">
        <v>605306</v>
      </c>
      <c r="C47" s="45">
        <v>356321</v>
      </c>
      <c r="D47" s="45">
        <v>961627</v>
      </c>
      <c r="E47" s="82">
        <v>878750</v>
      </c>
      <c r="F47" s="45">
        <v>60918</v>
      </c>
      <c r="G47" s="45" t="s">
        <v>391</v>
      </c>
      <c r="H47" s="178">
        <v>21959</v>
      </c>
    </row>
    <row r="48" spans="1:8">
      <c r="A48" s="34" t="s">
        <v>481</v>
      </c>
      <c r="B48" s="45">
        <v>13352</v>
      </c>
      <c r="C48" s="45">
        <v>156798</v>
      </c>
      <c r="D48" s="45">
        <v>170150</v>
      </c>
      <c r="E48" s="45">
        <v>134604</v>
      </c>
      <c r="F48" s="45">
        <v>31711</v>
      </c>
      <c r="G48" s="45" t="s">
        <v>391</v>
      </c>
      <c r="H48" s="178">
        <v>3835</v>
      </c>
    </row>
    <row r="49" spans="1:8" s="943" customFormat="1">
      <c r="A49" s="1337" t="s">
        <v>482</v>
      </c>
      <c r="B49" s="1174">
        <v>715034</v>
      </c>
      <c r="C49" s="1174">
        <v>1135808</v>
      </c>
      <c r="D49" s="1174">
        <v>1850842</v>
      </c>
      <c r="E49" s="1174">
        <v>1603473</v>
      </c>
      <c r="F49" s="1174">
        <v>135081</v>
      </c>
      <c r="G49" s="1174">
        <v>70</v>
      </c>
      <c r="H49" s="1338">
        <v>112218</v>
      </c>
    </row>
    <row r="50" spans="1:8">
      <c r="A50" s="34"/>
      <c r="B50" s="45"/>
      <c r="C50" s="82"/>
      <c r="D50" s="45"/>
      <c r="E50" s="45"/>
      <c r="F50" s="82"/>
      <c r="G50" s="82"/>
      <c r="H50" s="178"/>
    </row>
    <row r="51" spans="1:8" s="943" customFormat="1">
      <c r="A51" s="1337" t="s">
        <v>483</v>
      </c>
      <c r="B51" s="1174">
        <v>45704</v>
      </c>
      <c r="C51" s="1174">
        <v>76680</v>
      </c>
      <c r="D51" s="1174">
        <v>122384</v>
      </c>
      <c r="E51" s="1174">
        <v>40257</v>
      </c>
      <c r="F51" s="1174" t="s">
        <v>391</v>
      </c>
      <c r="G51" s="1174">
        <v>9536</v>
      </c>
      <c r="H51" s="1338">
        <v>72591</v>
      </c>
    </row>
    <row r="52" spans="1:8">
      <c r="A52" s="34"/>
      <c r="B52" s="45"/>
      <c r="C52" s="82"/>
      <c r="D52" s="45"/>
      <c r="E52" s="45"/>
      <c r="F52" s="82"/>
      <c r="G52" s="82"/>
      <c r="H52" s="178"/>
    </row>
    <row r="53" spans="1:8">
      <c r="A53" s="34" t="s">
        <v>484</v>
      </c>
      <c r="B53" s="45">
        <v>579211</v>
      </c>
      <c r="C53" s="45">
        <v>2525058</v>
      </c>
      <c r="D53" s="45">
        <v>3104269</v>
      </c>
      <c r="E53" s="45">
        <v>460690</v>
      </c>
      <c r="F53" s="45">
        <v>825218</v>
      </c>
      <c r="G53" s="45">
        <v>530143</v>
      </c>
      <c r="H53" s="178">
        <v>1288218</v>
      </c>
    </row>
    <row r="54" spans="1:8">
      <c r="A54" s="34" t="s">
        <v>485</v>
      </c>
      <c r="B54" s="45">
        <v>5265738</v>
      </c>
      <c r="C54" s="45">
        <v>2866549</v>
      </c>
      <c r="D54" s="45">
        <v>8132287</v>
      </c>
      <c r="E54" s="45">
        <v>1314238</v>
      </c>
      <c r="F54" s="45">
        <v>998876</v>
      </c>
      <c r="G54" s="45">
        <v>2739364</v>
      </c>
      <c r="H54" s="178">
        <v>3079809</v>
      </c>
    </row>
    <row r="55" spans="1:8">
      <c r="A55" s="34" t="s">
        <v>486</v>
      </c>
      <c r="B55" s="45">
        <v>853826</v>
      </c>
      <c r="C55" s="45">
        <v>1958184</v>
      </c>
      <c r="D55" s="45">
        <v>2812010</v>
      </c>
      <c r="E55" s="45">
        <v>313167</v>
      </c>
      <c r="F55" s="45">
        <v>666724</v>
      </c>
      <c r="G55" s="45">
        <v>1832119</v>
      </c>
      <c r="H55" s="178" t="s">
        <v>391</v>
      </c>
    </row>
    <row r="56" spans="1:8">
      <c r="A56" s="34" t="s">
        <v>487</v>
      </c>
      <c r="B56" s="45">
        <v>2863</v>
      </c>
      <c r="C56" s="45">
        <v>13807</v>
      </c>
      <c r="D56" s="45">
        <v>16670</v>
      </c>
      <c r="E56" s="45">
        <v>1611</v>
      </c>
      <c r="F56" s="45">
        <v>499</v>
      </c>
      <c r="G56" s="45">
        <v>14560</v>
      </c>
      <c r="H56" s="178" t="s">
        <v>391</v>
      </c>
    </row>
    <row r="57" spans="1:8">
      <c r="A57" s="34" t="s">
        <v>488</v>
      </c>
      <c r="B57" s="45">
        <v>2407897</v>
      </c>
      <c r="C57" s="45">
        <v>1808427</v>
      </c>
      <c r="D57" s="45">
        <v>4216324</v>
      </c>
      <c r="E57" s="45">
        <v>337769</v>
      </c>
      <c r="F57" s="45">
        <v>777669</v>
      </c>
      <c r="G57" s="45">
        <v>1605913</v>
      </c>
      <c r="H57" s="178">
        <v>1494973</v>
      </c>
    </row>
    <row r="58" spans="1:8" s="943" customFormat="1">
      <c r="A58" s="1337" t="s">
        <v>562</v>
      </c>
      <c r="B58" s="1174">
        <v>9109535</v>
      </c>
      <c r="C58" s="1174">
        <v>9172025</v>
      </c>
      <c r="D58" s="1174">
        <v>18281560</v>
      </c>
      <c r="E58" s="1174">
        <v>2427475</v>
      </c>
      <c r="F58" s="1174">
        <v>3268986</v>
      </c>
      <c r="G58" s="1174">
        <v>6722099</v>
      </c>
      <c r="H58" s="1338">
        <v>5863000</v>
      </c>
    </row>
    <row r="59" spans="1:8">
      <c r="A59" s="34"/>
      <c r="B59" s="45"/>
      <c r="C59" s="82"/>
      <c r="D59" s="45"/>
      <c r="E59" s="45"/>
      <c r="F59" s="82"/>
      <c r="G59" s="82"/>
      <c r="H59" s="178"/>
    </row>
    <row r="60" spans="1:8">
      <c r="A60" s="34" t="s">
        <v>490</v>
      </c>
      <c r="B60" s="45">
        <v>49169</v>
      </c>
      <c r="C60" s="45">
        <v>185350</v>
      </c>
      <c r="D60" s="45">
        <v>234519</v>
      </c>
      <c r="E60" s="45">
        <v>190769</v>
      </c>
      <c r="F60" s="45" t="s">
        <v>391</v>
      </c>
      <c r="G60" s="45">
        <v>2585</v>
      </c>
      <c r="H60" s="178">
        <v>41165</v>
      </c>
    </row>
    <row r="61" spans="1:8">
      <c r="A61" s="34" t="s">
        <v>491</v>
      </c>
      <c r="B61" s="45">
        <v>582</v>
      </c>
      <c r="C61" s="45">
        <v>3780</v>
      </c>
      <c r="D61" s="45">
        <v>4362</v>
      </c>
      <c r="E61" s="45" t="s">
        <v>391</v>
      </c>
      <c r="F61" s="45">
        <v>4216</v>
      </c>
      <c r="G61" s="45" t="s">
        <v>391</v>
      </c>
      <c r="H61" s="178">
        <v>146</v>
      </c>
    </row>
    <row r="62" spans="1:8">
      <c r="A62" s="34" t="s">
        <v>492</v>
      </c>
      <c r="B62" s="45">
        <v>497141</v>
      </c>
      <c r="C62" s="45">
        <v>1368976</v>
      </c>
      <c r="D62" s="45">
        <v>1866117</v>
      </c>
      <c r="E62" s="45">
        <v>1190013</v>
      </c>
      <c r="F62" s="45" t="s">
        <v>391</v>
      </c>
      <c r="G62" s="45">
        <v>85202</v>
      </c>
      <c r="H62" s="178">
        <v>590902</v>
      </c>
    </row>
    <row r="63" spans="1:8" s="943" customFormat="1">
      <c r="A63" s="1337" t="s">
        <v>493</v>
      </c>
      <c r="B63" s="1174">
        <v>546892</v>
      </c>
      <c r="C63" s="1174">
        <v>1558106</v>
      </c>
      <c r="D63" s="1174">
        <v>2104998</v>
      </c>
      <c r="E63" s="1174">
        <v>1380782</v>
      </c>
      <c r="F63" s="1174">
        <v>4216</v>
      </c>
      <c r="G63" s="1174">
        <v>87787</v>
      </c>
      <c r="H63" s="1338">
        <v>632213</v>
      </c>
    </row>
    <row r="64" spans="1:8">
      <c r="A64" s="34"/>
      <c r="B64" s="45"/>
      <c r="C64" s="82"/>
      <c r="D64" s="45"/>
      <c r="E64" s="45"/>
      <c r="F64" s="82"/>
      <c r="G64" s="82"/>
      <c r="H64" s="178"/>
    </row>
    <row r="65" spans="1:8" s="943" customFormat="1">
      <c r="A65" s="1337" t="s">
        <v>494</v>
      </c>
      <c r="B65" s="1174">
        <v>21908</v>
      </c>
      <c r="C65" s="1174">
        <v>641459</v>
      </c>
      <c r="D65" s="1174">
        <v>663367</v>
      </c>
      <c r="E65" s="1174">
        <v>366868</v>
      </c>
      <c r="F65" s="1174">
        <v>10843</v>
      </c>
      <c r="G65" s="1174">
        <v>78591</v>
      </c>
      <c r="H65" s="1338">
        <v>207065</v>
      </c>
    </row>
    <row r="66" spans="1:8">
      <c r="A66" s="34"/>
      <c r="B66" s="45"/>
      <c r="C66" s="82"/>
      <c r="D66" s="45"/>
      <c r="E66" s="45"/>
      <c r="F66" s="82"/>
      <c r="G66" s="82"/>
      <c r="H66" s="178"/>
    </row>
    <row r="67" spans="1:8">
      <c r="A67" s="34" t="s">
        <v>495</v>
      </c>
      <c r="B67" s="45">
        <v>2367085</v>
      </c>
      <c r="C67" s="45">
        <v>1431964</v>
      </c>
      <c r="D67" s="45">
        <v>3799049</v>
      </c>
      <c r="E67" s="45">
        <v>94704</v>
      </c>
      <c r="F67" s="45">
        <v>548532</v>
      </c>
      <c r="G67" s="45">
        <v>347740</v>
      </c>
      <c r="H67" s="178">
        <v>2808073</v>
      </c>
    </row>
    <row r="68" spans="1:8">
      <c r="A68" s="34" t="s">
        <v>496</v>
      </c>
      <c r="B68" s="45">
        <v>14815</v>
      </c>
      <c r="C68" s="45">
        <v>27406</v>
      </c>
      <c r="D68" s="45">
        <v>42221</v>
      </c>
      <c r="E68" s="45">
        <v>2963</v>
      </c>
      <c r="F68" s="45">
        <v>15889</v>
      </c>
      <c r="G68" s="45" t="s">
        <v>391</v>
      </c>
      <c r="H68" s="178">
        <v>23369</v>
      </c>
    </row>
    <row r="69" spans="1:8" s="943" customFormat="1">
      <c r="A69" s="1337" t="s">
        <v>497</v>
      </c>
      <c r="B69" s="1174">
        <v>2381900</v>
      </c>
      <c r="C69" s="1174">
        <v>1459370</v>
      </c>
      <c r="D69" s="1174">
        <v>3841270</v>
      </c>
      <c r="E69" s="1174">
        <v>97667</v>
      </c>
      <c r="F69" s="1174">
        <v>564421</v>
      </c>
      <c r="G69" s="1174">
        <v>347740</v>
      </c>
      <c r="H69" s="1338">
        <v>2831442</v>
      </c>
    </row>
    <row r="70" spans="1:8">
      <c r="A70" s="34"/>
      <c r="B70" s="45"/>
      <c r="C70" s="82"/>
      <c r="D70" s="45"/>
      <c r="E70" s="45"/>
      <c r="F70" s="82"/>
      <c r="G70" s="82"/>
      <c r="H70" s="178"/>
    </row>
    <row r="71" spans="1:8">
      <c r="A71" s="34" t="s">
        <v>498</v>
      </c>
      <c r="B71" s="45">
        <v>2302</v>
      </c>
      <c r="C71" s="45">
        <v>7568</v>
      </c>
      <c r="D71" s="45">
        <v>9870</v>
      </c>
      <c r="E71" s="45" t="s">
        <v>391</v>
      </c>
      <c r="F71" s="45">
        <v>6551</v>
      </c>
      <c r="G71" s="45">
        <v>514</v>
      </c>
      <c r="H71" s="178">
        <v>2805</v>
      </c>
    </row>
    <row r="72" spans="1:8">
      <c r="A72" s="34" t="s">
        <v>499</v>
      </c>
      <c r="B72" s="82">
        <v>595802</v>
      </c>
      <c r="C72" s="45">
        <v>13130</v>
      </c>
      <c r="D72" s="45">
        <v>608932</v>
      </c>
      <c r="E72" s="82">
        <v>446800</v>
      </c>
      <c r="F72" s="45">
        <v>123067</v>
      </c>
      <c r="G72" s="45" t="s">
        <v>391</v>
      </c>
      <c r="H72" s="178">
        <v>39065</v>
      </c>
    </row>
    <row r="73" spans="1:8">
      <c r="A73" s="34" t="s">
        <v>500</v>
      </c>
      <c r="B73" s="45">
        <v>270951</v>
      </c>
      <c r="C73" s="45">
        <v>44934</v>
      </c>
      <c r="D73" s="45">
        <v>315885</v>
      </c>
      <c r="E73" s="45">
        <v>235582</v>
      </c>
      <c r="F73" s="82">
        <v>4495</v>
      </c>
      <c r="G73" s="82">
        <v>60917</v>
      </c>
      <c r="H73" s="178">
        <v>14891</v>
      </c>
    </row>
    <row r="74" spans="1:8">
      <c r="A74" s="34" t="s">
        <v>501</v>
      </c>
      <c r="B74" s="45">
        <v>4044</v>
      </c>
      <c r="C74" s="82">
        <v>28954</v>
      </c>
      <c r="D74" s="45">
        <v>32998</v>
      </c>
      <c r="E74" s="45">
        <v>4409</v>
      </c>
      <c r="F74" s="82">
        <v>3097</v>
      </c>
      <c r="G74" s="82">
        <v>23421</v>
      </c>
      <c r="H74" s="178">
        <v>2071</v>
      </c>
    </row>
    <row r="75" spans="1:8">
      <c r="A75" s="34" t="s">
        <v>502</v>
      </c>
      <c r="B75" s="45">
        <v>235959</v>
      </c>
      <c r="C75" s="45">
        <v>7365</v>
      </c>
      <c r="D75" s="45">
        <v>243324</v>
      </c>
      <c r="E75" s="45">
        <v>106476</v>
      </c>
      <c r="F75" s="45" t="s">
        <v>391</v>
      </c>
      <c r="G75" s="45">
        <v>50209</v>
      </c>
      <c r="H75" s="178">
        <v>86639</v>
      </c>
    </row>
    <row r="76" spans="1:8">
      <c r="A76" s="34" t="s">
        <v>503</v>
      </c>
      <c r="B76" s="45">
        <v>2348</v>
      </c>
      <c r="C76" s="82">
        <v>1919</v>
      </c>
      <c r="D76" s="45">
        <v>4267</v>
      </c>
      <c r="E76" s="45" t="s">
        <v>391</v>
      </c>
      <c r="F76" s="82">
        <v>3029</v>
      </c>
      <c r="G76" s="82">
        <v>1238</v>
      </c>
      <c r="H76" s="178" t="s">
        <v>391</v>
      </c>
    </row>
    <row r="77" spans="1:8">
      <c r="A77" s="34" t="s">
        <v>504</v>
      </c>
      <c r="B77" s="45">
        <v>33254</v>
      </c>
      <c r="C77" s="45">
        <v>8986</v>
      </c>
      <c r="D77" s="45">
        <v>42240</v>
      </c>
      <c r="E77" s="45">
        <v>26265</v>
      </c>
      <c r="F77" s="45" t="s">
        <v>391</v>
      </c>
      <c r="G77" s="45" t="s">
        <v>391</v>
      </c>
      <c r="H77" s="178">
        <v>15975</v>
      </c>
    </row>
    <row r="78" spans="1:8">
      <c r="A78" s="34" t="s">
        <v>505</v>
      </c>
      <c r="B78" s="45">
        <v>37440</v>
      </c>
      <c r="C78" s="45">
        <v>6661</v>
      </c>
      <c r="D78" s="45">
        <v>44101</v>
      </c>
      <c r="E78" s="45">
        <v>17289</v>
      </c>
      <c r="F78" s="45">
        <v>426</v>
      </c>
      <c r="G78" s="45" t="s">
        <v>391</v>
      </c>
      <c r="H78" s="178">
        <v>26386</v>
      </c>
    </row>
    <row r="79" spans="1:8" s="943" customFormat="1">
      <c r="A79" s="1337" t="s">
        <v>506</v>
      </c>
      <c r="B79" s="1174">
        <v>1182100</v>
      </c>
      <c r="C79" s="1174">
        <v>119517</v>
      </c>
      <c r="D79" s="1174">
        <v>1301617</v>
      </c>
      <c r="E79" s="1174">
        <v>836821</v>
      </c>
      <c r="F79" s="1174">
        <v>140665</v>
      </c>
      <c r="G79" s="1174">
        <v>136299</v>
      </c>
      <c r="H79" s="1338">
        <v>187832</v>
      </c>
    </row>
    <row r="80" spans="1:8">
      <c r="A80" s="34"/>
      <c r="B80" s="45"/>
      <c r="C80" s="82"/>
      <c r="D80" s="45"/>
      <c r="E80" s="45"/>
      <c r="F80" s="82"/>
      <c r="G80" s="82"/>
      <c r="H80" s="178"/>
    </row>
    <row r="81" spans="1:8">
      <c r="A81" s="34" t="s">
        <v>507</v>
      </c>
      <c r="B81" s="45">
        <v>23353</v>
      </c>
      <c r="C81" s="45">
        <v>8568</v>
      </c>
      <c r="D81" s="45">
        <v>31921</v>
      </c>
      <c r="E81" s="45">
        <v>28680</v>
      </c>
      <c r="F81" s="45" t="s">
        <v>391</v>
      </c>
      <c r="G81" s="45" t="s">
        <v>391</v>
      </c>
      <c r="H81" s="178">
        <v>3241</v>
      </c>
    </row>
    <row r="82" spans="1:8">
      <c r="A82" s="34" t="s">
        <v>508</v>
      </c>
      <c r="B82" s="45">
        <v>50477</v>
      </c>
      <c r="C82" s="45">
        <v>54446</v>
      </c>
      <c r="D82" s="45">
        <v>104923</v>
      </c>
      <c r="E82" s="45">
        <v>55073</v>
      </c>
      <c r="F82" s="45" t="s">
        <v>391</v>
      </c>
      <c r="G82" s="45" t="s">
        <v>391</v>
      </c>
      <c r="H82" s="178">
        <v>49850</v>
      </c>
    </row>
    <row r="83" spans="1:8" s="943" customFormat="1">
      <c r="A83" s="1337" t="s">
        <v>509</v>
      </c>
      <c r="B83" s="1174">
        <v>73830</v>
      </c>
      <c r="C83" s="1174">
        <v>63014</v>
      </c>
      <c r="D83" s="1174">
        <v>136844</v>
      </c>
      <c r="E83" s="1174">
        <v>83753</v>
      </c>
      <c r="F83" s="1174" t="s">
        <v>391</v>
      </c>
      <c r="G83" s="1174" t="s">
        <v>391</v>
      </c>
      <c r="H83" s="1338">
        <v>53091</v>
      </c>
    </row>
    <row r="84" spans="1:8">
      <c r="A84" s="34"/>
      <c r="B84" s="45"/>
      <c r="C84" s="82"/>
      <c r="D84" s="45"/>
      <c r="E84" s="45"/>
      <c r="F84" s="82"/>
      <c r="G84" s="82"/>
      <c r="H84" s="178"/>
    </row>
    <row r="85" spans="1:8" ht="13.5" thickBot="1">
      <c r="A85" s="51" t="s">
        <v>510</v>
      </c>
      <c r="B85" s="52">
        <v>17539622.100000001</v>
      </c>
      <c r="C85" s="52">
        <v>20162903.899999999</v>
      </c>
      <c r="D85" s="52">
        <v>37702526</v>
      </c>
      <c r="E85" s="52">
        <v>15122619</v>
      </c>
      <c r="F85" s="52">
        <v>4220709</v>
      </c>
      <c r="G85" s="52">
        <v>7603330</v>
      </c>
      <c r="H85" s="578">
        <v>10755868</v>
      </c>
    </row>
    <row r="86" spans="1:8">
      <c r="A86" s="34" t="s">
        <v>27</v>
      </c>
      <c r="B86" s="34"/>
      <c r="C86" s="180"/>
      <c r="D86" s="573"/>
      <c r="E86" s="34"/>
    </row>
    <row r="87" spans="1:8">
      <c r="A87" s="208" t="s">
        <v>28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>
  <sheetPr codeName="Hoja321">
    <tabColor theme="0"/>
    <pageSetUpPr fitToPage="1"/>
  </sheetPr>
  <dimension ref="A1:Q89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8.140625" style="208" customWidth="1"/>
    <col min="2" max="9" width="16" style="208" customWidth="1"/>
    <col min="10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17">
      <c r="A2" s="569"/>
    </row>
    <row r="3" spans="1:17" ht="26.25" customHeight="1">
      <c r="A3" s="1695" t="s">
        <v>1492</v>
      </c>
      <c r="B3" s="1695"/>
      <c r="C3" s="1695"/>
      <c r="D3" s="1695"/>
      <c r="E3" s="1695"/>
      <c r="F3" s="1695"/>
      <c r="G3" s="1695"/>
      <c r="H3" s="1695"/>
      <c r="I3" s="1951"/>
    </row>
    <row r="4" spans="1:17" ht="13.5" customHeight="1" thickBot="1">
      <c r="A4" s="5"/>
      <c r="B4" s="189"/>
      <c r="C4" s="189"/>
      <c r="D4" s="189"/>
      <c r="E4" s="189"/>
      <c r="F4" s="189"/>
      <c r="G4" s="189"/>
      <c r="H4" s="189"/>
      <c r="I4" s="598"/>
    </row>
    <row r="5" spans="1:17" ht="38.25" customHeight="1">
      <c r="A5" s="1738" t="s">
        <v>446</v>
      </c>
      <c r="B5" s="954"/>
      <c r="C5" s="922" t="s">
        <v>111</v>
      </c>
      <c r="D5" s="666"/>
      <c r="E5" s="119" t="s">
        <v>112</v>
      </c>
      <c r="F5" s="119" t="s">
        <v>112</v>
      </c>
      <c r="G5" s="1916" t="s">
        <v>113</v>
      </c>
      <c r="H5" s="1900"/>
      <c r="I5" s="1670"/>
    </row>
    <row r="6" spans="1:17" ht="24.75" customHeight="1">
      <c r="A6" s="1739"/>
      <c r="B6" s="955"/>
      <c r="C6" s="228" t="s">
        <v>109</v>
      </c>
      <c r="D6" s="956"/>
      <c r="E6" s="228" t="s">
        <v>114</v>
      </c>
      <c r="F6" s="956" t="s">
        <v>115</v>
      </c>
      <c r="G6" s="955"/>
      <c r="H6" s="228" t="s">
        <v>109</v>
      </c>
      <c r="I6" s="957"/>
    </row>
    <row r="7" spans="1:17" ht="38.25" customHeight="1" thickBot="1">
      <c r="A7" s="1740"/>
      <c r="B7" s="694" t="s">
        <v>36</v>
      </c>
      <c r="C7" s="694" t="s">
        <v>110</v>
      </c>
      <c r="D7" s="694" t="s">
        <v>387</v>
      </c>
      <c r="E7" s="694" t="s">
        <v>116</v>
      </c>
      <c r="F7" s="694" t="s">
        <v>116</v>
      </c>
      <c r="G7" s="694" t="s">
        <v>36</v>
      </c>
      <c r="H7" s="694" t="s">
        <v>110</v>
      </c>
      <c r="I7" s="695" t="s">
        <v>387</v>
      </c>
    </row>
    <row r="8" spans="1:17" ht="24.75" customHeight="1">
      <c r="A8" s="34" t="s">
        <v>450</v>
      </c>
      <c r="B8" s="82">
        <v>7805</v>
      </c>
      <c r="C8" s="82">
        <v>62</v>
      </c>
      <c r="D8" s="82">
        <v>7867</v>
      </c>
      <c r="E8" s="82" t="s">
        <v>391</v>
      </c>
      <c r="F8" s="82" t="s">
        <v>391</v>
      </c>
      <c r="G8" s="82">
        <v>7805</v>
      </c>
      <c r="H8" s="82">
        <v>62</v>
      </c>
      <c r="I8" s="124">
        <v>7867</v>
      </c>
      <c r="J8" s="268"/>
      <c r="K8" s="218"/>
      <c r="P8" s="526"/>
      <c r="Q8" s="526"/>
    </row>
    <row r="9" spans="1:17">
      <c r="A9" s="34" t="s">
        <v>451</v>
      </c>
      <c r="B9" s="45">
        <v>1674</v>
      </c>
      <c r="C9" s="45">
        <v>23409</v>
      </c>
      <c r="D9" s="82">
        <v>25083</v>
      </c>
      <c r="E9" s="82" t="s">
        <v>391</v>
      </c>
      <c r="F9" s="82" t="s">
        <v>391</v>
      </c>
      <c r="G9" s="45">
        <v>1674</v>
      </c>
      <c r="H9" s="45">
        <v>23409</v>
      </c>
      <c r="I9" s="124">
        <v>25083</v>
      </c>
      <c r="J9" s="268"/>
      <c r="K9" s="218"/>
      <c r="P9" s="526"/>
      <c r="Q9" s="526"/>
    </row>
    <row r="10" spans="1:17">
      <c r="A10" s="34" t="s">
        <v>452</v>
      </c>
      <c r="B10" s="45">
        <v>140431</v>
      </c>
      <c r="C10" s="45">
        <v>47586</v>
      </c>
      <c r="D10" s="45">
        <v>188017</v>
      </c>
      <c r="E10" s="82" t="s">
        <v>391</v>
      </c>
      <c r="F10" s="82" t="s">
        <v>391</v>
      </c>
      <c r="G10" s="45">
        <v>140431</v>
      </c>
      <c r="H10" s="45">
        <v>47586</v>
      </c>
      <c r="I10" s="46">
        <v>188017</v>
      </c>
      <c r="J10" s="268"/>
      <c r="K10" s="218"/>
      <c r="P10" s="526"/>
      <c r="Q10" s="526"/>
    </row>
    <row r="11" spans="1:17">
      <c r="A11" s="34" t="s">
        <v>453</v>
      </c>
      <c r="B11" s="45">
        <v>206760</v>
      </c>
      <c r="C11" s="82">
        <v>1653</v>
      </c>
      <c r="D11" s="45">
        <v>208413</v>
      </c>
      <c r="E11" s="82" t="s">
        <v>391</v>
      </c>
      <c r="F11" s="82" t="s">
        <v>391</v>
      </c>
      <c r="G11" s="45">
        <v>206760</v>
      </c>
      <c r="H11" s="82">
        <v>1653</v>
      </c>
      <c r="I11" s="46">
        <v>208413</v>
      </c>
      <c r="J11" s="268"/>
      <c r="K11" s="218"/>
      <c r="P11" s="526"/>
      <c r="Q11" s="526"/>
    </row>
    <row r="12" spans="1:17">
      <c r="A12" s="501" t="s">
        <v>454</v>
      </c>
      <c r="B12" s="74">
        <v>356670</v>
      </c>
      <c r="C12" s="74">
        <v>72710</v>
      </c>
      <c r="D12" s="74">
        <v>429380</v>
      </c>
      <c r="E12" s="289" t="s">
        <v>391</v>
      </c>
      <c r="F12" s="289" t="s">
        <v>391</v>
      </c>
      <c r="G12" s="74">
        <v>356670</v>
      </c>
      <c r="H12" s="74">
        <v>72710</v>
      </c>
      <c r="I12" s="75">
        <v>429380</v>
      </c>
      <c r="J12" s="268"/>
      <c r="K12" s="218"/>
      <c r="P12" s="526"/>
      <c r="Q12" s="526"/>
    </row>
    <row r="13" spans="1:17">
      <c r="A13" s="44"/>
      <c r="B13" s="70"/>
      <c r="C13" s="70"/>
      <c r="D13" s="70"/>
      <c r="E13" s="70"/>
      <c r="F13" s="70"/>
      <c r="G13" s="70"/>
      <c r="H13" s="70"/>
      <c r="I13" s="71"/>
      <c r="J13" s="268"/>
      <c r="K13" s="218"/>
      <c r="P13" s="526"/>
      <c r="Q13" s="526"/>
    </row>
    <row r="14" spans="1:17">
      <c r="A14" s="501" t="s">
        <v>455</v>
      </c>
      <c r="B14" s="289">
        <v>269</v>
      </c>
      <c r="C14" s="289">
        <v>402</v>
      </c>
      <c r="D14" s="289">
        <v>671</v>
      </c>
      <c r="E14" s="289" t="s">
        <v>391</v>
      </c>
      <c r="F14" s="289" t="s">
        <v>391</v>
      </c>
      <c r="G14" s="289">
        <v>269</v>
      </c>
      <c r="H14" s="289">
        <v>402</v>
      </c>
      <c r="I14" s="374">
        <v>671</v>
      </c>
      <c r="J14" s="268"/>
      <c r="K14" s="218"/>
      <c r="P14" s="526"/>
      <c r="Q14" s="526"/>
    </row>
    <row r="15" spans="1:17">
      <c r="A15" s="44"/>
      <c r="B15" s="70"/>
      <c r="C15" s="70"/>
      <c r="D15" s="70"/>
      <c r="E15" s="70"/>
      <c r="F15" s="70"/>
      <c r="G15" s="70"/>
      <c r="H15" s="70"/>
      <c r="I15" s="71"/>
      <c r="J15" s="268"/>
      <c r="K15" s="218"/>
      <c r="P15" s="526"/>
      <c r="Q15" s="526"/>
    </row>
    <row r="16" spans="1:17">
      <c r="A16" s="501" t="s">
        <v>456</v>
      </c>
      <c r="B16" s="289" t="s">
        <v>391</v>
      </c>
      <c r="C16" s="289" t="s">
        <v>391</v>
      </c>
      <c r="D16" s="289" t="s">
        <v>391</v>
      </c>
      <c r="E16" s="289" t="s">
        <v>391</v>
      </c>
      <c r="F16" s="289" t="s">
        <v>391</v>
      </c>
      <c r="G16" s="289" t="s">
        <v>391</v>
      </c>
      <c r="H16" s="289" t="s">
        <v>391</v>
      </c>
      <c r="I16" s="374" t="s">
        <v>391</v>
      </c>
      <c r="J16" s="268"/>
      <c r="K16" s="218"/>
      <c r="P16" s="526"/>
      <c r="Q16" s="526"/>
    </row>
    <row r="17" spans="1:17">
      <c r="A17" s="34"/>
      <c r="B17" s="45"/>
      <c r="C17" s="45"/>
      <c r="D17" s="45"/>
      <c r="E17" s="45"/>
      <c r="F17" s="45"/>
      <c r="G17" s="45"/>
      <c r="H17" s="45"/>
      <c r="I17" s="46"/>
      <c r="J17" s="268"/>
      <c r="K17" s="218"/>
      <c r="P17" s="526"/>
      <c r="Q17" s="526"/>
    </row>
    <row r="18" spans="1:17">
      <c r="A18" s="34" t="s">
        <v>535</v>
      </c>
      <c r="B18" s="45">
        <v>61449</v>
      </c>
      <c r="C18" s="45">
        <v>676188</v>
      </c>
      <c r="D18" s="45">
        <v>737637</v>
      </c>
      <c r="E18" s="82">
        <v>528</v>
      </c>
      <c r="F18" s="82" t="s">
        <v>391</v>
      </c>
      <c r="G18" s="45">
        <v>60921</v>
      </c>
      <c r="H18" s="45">
        <v>676188</v>
      </c>
      <c r="I18" s="46">
        <v>737109</v>
      </c>
      <c r="J18" s="268"/>
      <c r="K18" s="218"/>
      <c r="P18" s="526"/>
      <c r="Q18" s="526"/>
    </row>
    <row r="19" spans="1:17">
      <c r="A19" s="34" t="s">
        <v>458</v>
      </c>
      <c r="B19" s="45">
        <v>24270</v>
      </c>
      <c r="C19" s="82">
        <v>1366</v>
      </c>
      <c r="D19" s="45">
        <v>25636</v>
      </c>
      <c r="E19" s="82" t="s">
        <v>391</v>
      </c>
      <c r="F19" s="82" t="s">
        <v>391</v>
      </c>
      <c r="G19" s="45">
        <v>24270</v>
      </c>
      <c r="H19" s="82">
        <v>1366</v>
      </c>
      <c r="I19" s="46">
        <v>25636</v>
      </c>
      <c r="J19" s="268"/>
      <c r="K19" s="218"/>
      <c r="P19" s="526"/>
      <c r="Q19" s="526"/>
    </row>
    <row r="20" spans="1:17">
      <c r="A20" s="34" t="s">
        <v>459</v>
      </c>
      <c r="B20" s="45">
        <v>18325</v>
      </c>
      <c r="C20" s="45">
        <v>171</v>
      </c>
      <c r="D20" s="45">
        <v>18496</v>
      </c>
      <c r="E20" s="82">
        <v>497</v>
      </c>
      <c r="F20" s="82">
        <v>150</v>
      </c>
      <c r="G20" s="45">
        <v>17678</v>
      </c>
      <c r="H20" s="45">
        <v>171</v>
      </c>
      <c r="I20" s="46">
        <v>17849</v>
      </c>
      <c r="J20" s="268"/>
      <c r="K20" s="218"/>
      <c r="P20" s="526"/>
      <c r="Q20" s="526"/>
    </row>
    <row r="21" spans="1:17">
      <c r="A21" s="501" t="s">
        <v>460</v>
      </c>
      <c r="B21" s="74">
        <v>104044</v>
      </c>
      <c r="C21" s="74">
        <v>677725</v>
      </c>
      <c r="D21" s="74">
        <v>781769</v>
      </c>
      <c r="E21" s="289">
        <v>1025</v>
      </c>
      <c r="F21" s="289">
        <v>150</v>
      </c>
      <c r="G21" s="74">
        <v>102869</v>
      </c>
      <c r="H21" s="74">
        <v>677725</v>
      </c>
      <c r="I21" s="75">
        <v>780594</v>
      </c>
      <c r="J21" s="268"/>
      <c r="K21" s="218"/>
      <c r="P21" s="526"/>
      <c r="Q21" s="526"/>
    </row>
    <row r="22" spans="1:17">
      <c r="A22" s="44"/>
      <c r="B22" s="70"/>
      <c r="C22" s="70"/>
      <c r="D22" s="70"/>
      <c r="E22" s="70"/>
      <c r="F22" s="70"/>
      <c r="G22" s="70"/>
      <c r="H22" s="70"/>
      <c r="I22" s="71"/>
      <c r="J22" s="268"/>
      <c r="K22" s="218"/>
      <c r="P22" s="526"/>
      <c r="Q22" s="526"/>
    </row>
    <row r="23" spans="1:17">
      <c r="A23" s="501" t="s">
        <v>461</v>
      </c>
      <c r="B23" s="74">
        <v>73868</v>
      </c>
      <c r="C23" s="74">
        <v>707262</v>
      </c>
      <c r="D23" s="74">
        <v>781130</v>
      </c>
      <c r="E23" s="74">
        <v>723</v>
      </c>
      <c r="F23" s="74">
        <v>892</v>
      </c>
      <c r="G23" s="74">
        <v>72253</v>
      </c>
      <c r="H23" s="74">
        <v>707262</v>
      </c>
      <c r="I23" s="75">
        <v>779515</v>
      </c>
      <c r="J23" s="268"/>
      <c r="K23" s="218"/>
      <c r="P23" s="526"/>
      <c r="Q23" s="526"/>
    </row>
    <row r="24" spans="1:17">
      <c r="A24" s="44"/>
      <c r="B24" s="70"/>
      <c r="C24" s="70"/>
      <c r="D24" s="70"/>
      <c r="E24" s="70"/>
      <c r="F24" s="70"/>
      <c r="G24" s="70"/>
      <c r="H24" s="70"/>
      <c r="I24" s="71"/>
      <c r="J24" s="268"/>
      <c r="K24" s="218"/>
      <c r="P24" s="526"/>
      <c r="Q24" s="526"/>
    </row>
    <row r="25" spans="1:17" s="309" customFormat="1">
      <c r="A25" s="501" t="s">
        <v>462</v>
      </c>
      <c r="B25" s="74">
        <v>113263</v>
      </c>
      <c r="C25" s="74">
        <v>1950069</v>
      </c>
      <c r="D25" s="74">
        <v>2063332</v>
      </c>
      <c r="E25" s="74">
        <v>1911</v>
      </c>
      <c r="F25" s="289" t="s">
        <v>391</v>
      </c>
      <c r="G25" s="74">
        <v>111352</v>
      </c>
      <c r="H25" s="74">
        <v>1950069</v>
      </c>
      <c r="I25" s="75">
        <v>2061421</v>
      </c>
      <c r="J25" s="531"/>
      <c r="K25" s="599"/>
      <c r="P25" s="592"/>
      <c r="Q25" s="592"/>
    </row>
    <row r="26" spans="1:17">
      <c r="A26" s="34"/>
      <c r="B26" s="45"/>
      <c r="C26" s="45"/>
      <c r="D26" s="45"/>
      <c r="E26" s="45"/>
      <c r="F26" s="45"/>
      <c r="G26" s="45"/>
      <c r="H26" s="45"/>
      <c r="I26" s="46"/>
      <c r="J26" s="268"/>
      <c r="K26" s="218"/>
      <c r="P26" s="526"/>
      <c r="Q26" s="526"/>
    </row>
    <row r="27" spans="1:17">
      <c r="A27" s="34" t="s">
        <v>463</v>
      </c>
      <c r="B27" s="45">
        <v>34051</v>
      </c>
      <c r="C27" s="45">
        <v>92533</v>
      </c>
      <c r="D27" s="45">
        <v>126584</v>
      </c>
      <c r="E27" s="82" t="s">
        <v>391</v>
      </c>
      <c r="F27" s="82" t="s">
        <v>391</v>
      </c>
      <c r="G27" s="45">
        <v>34051</v>
      </c>
      <c r="H27" s="45">
        <v>92533</v>
      </c>
      <c r="I27" s="46">
        <v>126584</v>
      </c>
      <c r="J27" s="268"/>
      <c r="K27" s="218"/>
      <c r="P27" s="526"/>
      <c r="Q27" s="526"/>
    </row>
    <row r="28" spans="1:17">
      <c r="A28" s="34" t="s">
        <v>464</v>
      </c>
      <c r="B28" s="82" t="s">
        <v>391</v>
      </c>
      <c r="C28" s="82" t="s">
        <v>391</v>
      </c>
      <c r="D28" s="82" t="s">
        <v>391</v>
      </c>
      <c r="E28" s="82" t="s">
        <v>391</v>
      </c>
      <c r="F28" s="82" t="s">
        <v>391</v>
      </c>
      <c r="G28" s="82" t="s">
        <v>391</v>
      </c>
      <c r="H28" s="82" t="s">
        <v>391</v>
      </c>
      <c r="I28" s="124" t="s">
        <v>391</v>
      </c>
      <c r="J28" s="268"/>
      <c r="K28" s="218"/>
      <c r="P28" s="526"/>
      <c r="Q28" s="526"/>
    </row>
    <row r="29" spans="1:17">
      <c r="A29" s="34" t="s">
        <v>465</v>
      </c>
      <c r="B29" s="45">
        <v>91161</v>
      </c>
      <c r="C29" s="45">
        <v>1019563</v>
      </c>
      <c r="D29" s="45">
        <v>1110724</v>
      </c>
      <c r="E29" s="45" t="s">
        <v>391</v>
      </c>
      <c r="F29" s="45" t="s">
        <v>391</v>
      </c>
      <c r="G29" s="45">
        <v>91161</v>
      </c>
      <c r="H29" s="45">
        <v>1019563</v>
      </c>
      <c r="I29" s="46">
        <v>1110724</v>
      </c>
      <c r="J29" s="268"/>
      <c r="K29" s="218"/>
      <c r="P29" s="526"/>
      <c r="Q29" s="526"/>
    </row>
    <row r="30" spans="1:17">
      <c r="A30" s="501" t="s">
        <v>466</v>
      </c>
      <c r="B30" s="74">
        <v>125212</v>
      </c>
      <c r="C30" s="74">
        <v>1112096</v>
      </c>
      <c r="D30" s="74">
        <v>1237308</v>
      </c>
      <c r="E30" s="74" t="s">
        <v>391</v>
      </c>
      <c r="F30" s="74" t="s">
        <v>391</v>
      </c>
      <c r="G30" s="74">
        <v>125212</v>
      </c>
      <c r="H30" s="74">
        <v>1112096</v>
      </c>
      <c r="I30" s="75">
        <v>1237308</v>
      </c>
      <c r="J30" s="268"/>
      <c r="K30" s="218"/>
      <c r="P30" s="526"/>
      <c r="Q30" s="526"/>
    </row>
    <row r="31" spans="1:17">
      <c r="A31" s="34"/>
      <c r="B31" s="45"/>
      <c r="C31" s="45"/>
      <c r="D31" s="45"/>
      <c r="E31" s="45"/>
      <c r="F31" s="45"/>
      <c r="G31" s="45"/>
      <c r="H31" s="45"/>
      <c r="I31" s="46"/>
      <c r="J31" s="268"/>
      <c r="K31" s="218"/>
      <c r="P31" s="526"/>
      <c r="Q31" s="526"/>
    </row>
    <row r="32" spans="1:17">
      <c r="A32" s="34" t="s">
        <v>467</v>
      </c>
      <c r="B32" s="45">
        <v>1514942</v>
      </c>
      <c r="C32" s="45">
        <v>317330</v>
      </c>
      <c r="D32" s="45">
        <v>1832272</v>
      </c>
      <c r="E32" s="45">
        <v>1081511</v>
      </c>
      <c r="F32" s="45" t="s">
        <v>391</v>
      </c>
      <c r="G32" s="45">
        <v>471969</v>
      </c>
      <c r="H32" s="45">
        <v>278792</v>
      </c>
      <c r="I32" s="46">
        <v>750761</v>
      </c>
      <c r="J32" s="268"/>
      <c r="K32" s="218"/>
      <c r="P32" s="526"/>
      <c r="Q32" s="526"/>
    </row>
    <row r="33" spans="1:17">
      <c r="A33" s="34" t="s">
        <v>468</v>
      </c>
      <c r="B33" s="45">
        <v>13376</v>
      </c>
      <c r="C33" s="45">
        <v>44648</v>
      </c>
      <c r="D33" s="45">
        <v>58024</v>
      </c>
      <c r="E33" s="45" t="s">
        <v>391</v>
      </c>
      <c r="F33" s="45" t="s">
        <v>391</v>
      </c>
      <c r="G33" s="45">
        <v>13376</v>
      </c>
      <c r="H33" s="45">
        <v>44648</v>
      </c>
      <c r="I33" s="46">
        <v>58024</v>
      </c>
      <c r="J33" s="268"/>
      <c r="K33" s="218"/>
      <c r="P33" s="526"/>
      <c r="Q33" s="526"/>
    </row>
    <row r="34" spans="1:17">
      <c r="A34" s="34" t="s">
        <v>469</v>
      </c>
      <c r="B34" s="45">
        <v>63530</v>
      </c>
      <c r="C34" s="45">
        <v>66831</v>
      </c>
      <c r="D34" s="45">
        <v>130361</v>
      </c>
      <c r="E34" s="45" t="s">
        <v>391</v>
      </c>
      <c r="F34" s="82" t="s">
        <v>391</v>
      </c>
      <c r="G34" s="45">
        <v>63530</v>
      </c>
      <c r="H34" s="45">
        <v>66831</v>
      </c>
      <c r="I34" s="46">
        <v>130361</v>
      </c>
      <c r="J34" s="268"/>
      <c r="K34" s="218"/>
      <c r="P34" s="526"/>
      <c r="Q34" s="526"/>
    </row>
    <row r="35" spans="1:17">
      <c r="A35" s="34" t="s">
        <v>470</v>
      </c>
      <c r="B35" s="45">
        <v>610296</v>
      </c>
      <c r="C35" s="45">
        <v>329241</v>
      </c>
      <c r="D35" s="45">
        <v>939537</v>
      </c>
      <c r="E35" s="45">
        <v>563282</v>
      </c>
      <c r="F35" s="45" t="s">
        <v>391</v>
      </c>
      <c r="G35" s="45">
        <v>73189</v>
      </c>
      <c r="H35" s="45">
        <v>303066</v>
      </c>
      <c r="I35" s="46">
        <v>376255</v>
      </c>
      <c r="J35" s="268"/>
      <c r="K35" s="218"/>
      <c r="P35" s="526"/>
      <c r="Q35" s="526"/>
    </row>
    <row r="36" spans="1:17">
      <c r="A36" s="501" t="s">
        <v>471</v>
      </c>
      <c r="B36" s="74">
        <v>2202144</v>
      </c>
      <c r="C36" s="74">
        <v>758050</v>
      </c>
      <c r="D36" s="74">
        <v>2960194</v>
      </c>
      <c r="E36" s="74">
        <v>1644793</v>
      </c>
      <c r="F36" s="74" t="s">
        <v>391</v>
      </c>
      <c r="G36" s="74">
        <v>622064</v>
      </c>
      <c r="H36" s="74">
        <v>693337</v>
      </c>
      <c r="I36" s="75">
        <v>1315401</v>
      </c>
      <c r="J36" s="268"/>
      <c r="K36" s="218"/>
      <c r="P36" s="526"/>
      <c r="Q36" s="526"/>
    </row>
    <row r="37" spans="1:17">
      <c r="A37" s="44"/>
      <c r="B37" s="70"/>
      <c r="C37" s="70"/>
      <c r="D37" s="70"/>
      <c r="E37" s="70"/>
      <c r="F37" s="70"/>
      <c r="G37" s="70"/>
      <c r="H37" s="70"/>
      <c r="I37" s="71"/>
      <c r="J37" s="268"/>
      <c r="K37" s="218"/>
      <c r="P37" s="526"/>
      <c r="Q37" s="526"/>
    </row>
    <row r="38" spans="1:17">
      <c r="A38" s="501" t="s">
        <v>472</v>
      </c>
      <c r="B38" s="74">
        <v>10742</v>
      </c>
      <c r="C38" s="74">
        <v>20997</v>
      </c>
      <c r="D38" s="74">
        <v>31739</v>
      </c>
      <c r="E38" s="289" t="s">
        <v>391</v>
      </c>
      <c r="F38" s="289" t="s">
        <v>391</v>
      </c>
      <c r="G38" s="74">
        <v>10742</v>
      </c>
      <c r="H38" s="74">
        <v>20997</v>
      </c>
      <c r="I38" s="75">
        <v>31739</v>
      </c>
      <c r="J38" s="268"/>
      <c r="K38" s="218"/>
      <c r="P38" s="526"/>
      <c r="Q38" s="526"/>
    </row>
    <row r="39" spans="1:17">
      <c r="A39" s="34"/>
      <c r="B39" s="45"/>
      <c r="C39" s="45"/>
      <c r="D39" s="45"/>
      <c r="E39" s="45"/>
      <c r="F39" s="45"/>
      <c r="G39" s="45"/>
      <c r="H39" s="45"/>
      <c r="I39" s="46"/>
      <c r="J39" s="268"/>
      <c r="K39" s="218"/>
      <c r="P39" s="526"/>
      <c r="Q39" s="526"/>
    </row>
    <row r="40" spans="1:17">
      <c r="A40" s="34" t="s">
        <v>536</v>
      </c>
      <c r="B40" s="82" t="s">
        <v>391</v>
      </c>
      <c r="C40" s="82" t="s">
        <v>391</v>
      </c>
      <c r="D40" s="82" t="s">
        <v>391</v>
      </c>
      <c r="E40" s="82" t="s">
        <v>391</v>
      </c>
      <c r="F40" s="82" t="s">
        <v>391</v>
      </c>
      <c r="G40" s="82" t="s">
        <v>391</v>
      </c>
      <c r="H40" s="82" t="s">
        <v>391</v>
      </c>
      <c r="I40" s="124" t="s">
        <v>391</v>
      </c>
      <c r="J40" s="268"/>
      <c r="K40" s="218"/>
      <c r="P40" s="526"/>
      <c r="Q40" s="526"/>
    </row>
    <row r="41" spans="1:17">
      <c r="A41" s="34" t="s">
        <v>474</v>
      </c>
      <c r="B41" s="82">
        <v>347</v>
      </c>
      <c r="C41" s="45">
        <v>399061</v>
      </c>
      <c r="D41" s="45">
        <v>399408</v>
      </c>
      <c r="E41" s="82" t="s">
        <v>391</v>
      </c>
      <c r="F41" s="82" t="s">
        <v>391</v>
      </c>
      <c r="G41" s="82">
        <v>347</v>
      </c>
      <c r="H41" s="45">
        <v>399061</v>
      </c>
      <c r="I41" s="46">
        <v>399408</v>
      </c>
      <c r="J41" s="268"/>
      <c r="K41" s="218"/>
      <c r="P41" s="526"/>
      <c r="Q41" s="526"/>
    </row>
    <row r="42" spans="1:17">
      <c r="A42" s="34" t="s">
        <v>475</v>
      </c>
      <c r="B42" s="45">
        <v>13581</v>
      </c>
      <c r="C42" s="45">
        <v>93737</v>
      </c>
      <c r="D42" s="45">
        <v>107318</v>
      </c>
      <c r="E42" s="82" t="s">
        <v>391</v>
      </c>
      <c r="F42" s="82" t="s">
        <v>391</v>
      </c>
      <c r="G42" s="45">
        <v>13581</v>
      </c>
      <c r="H42" s="45">
        <v>93737</v>
      </c>
      <c r="I42" s="46">
        <v>107318</v>
      </c>
      <c r="J42" s="268"/>
      <c r="K42" s="218"/>
      <c r="P42" s="526"/>
      <c r="Q42" s="526"/>
    </row>
    <row r="43" spans="1:17">
      <c r="A43" s="34" t="s">
        <v>476</v>
      </c>
      <c r="B43" s="82" t="s">
        <v>391</v>
      </c>
      <c r="C43" s="45">
        <v>2902</v>
      </c>
      <c r="D43" s="45">
        <v>2902</v>
      </c>
      <c r="E43" s="82" t="s">
        <v>391</v>
      </c>
      <c r="F43" s="82" t="s">
        <v>391</v>
      </c>
      <c r="G43" s="82" t="s">
        <v>391</v>
      </c>
      <c r="H43" s="45">
        <v>2902</v>
      </c>
      <c r="I43" s="46">
        <v>2902</v>
      </c>
      <c r="J43" s="268"/>
      <c r="K43" s="218"/>
      <c r="P43" s="526"/>
      <c r="Q43" s="526"/>
    </row>
    <row r="44" spans="1:17">
      <c r="A44" s="34" t="s">
        <v>477</v>
      </c>
      <c r="B44" s="82">
        <v>367</v>
      </c>
      <c r="C44" s="82">
        <v>4953</v>
      </c>
      <c r="D44" s="82">
        <v>5320</v>
      </c>
      <c r="E44" s="82" t="s">
        <v>391</v>
      </c>
      <c r="F44" s="82" t="s">
        <v>391</v>
      </c>
      <c r="G44" s="82">
        <v>367</v>
      </c>
      <c r="H44" s="82">
        <v>4953</v>
      </c>
      <c r="I44" s="124">
        <v>5320</v>
      </c>
      <c r="J44" s="268"/>
      <c r="K44" s="218"/>
      <c r="P44" s="526"/>
      <c r="Q44" s="526"/>
    </row>
    <row r="45" spans="1:17">
      <c r="A45" s="34" t="s">
        <v>478</v>
      </c>
      <c r="B45" s="45">
        <v>58397</v>
      </c>
      <c r="C45" s="45">
        <v>3574</v>
      </c>
      <c r="D45" s="45">
        <v>61971</v>
      </c>
      <c r="E45" s="82" t="s">
        <v>391</v>
      </c>
      <c r="F45" s="82" t="s">
        <v>391</v>
      </c>
      <c r="G45" s="45">
        <v>58397</v>
      </c>
      <c r="H45" s="45">
        <v>3574</v>
      </c>
      <c r="I45" s="46">
        <v>61971</v>
      </c>
      <c r="J45" s="268"/>
      <c r="K45" s="218"/>
      <c r="P45" s="526"/>
      <c r="Q45" s="526"/>
    </row>
    <row r="46" spans="1:17">
      <c r="A46" s="34" t="s">
        <v>479</v>
      </c>
      <c r="B46" s="82" t="s">
        <v>391</v>
      </c>
      <c r="C46" s="45">
        <v>13200</v>
      </c>
      <c r="D46" s="45">
        <v>13200</v>
      </c>
      <c r="E46" s="82" t="s">
        <v>391</v>
      </c>
      <c r="F46" s="82" t="s">
        <v>391</v>
      </c>
      <c r="G46" s="82" t="s">
        <v>391</v>
      </c>
      <c r="H46" s="45">
        <v>13200</v>
      </c>
      <c r="I46" s="46">
        <v>13200</v>
      </c>
      <c r="J46" s="268"/>
      <c r="K46" s="218"/>
      <c r="P46" s="526"/>
      <c r="Q46" s="526"/>
    </row>
    <row r="47" spans="1:17">
      <c r="A47" s="34" t="s">
        <v>480</v>
      </c>
      <c r="B47" s="45">
        <v>588456</v>
      </c>
      <c r="C47" s="45">
        <v>290294</v>
      </c>
      <c r="D47" s="45">
        <v>878750</v>
      </c>
      <c r="E47" s="45">
        <v>5200</v>
      </c>
      <c r="F47" s="82" t="s">
        <v>391</v>
      </c>
      <c r="G47" s="45">
        <v>583256</v>
      </c>
      <c r="H47" s="45">
        <v>290294</v>
      </c>
      <c r="I47" s="46">
        <v>873550</v>
      </c>
      <c r="J47" s="268"/>
      <c r="K47" s="218"/>
      <c r="P47" s="526"/>
      <c r="Q47" s="526"/>
    </row>
    <row r="48" spans="1:17">
      <c r="A48" s="34" t="s">
        <v>481</v>
      </c>
      <c r="B48" s="45">
        <v>9707</v>
      </c>
      <c r="C48" s="45">
        <v>124897</v>
      </c>
      <c r="D48" s="45">
        <v>134604</v>
      </c>
      <c r="E48" s="82" t="s">
        <v>391</v>
      </c>
      <c r="F48" s="82" t="s">
        <v>391</v>
      </c>
      <c r="G48" s="45">
        <v>9707</v>
      </c>
      <c r="H48" s="45">
        <v>124897</v>
      </c>
      <c r="I48" s="46">
        <v>134604</v>
      </c>
      <c r="J48" s="268"/>
      <c r="K48" s="218"/>
      <c r="P48" s="526"/>
      <c r="Q48" s="526"/>
    </row>
    <row r="49" spans="1:17">
      <c r="A49" s="501" t="s">
        <v>482</v>
      </c>
      <c r="B49" s="74">
        <v>670855</v>
      </c>
      <c r="C49" s="74">
        <v>932618</v>
      </c>
      <c r="D49" s="74">
        <v>1603473</v>
      </c>
      <c r="E49" s="74">
        <v>5200</v>
      </c>
      <c r="F49" s="289" t="s">
        <v>391</v>
      </c>
      <c r="G49" s="74">
        <v>665655</v>
      </c>
      <c r="H49" s="74">
        <v>932618</v>
      </c>
      <c r="I49" s="75">
        <v>1598273</v>
      </c>
      <c r="J49" s="268"/>
      <c r="K49" s="218"/>
      <c r="P49" s="526"/>
      <c r="Q49" s="526"/>
    </row>
    <row r="50" spans="1:17">
      <c r="A50" s="44"/>
      <c r="B50" s="70"/>
      <c r="C50" s="70"/>
      <c r="D50" s="70"/>
      <c r="E50" s="70"/>
      <c r="F50" s="70"/>
      <c r="G50" s="70"/>
      <c r="H50" s="70"/>
      <c r="I50" s="71"/>
      <c r="J50" s="268"/>
      <c r="K50" s="218"/>
      <c r="P50" s="526"/>
      <c r="Q50" s="526"/>
    </row>
    <row r="51" spans="1:17">
      <c r="A51" s="501" t="s">
        <v>483</v>
      </c>
      <c r="B51" s="74">
        <v>10146</v>
      </c>
      <c r="C51" s="74">
        <v>30111</v>
      </c>
      <c r="D51" s="74">
        <v>40257</v>
      </c>
      <c r="E51" s="289" t="s">
        <v>391</v>
      </c>
      <c r="F51" s="289" t="s">
        <v>391</v>
      </c>
      <c r="G51" s="74">
        <v>10146</v>
      </c>
      <c r="H51" s="74">
        <v>30111</v>
      </c>
      <c r="I51" s="75">
        <v>40257</v>
      </c>
      <c r="J51" s="268"/>
      <c r="K51" s="218"/>
      <c r="P51" s="526"/>
      <c r="Q51" s="526"/>
    </row>
    <row r="52" spans="1:17">
      <c r="A52" s="34"/>
      <c r="B52" s="45"/>
      <c r="C52" s="45"/>
      <c r="D52" s="45"/>
      <c r="E52" s="45"/>
      <c r="F52" s="45"/>
      <c r="G52" s="45"/>
      <c r="H52" s="45"/>
      <c r="I52" s="46"/>
      <c r="J52" s="268"/>
      <c r="K52" s="218"/>
      <c r="P52" s="526"/>
      <c r="Q52" s="526"/>
    </row>
    <row r="53" spans="1:17" s="309" customFormat="1">
      <c r="A53" s="34" t="s">
        <v>484</v>
      </c>
      <c r="B53" s="45">
        <v>66092</v>
      </c>
      <c r="C53" s="45">
        <v>394598</v>
      </c>
      <c r="D53" s="45">
        <v>460690</v>
      </c>
      <c r="E53" s="82" t="s">
        <v>391</v>
      </c>
      <c r="F53" s="82" t="s">
        <v>391</v>
      </c>
      <c r="G53" s="45">
        <v>66092</v>
      </c>
      <c r="H53" s="45">
        <v>394598</v>
      </c>
      <c r="I53" s="46">
        <v>460690</v>
      </c>
      <c r="J53" s="531"/>
      <c r="K53" s="599"/>
      <c r="P53" s="592"/>
      <c r="Q53" s="592"/>
    </row>
    <row r="54" spans="1:17">
      <c r="A54" s="34" t="s">
        <v>485</v>
      </c>
      <c r="B54" s="45">
        <v>410540</v>
      </c>
      <c r="C54" s="45">
        <v>903698</v>
      </c>
      <c r="D54" s="45">
        <v>1314238</v>
      </c>
      <c r="E54" s="82" t="s">
        <v>391</v>
      </c>
      <c r="F54" s="82" t="s">
        <v>391</v>
      </c>
      <c r="G54" s="45">
        <v>410540</v>
      </c>
      <c r="H54" s="45">
        <v>903698</v>
      </c>
      <c r="I54" s="46">
        <v>1314238</v>
      </c>
      <c r="J54" s="268"/>
      <c r="K54" s="218"/>
      <c r="P54" s="526"/>
      <c r="Q54" s="526"/>
    </row>
    <row r="55" spans="1:17">
      <c r="A55" s="34" t="s">
        <v>486</v>
      </c>
      <c r="B55" s="45">
        <v>92366</v>
      </c>
      <c r="C55" s="45">
        <v>220801</v>
      </c>
      <c r="D55" s="45">
        <v>313167</v>
      </c>
      <c r="E55" s="82" t="s">
        <v>391</v>
      </c>
      <c r="F55" s="82" t="s">
        <v>391</v>
      </c>
      <c r="G55" s="45">
        <v>92366</v>
      </c>
      <c r="H55" s="45">
        <v>220801</v>
      </c>
      <c r="I55" s="46">
        <v>313167</v>
      </c>
      <c r="J55" s="268"/>
      <c r="K55" s="218"/>
      <c r="P55" s="526"/>
      <c r="Q55" s="526"/>
    </row>
    <row r="56" spans="1:17">
      <c r="A56" s="34" t="s">
        <v>487</v>
      </c>
      <c r="B56" s="45">
        <v>556</v>
      </c>
      <c r="C56" s="45">
        <v>1055</v>
      </c>
      <c r="D56" s="45">
        <v>1611</v>
      </c>
      <c r="E56" s="82" t="s">
        <v>391</v>
      </c>
      <c r="F56" s="82" t="s">
        <v>391</v>
      </c>
      <c r="G56" s="45">
        <v>556</v>
      </c>
      <c r="H56" s="45">
        <v>1055</v>
      </c>
      <c r="I56" s="46">
        <v>1611</v>
      </c>
      <c r="J56" s="268"/>
      <c r="K56" s="218"/>
      <c r="P56" s="526"/>
      <c r="Q56" s="526"/>
    </row>
    <row r="57" spans="1:17">
      <c r="A57" s="34" t="s">
        <v>488</v>
      </c>
      <c r="B57" s="45">
        <v>109231</v>
      </c>
      <c r="C57" s="45">
        <v>228538</v>
      </c>
      <c r="D57" s="45">
        <v>337769</v>
      </c>
      <c r="E57" s="82" t="s">
        <v>391</v>
      </c>
      <c r="F57" s="82" t="s">
        <v>391</v>
      </c>
      <c r="G57" s="45">
        <v>109231</v>
      </c>
      <c r="H57" s="45">
        <v>228538</v>
      </c>
      <c r="I57" s="46">
        <v>337769</v>
      </c>
      <c r="J57" s="268"/>
      <c r="K57" s="218"/>
      <c r="P57" s="526"/>
      <c r="Q57" s="526"/>
    </row>
    <row r="58" spans="1:17">
      <c r="A58" s="501" t="s">
        <v>562</v>
      </c>
      <c r="B58" s="74">
        <v>678785</v>
      </c>
      <c r="C58" s="74">
        <v>1748690</v>
      </c>
      <c r="D58" s="74">
        <v>2427475</v>
      </c>
      <c r="E58" s="289" t="s">
        <v>391</v>
      </c>
      <c r="F58" s="289" t="s">
        <v>391</v>
      </c>
      <c r="G58" s="74">
        <v>678785</v>
      </c>
      <c r="H58" s="74">
        <v>1748690</v>
      </c>
      <c r="I58" s="75">
        <v>2427475</v>
      </c>
      <c r="J58" s="268"/>
      <c r="K58" s="218"/>
      <c r="P58" s="526"/>
      <c r="Q58" s="526"/>
    </row>
    <row r="59" spans="1:17">
      <c r="A59" s="34"/>
      <c r="B59" s="45"/>
      <c r="C59" s="45"/>
      <c r="D59" s="45"/>
      <c r="E59" s="45"/>
      <c r="F59" s="45"/>
      <c r="G59" s="45"/>
      <c r="H59" s="45"/>
      <c r="I59" s="46"/>
      <c r="J59" s="268"/>
      <c r="K59" s="218"/>
      <c r="P59" s="526"/>
      <c r="Q59" s="526"/>
    </row>
    <row r="60" spans="1:17">
      <c r="A60" s="34" t="s">
        <v>490</v>
      </c>
      <c r="B60" s="45">
        <v>43136</v>
      </c>
      <c r="C60" s="45">
        <v>147633</v>
      </c>
      <c r="D60" s="45">
        <v>190769</v>
      </c>
      <c r="E60" s="82" t="s">
        <v>391</v>
      </c>
      <c r="F60" s="45" t="s">
        <v>391</v>
      </c>
      <c r="G60" s="45">
        <v>43136</v>
      </c>
      <c r="H60" s="45">
        <v>147633</v>
      </c>
      <c r="I60" s="46">
        <v>190769</v>
      </c>
      <c r="J60" s="268"/>
      <c r="K60" s="218"/>
      <c r="P60" s="526"/>
      <c r="Q60" s="526"/>
    </row>
    <row r="61" spans="1:17">
      <c r="A61" s="34" t="s">
        <v>491</v>
      </c>
      <c r="B61" s="82" t="s">
        <v>391</v>
      </c>
      <c r="C61" s="82" t="s">
        <v>391</v>
      </c>
      <c r="D61" s="82" t="s">
        <v>391</v>
      </c>
      <c r="E61" s="82" t="s">
        <v>391</v>
      </c>
      <c r="F61" s="82" t="s">
        <v>391</v>
      </c>
      <c r="G61" s="82" t="s">
        <v>391</v>
      </c>
      <c r="H61" s="82" t="s">
        <v>391</v>
      </c>
      <c r="I61" s="124" t="s">
        <v>391</v>
      </c>
      <c r="J61" s="268"/>
      <c r="K61" s="218"/>
      <c r="P61" s="526"/>
      <c r="Q61" s="526"/>
    </row>
    <row r="62" spans="1:17">
      <c r="A62" s="34" t="s">
        <v>492</v>
      </c>
      <c r="B62" s="45">
        <v>362346</v>
      </c>
      <c r="C62" s="45">
        <v>827667</v>
      </c>
      <c r="D62" s="45">
        <v>1190013</v>
      </c>
      <c r="E62" s="45">
        <v>11449</v>
      </c>
      <c r="F62" s="45">
        <v>50120</v>
      </c>
      <c r="G62" s="45">
        <v>301356</v>
      </c>
      <c r="H62" s="45">
        <v>827088</v>
      </c>
      <c r="I62" s="46">
        <v>1128444</v>
      </c>
      <c r="J62" s="268"/>
      <c r="K62" s="218"/>
      <c r="P62" s="526"/>
      <c r="Q62" s="526"/>
    </row>
    <row r="63" spans="1:17">
      <c r="A63" s="501" t="s">
        <v>493</v>
      </c>
      <c r="B63" s="74">
        <v>405482</v>
      </c>
      <c r="C63" s="74">
        <v>975300</v>
      </c>
      <c r="D63" s="74">
        <v>1380782</v>
      </c>
      <c r="E63" s="74">
        <v>11449</v>
      </c>
      <c r="F63" s="74">
        <v>50120</v>
      </c>
      <c r="G63" s="74">
        <v>344492</v>
      </c>
      <c r="H63" s="74">
        <v>974721</v>
      </c>
      <c r="I63" s="75">
        <v>1319213</v>
      </c>
      <c r="J63" s="268"/>
      <c r="K63" s="218"/>
      <c r="P63" s="526"/>
      <c r="Q63" s="526"/>
    </row>
    <row r="64" spans="1:17">
      <c r="A64" s="34"/>
      <c r="B64" s="70"/>
      <c r="C64" s="70"/>
      <c r="D64" s="70"/>
      <c r="E64" s="70"/>
      <c r="F64" s="70"/>
      <c r="G64" s="70"/>
      <c r="H64" s="70"/>
      <c r="I64" s="71"/>
      <c r="J64" s="268"/>
      <c r="K64" s="218"/>
      <c r="P64" s="526"/>
      <c r="Q64" s="526"/>
    </row>
    <row r="65" spans="1:17" s="309" customFormat="1">
      <c r="A65" s="501" t="s">
        <v>494</v>
      </c>
      <c r="B65" s="74">
        <v>16803</v>
      </c>
      <c r="C65" s="74">
        <v>350065</v>
      </c>
      <c r="D65" s="74">
        <v>366868</v>
      </c>
      <c r="E65" s="289" t="s">
        <v>391</v>
      </c>
      <c r="F65" s="289" t="s">
        <v>391</v>
      </c>
      <c r="G65" s="74">
        <v>16803</v>
      </c>
      <c r="H65" s="74">
        <v>350065</v>
      </c>
      <c r="I65" s="75">
        <v>366868</v>
      </c>
      <c r="J65" s="531"/>
      <c r="K65" s="599"/>
      <c r="P65" s="592"/>
      <c r="Q65" s="592"/>
    </row>
    <row r="66" spans="1:17">
      <c r="A66" s="34"/>
      <c r="B66" s="45"/>
      <c r="C66" s="45"/>
      <c r="D66" s="45"/>
      <c r="E66" s="45"/>
      <c r="F66" s="45"/>
      <c r="G66" s="45"/>
      <c r="H66" s="45"/>
      <c r="I66" s="46"/>
      <c r="J66" s="268"/>
      <c r="K66" s="218"/>
      <c r="P66" s="526"/>
      <c r="Q66" s="526"/>
    </row>
    <row r="67" spans="1:17">
      <c r="A67" s="34" t="s">
        <v>495</v>
      </c>
      <c r="B67" s="82">
        <v>48675</v>
      </c>
      <c r="C67" s="82">
        <v>46029</v>
      </c>
      <c r="D67" s="82">
        <v>94704</v>
      </c>
      <c r="E67" s="82">
        <v>26250</v>
      </c>
      <c r="F67" s="82" t="s">
        <v>391</v>
      </c>
      <c r="G67" s="82">
        <v>22425</v>
      </c>
      <c r="H67" s="82">
        <v>46029</v>
      </c>
      <c r="I67" s="124">
        <v>68454</v>
      </c>
      <c r="J67" s="268"/>
      <c r="K67" s="218"/>
      <c r="P67" s="526"/>
      <c r="Q67" s="526"/>
    </row>
    <row r="68" spans="1:17">
      <c r="A68" s="34" t="s">
        <v>496</v>
      </c>
      <c r="B68" s="82" t="s">
        <v>391</v>
      </c>
      <c r="C68" s="82">
        <v>2963</v>
      </c>
      <c r="D68" s="82">
        <v>2963</v>
      </c>
      <c r="E68" s="82" t="s">
        <v>391</v>
      </c>
      <c r="F68" s="82" t="s">
        <v>391</v>
      </c>
      <c r="G68" s="82" t="s">
        <v>391</v>
      </c>
      <c r="H68" s="82">
        <v>2963</v>
      </c>
      <c r="I68" s="124">
        <v>2963</v>
      </c>
      <c r="J68" s="268"/>
      <c r="K68" s="218"/>
      <c r="P68" s="526"/>
      <c r="Q68" s="526"/>
    </row>
    <row r="69" spans="1:17" s="309" customFormat="1">
      <c r="A69" s="501" t="s">
        <v>497</v>
      </c>
      <c r="B69" s="289">
        <v>48675</v>
      </c>
      <c r="C69" s="289">
        <v>48992</v>
      </c>
      <c r="D69" s="289">
        <v>97667</v>
      </c>
      <c r="E69" s="289">
        <v>26250</v>
      </c>
      <c r="F69" s="289" t="s">
        <v>391</v>
      </c>
      <c r="G69" s="289">
        <v>22425</v>
      </c>
      <c r="H69" s="289">
        <v>48992</v>
      </c>
      <c r="I69" s="374">
        <v>71417</v>
      </c>
      <c r="J69" s="531"/>
      <c r="K69" s="599"/>
      <c r="P69" s="592"/>
      <c r="Q69" s="592"/>
    </row>
    <row r="70" spans="1:17">
      <c r="A70" s="34"/>
      <c r="B70" s="45"/>
      <c r="C70" s="45"/>
      <c r="D70" s="45"/>
      <c r="E70" s="45"/>
      <c r="F70" s="45"/>
      <c r="G70" s="45"/>
      <c r="H70" s="45"/>
      <c r="I70" s="46"/>
      <c r="J70" s="268"/>
      <c r="K70" s="218"/>
      <c r="P70" s="526"/>
      <c r="Q70" s="526"/>
    </row>
    <row r="71" spans="1:17">
      <c r="A71" s="34" t="s">
        <v>498</v>
      </c>
      <c r="B71" s="82" t="s">
        <v>391</v>
      </c>
      <c r="C71" s="82" t="s">
        <v>391</v>
      </c>
      <c r="D71" s="82" t="s">
        <v>391</v>
      </c>
      <c r="E71" s="82" t="s">
        <v>391</v>
      </c>
      <c r="F71" s="82" t="s">
        <v>391</v>
      </c>
      <c r="G71" s="82" t="s">
        <v>391</v>
      </c>
      <c r="H71" s="82" t="s">
        <v>391</v>
      </c>
      <c r="I71" s="124" t="s">
        <v>391</v>
      </c>
      <c r="J71" s="268"/>
      <c r="K71" s="218"/>
    </row>
    <row r="72" spans="1:17">
      <c r="A72" s="34" t="s">
        <v>499</v>
      </c>
      <c r="B72" s="45">
        <v>446800</v>
      </c>
      <c r="C72" s="82" t="s">
        <v>391</v>
      </c>
      <c r="D72" s="45">
        <v>446800</v>
      </c>
      <c r="E72" s="82" t="s">
        <v>391</v>
      </c>
      <c r="F72" s="45" t="s">
        <v>391</v>
      </c>
      <c r="G72" s="45">
        <v>446800</v>
      </c>
      <c r="H72" s="82" t="s">
        <v>391</v>
      </c>
      <c r="I72" s="46">
        <v>446800</v>
      </c>
      <c r="K72" s="218"/>
    </row>
    <row r="73" spans="1:17">
      <c r="A73" s="34" t="s">
        <v>500</v>
      </c>
      <c r="B73" s="45">
        <v>235582</v>
      </c>
      <c r="C73" s="82" t="s">
        <v>391</v>
      </c>
      <c r="D73" s="45">
        <v>235582</v>
      </c>
      <c r="E73" s="82" t="s">
        <v>391</v>
      </c>
      <c r="F73" s="45" t="s">
        <v>391</v>
      </c>
      <c r="G73" s="82">
        <v>235582</v>
      </c>
      <c r="H73" s="82" t="s">
        <v>391</v>
      </c>
      <c r="I73" s="46">
        <v>235582</v>
      </c>
      <c r="K73" s="218"/>
    </row>
    <row r="74" spans="1:17">
      <c r="A74" s="34" t="s">
        <v>501</v>
      </c>
      <c r="B74" s="82">
        <v>1133</v>
      </c>
      <c r="C74" s="82">
        <v>3276</v>
      </c>
      <c r="D74" s="82">
        <v>4409</v>
      </c>
      <c r="E74" s="82" t="s">
        <v>391</v>
      </c>
      <c r="F74" s="82" t="s">
        <v>391</v>
      </c>
      <c r="G74" s="82">
        <v>1133</v>
      </c>
      <c r="H74" s="82">
        <v>3276</v>
      </c>
      <c r="I74" s="124">
        <v>4409</v>
      </c>
      <c r="K74" s="218"/>
      <c r="P74" s="526"/>
      <c r="Q74" s="526"/>
    </row>
    <row r="75" spans="1:17">
      <c r="A75" s="34" t="s">
        <v>502</v>
      </c>
      <c r="B75" s="45">
        <v>104271</v>
      </c>
      <c r="C75" s="82">
        <v>2205</v>
      </c>
      <c r="D75" s="45">
        <v>106476</v>
      </c>
      <c r="E75" s="82" t="s">
        <v>391</v>
      </c>
      <c r="F75" s="45">
        <v>5214</v>
      </c>
      <c r="G75" s="45">
        <v>99057</v>
      </c>
      <c r="H75" s="82">
        <v>2205</v>
      </c>
      <c r="I75" s="46">
        <v>101262</v>
      </c>
    </row>
    <row r="76" spans="1:17">
      <c r="A76" s="34" t="s">
        <v>503</v>
      </c>
      <c r="B76" s="82" t="s">
        <v>391</v>
      </c>
      <c r="C76" s="82" t="s">
        <v>391</v>
      </c>
      <c r="D76" s="82" t="s">
        <v>391</v>
      </c>
      <c r="E76" s="82" t="s">
        <v>391</v>
      </c>
      <c r="F76" s="82" t="s">
        <v>391</v>
      </c>
      <c r="G76" s="82" t="s">
        <v>391</v>
      </c>
      <c r="H76" s="82" t="s">
        <v>391</v>
      </c>
      <c r="I76" s="124" t="s">
        <v>391</v>
      </c>
    </row>
    <row r="77" spans="1:17">
      <c r="A77" s="34" t="s">
        <v>504</v>
      </c>
      <c r="B77" s="45">
        <v>17654</v>
      </c>
      <c r="C77" s="82">
        <v>8611</v>
      </c>
      <c r="D77" s="45">
        <v>26265</v>
      </c>
      <c r="E77" s="82" t="s">
        <v>391</v>
      </c>
      <c r="F77" s="45" t="s">
        <v>391</v>
      </c>
      <c r="G77" s="82">
        <v>17654</v>
      </c>
      <c r="H77" s="82">
        <v>8611</v>
      </c>
      <c r="I77" s="124">
        <v>26265</v>
      </c>
    </row>
    <row r="78" spans="1:17">
      <c r="A78" s="34" t="s">
        <v>505</v>
      </c>
      <c r="B78" s="45">
        <v>14349</v>
      </c>
      <c r="C78" s="82">
        <v>2940</v>
      </c>
      <c r="D78" s="45">
        <v>17289</v>
      </c>
      <c r="E78" s="82" t="s">
        <v>391</v>
      </c>
      <c r="F78" s="82" t="s">
        <v>391</v>
      </c>
      <c r="G78" s="45">
        <v>14349</v>
      </c>
      <c r="H78" s="82">
        <v>2940</v>
      </c>
      <c r="I78" s="46">
        <v>17289</v>
      </c>
    </row>
    <row r="79" spans="1:17">
      <c r="A79" s="501" t="s">
        <v>506</v>
      </c>
      <c r="B79" s="74">
        <v>819789</v>
      </c>
      <c r="C79" s="289">
        <v>17032</v>
      </c>
      <c r="D79" s="289">
        <v>836821</v>
      </c>
      <c r="E79" s="289" t="s">
        <v>391</v>
      </c>
      <c r="F79" s="74">
        <v>5214</v>
      </c>
      <c r="G79" s="74">
        <v>814575</v>
      </c>
      <c r="H79" s="289">
        <v>17032</v>
      </c>
      <c r="I79" s="374">
        <v>831607</v>
      </c>
    </row>
    <row r="80" spans="1:17">
      <c r="A80" s="34"/>
      <c r="B80" s="45"/>
      <c r="C80" s="45"/>
      <c r="D80" s="45"/>
      <c r="E80" s="45"/>
      <c r="F80" s="45"/>
      <c r="G80" s="45"/>
      <c r="H80" s="45"/>
      <c r="I80" s="46"/>
    </row>
    <row r="81" spans="1:9">
      <c r="A81" s="34" t="s">
        <v>507</v>
      </c>
      <c r="B81" s="45">
        <v>21044</v>
      </c>
      <c r="C81" s="45">
        <v>7636</v>
      </c>
      <c r="D81" s="82">
        <v>28680</v>
      </c>
      <c r="E81" s="82" t="s">
        <v>391</v>
      </c>
      <c r="F81" s="82">
        <v>150</v>
      </c>
      <c r="G81" s="45">
        <v>20894</v>
      </c>
      <c r="H81" s="45">
        <v>7636</v>
      </c>
      <c r="I81" s="124">
        <v>28530</v>
      </c>
    </row>
    <row r="82" spans="1:9">
      <c r="A82" s="34" t="s">
        <v>508</v>
      </c>
      <c r="B82" s="45">
        <v>26392</v>
      </c>
      <c r="C82" s="45">
        <v>28681</v>
      </c>
      <c r="D82" s="45">
        <v>55073</v>
      </c>
      <c r="E82" s="82" t="s">
        <v>391</v>
      </c>
      <c r="F82" s="82" t="s">
        <v>391</v>
      </c>
      <c r="G82" s="45">
        <v>26392</v>
      </c>
      <c r="H82" s="45">
        <v>28681</v>
      </c>
      <c r="I82" s="46">
        <v>55073</v>
      </c>
    </row>
    <row r="83" spans="1:9">
      <c r="A83" s="501" t="s">
        <v>509</v>
      </c>
      <c r="B83" s="74">
        <v>47436</v>
      </c>
      <c r="C83" s="74">
        <v>36317</v>
      </c>
      <c r="D83" s="74">
        <v>83753</v>
      </c>
      <c r="E83" s="289" t="s">
        <v>391</v>
      </c>
      <c r="F83" s="289">
        <v>150</v>
      </c>
      <c r="G83" s="74">
        <v>47286</v>
      </c>
      <c r="H83" s="74">
        <v>36317</v>
      </c>
      <c r="I83" s="75">
        <v>83603</v>
      </c>
    </row>
    <row r="84" spans="1:9">
      <c r="A84" s="34"/>
      <c r="B84" s="45"/>
      <c r="C84" s="45"/>
      <c r="D84" s="45"/>
      <c r="E84" s="45"/>
      <c r="F84" s="45"/>
      <c r="G84" s="45"/>
      <c r="H84" s="45"/>
      <c r="I84" s="46"/>
    </row>
    <row r="85" spans="1:9" ht="13.5" thickBot="1">
      <c r="A85" s="51" t="s">
        <v>510</v>
      </c>
      <c r="B85" s="52">
        <v>5684183</v>
      </c>
      <c r="C85" s="52">
        <v>9438436</v>
      </c>
      <c r="D85" s="52">
        <v>15122619</v>
      </c>
      <c r="E85" s="52">
        <v>1691351</v>
      </c>
      <c r="F85" s="52">
        <v>56526</v>
      </c>
      <c r="G85" s="52">
        <v>4001598</v>
      </c>
      <c r="H85" s="52">
        <v>9373144</v>
      </c>
      <c r="I85" s="53">
        <v>13374742</v>
      </c>
    </row>
    <row r="86" spans="1:9">
      <c r="A86" s="1949" t="s">
        <v>117</v>
      </c>
      <c r="B86" s="1949"/>
      <c r="C86" s="1949"/>
      <c r="D86" s="1949"/>
      <c r="E86" s="1949"/>
      <c r="F86" s="1949"/>
      <c r="G86" s="1949"/>
      <c r="H86" s="1949"/>
      <c r="I86" s="1949"/>
    </row>
    <row r="87" spans="1:9">
      <c r="A87" s="1748" t="s">
        <v>118</v>
      </c>
      <c r="B87" s="1950"/>
      <c r="C87" s="1950"/>
      <c r="D87" s="1950"/>
      <c r="E87" s="1950"/>
      <c r="F87" s="1950"/>
    </row>
    <row r="88" spans="1:9">
      <c r="A88" s="34" t="s">
        <v>27</v>
      </c>
      <c r="B88" s="34"/>
      <c r="C88" s="180"/>
      <c r="D88" s="573"/>
      <c r="E88" s="34"/>
    </row>
    <row r="89" spans="1:9">
      <c r="A89" s="208" t="s">
        <v>28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>
  <sheetPr codeName="Hoja342">
    <tabColor theme="0"/>
    <pageSetUpPr fitToPage="1"/>
  </sheetPr>
  <dimension ref="A1:I91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6.140625" style="21" customWidth="1"/>
    <col min="2" max="4" width="18.5703125" style="21" customWidth="1"/>
    <col min="5" max="16384" width="11.42578125" style="21"/>
  </cols>
  <sheetData>
    <row r="1" spans="1:9" s="87" customFormat="1" ht="18">
      <c r="A1" s="1691" t="s">
        <v>367</v>
      </c>
      <c r="B1" s="1691"/>
      <c r="C1" s="1691"/>
      <c r="D1" s="1691"/>
      <c r="E1" s="563"/>
      <c r="F1" s="563"/>
      <c r="G1" s="563"/>
      <c r="H1" s="563"/>
      <c r="I1" s="563"/>
    </row>
    <row r="2" spans="1:9" s="208" customFormat="1">
      <c r="A2" s="569"/>
    </row>
    <row r="3" spans="1:9" s="208" customFormat="1" ht="21.75" customHeight="1">
      <c r="A3" s="1729" t="s">
        <v>1233</v>
      </c>
      <c r="B3" s="1729"/>
      <c r="C3" s="1729"/>
      <c r="D3" s="1729"/>
      <c r="E3" s="219"/>
      <c r="F3" s="219"/>
      <c r="G3" s="219"/>
      <c r="H3" s="219"/>
      <c r="I3" s="219"/>
    </row>
    <row r="4" spans="1:9" s="208" customFormat="1" ht="23.25" customHeight="1">
      <c r="A4" s="1695" t="s">
        <v>1493</v>
      </c>
      <c r="B4" s="1695"/>
      <c r="C4" s="1695"/>
      <c r="D4" s="1695"/>
      <c r="E4" s="219"/>
      <c r="F4" s="219"/>
      <c r="G4" s="219"/>
      <c r="H4" s="219"/>
      <c r="I4" s="219"/>
    </row>
    <row r="5" spans="1:9" ht="13.5" thickBot="1"/>
    <row r="6" spans="1:9" ht="25.5" customHeight="1">
      <c r="A6" s="1687" t="s">
        <v>446</v>
      </c>
      <c r="B6" s="954"/>
      <c r="C6" s="922" t="s">
        <v>387</v>
      </c>
      <c r="D6" s="665"/>
    </row>
    <row r="7" spans="1:9" ht="27.75" customHeight="1">
      <c r="A7" s="1688"/>
      <c r="B7" s="802"/>
      <c r="C7" s="227" t="s">
        <v>109</v>
      </c>
      <c r="D7" s="958"/>
    </row>
    <row r="8" spans="1:9" ht="25.5" customHeight="1" thickBot="1">
      <c r="A8" s="1689"/>
      <c r="B8" s="229" t="s">
        <v>36</v>
      </c>
      <c r="C8" s="229" t="s">
        <v>110</v>
      </c>
      <c r="D8" s="236" t="s">
        <v>387</v>
      </c>
    </row>
    <row r="9" spans="1:9" ht="21" customHeight="1">
      <c r="A9" s="34" t="s">
        <v>450</v>
      </c>
      <c r="B9" s="42">
        <v>327</v>
      </c>
      <c r="C9" s="42">
        <v>114</v>
      </c>
      <c r="D9" s="43">
        <v>441</v>
      </c>
    </row>
    <row r="10" spans="1:9">
      <c r="A10" s="34" t="s">
        <v>451</v>
      </c>
      <c r="B10" s="45" t="s">
        <v>391</v>
      </c>
      <c r="C10" s="45" t="s">
        <v>391</v>
      </c>
      <c r="D10" s="46" t="s">
        <v>391</v>
      </c>
    </row>
    <row r="11" spans="1:9">
      <c r="A11" s="34" t="s">
        <v>452</v>
      </c>
      <c r="B11" s="45">
        <v>158</v>
      </c>
      <c r="C11" s="45">
        <v>119</v>
      </c>
      <c r="D11" s="46">
        <v>277</v>
      </c>
    </row>
    <row r="12" spans="1:9">
      <c r="A12" s="34" t="s">
        <v>453</v>
      </c>
      <c r="B12" s="45">
        <v>5</v>
      </c>
      <c r="C12" s="45">
        <v>13</v>
      </c>
      <c r="D12" s="46">
        <v>18</v>
      </c>
    </row>
    <row r="13" spans="1:9">
      <c r="A13" s="501" t="s">
        <v>454</v>
      </c>
      <c r="B13" s="74">
        <v>490</v>
      </c>
      <c r="C13" s="74">
        <v>246</v>
      </c>
      <c r="D13" s="75">
        <v>736</v>
      </c>
    </row>
    <row r="14" spans="1:9">
      <c r="A14" s="44"/>
      <c r="B14" s="70"/>
      <c r="C14" s="70"/>
      <c r="D14" s="71"/>
    </row>
    <row r="15" spans="1:9">
      <c r="A15" s="501" t="s">
        <v>455</v>
      </c>
      <c r="B15" s="74" t="s">
        <v>391</v>
      </c>
      <c r="C15" s="74" t="s">
        <v>391</v>
      </c>
      <c r="D15" s="75" t="s">
        <v>391</v>
      </c>
    </row>
    <row r="16" spans="1:9">
      <c r="A16" s="44"/>
      <c r="B16" s="70"/>
      <c r="C16" s="70"/>
      <c r="D16" s="71"/>
    </row>
    <row r="17" spans="1:4">
      <c r="A17" s="501" t="s">
        <v>456</v>
      </c>
      <c r="B17" s="74">
        <v>163</v>
      </c>
      <c r="C17" s="74">
        <v>99</v>
      </c>
      <c r="D17" s="75">
        <v>262</v>
      </c>
    </row>
    <row r="18" spans="1:4">
      <c r="A18" s="34"/>
      <c r="B18" s="70"/>
      <c r="C18" s="70"/>
      <c r="D18" s="71"/>
    </row>
    <row r="19" spans="1:4">
      <c r="A19" s="34" t="s">
        <v>535</v>
      </c>
      <c r="B19" s="45" t="s">
        <v>391</v>
      </c>
      <c r="C19" s="45" t="s">
        <v>391</v>
      </c>
      <c r="D19" s="46" t="s">
        <v>391</v>
      </c>
    </row>
    <row r="20" spans="1:4">
      <c r="A20" s="34" t="s">
        <v>458</v>
      </c>
      <c r="B20" s="45" t="s">
        <v>391</v>
      </c>
      <c r="C20" s="45" t="s">
        <v>391</v>
      </c>
      <c r="D20" s="46" t="s">
        <v>391</v>
      </c>
    </row>
    <row r="21" spans="1:4">
      <c r="A21" s="34" t="s">
        <v>459</v>
      </c>
      <c r="B21" s="45" t="s">
        <v>391</v>
      </c>
      <c r="C21" s="45" t="s">
        <v>391</v>
      </c>
      <c r="D21" s="46" t="s">
        <v>391</v>
      </c>
    </row>
    <row r="22" spans="1:4">
      <c r="A22" s="501" t="s">
        <v>460</v>
      </c>
      <c r="B22" s="74" t="s">
        <v>391</v>
      </c>
      <c r="C22" s="74" t="s">
        <v>391</v>
      </c>
      <c r="D22" s="75" t="s">
        <v>391</v>
      </c>
    </row>
    <row r="23" spans="1:4">
      <c r="A23" s="600"/>
      <c r="B23" s="545"/>
      <c r="C23" s="545"/>
      <c r="D23" s="601"/>
    </row>
    <row r="24" spans="1:4">
      <c r="A24" s="501" t="s">
        <v>461</v>
      </c>
      <c r="B24" s="74" t="s">
        <v>391</v>
      </c>
      <c r="C24" s="74">
        <v>7807</v>
      </c>
      <c r="D24" s="75">
        <v>7807</v>
      </c>
    </row>
    <row r="25" spans="1:4">
      <c r="A25" s="600"/>
      <c r="B25" s="545"/>
      <c r="C25" s="545"/>
      <c r="D25" s="601"/>
    </row>
    <row r="26" spans="1:4">
      <c r="A26" s="501" t="s">
        <v>462</v>
      </c>
      <c r="B26" s="74">
        <v>1559</v>
      </c>
      <c r="C26" s="74" t="s">
        <v>391</v>
      </c>
      <c r="D26" s="75">
        <v>1559</v>
      </c>
    </row>
    <row r="27" spans="1:4">
      <c r="A27" s="34"/>
      <c r="B27" s="70"/>
      <c r="C27" s="70"/>
      <c r="D27" s="71"/>
    </row>
    <row r="28" spans="1:4">
      <c r="A28" s="34" t="s">
        <v>463</v>
      </c>
      <c r="B28" s="45">
        <v>6300</v>
      </c>
      <c r="C28" s="45">
        <v>12909</v>
      </c>
      <c r="D28" s="46">
        <v>19209</v>
      </c>
    </row>
    <row r="29" spans="1:4">
      <c r="A29" s="34" t="s">
        <v>464</v>
      </c>
      <c r="B29" s="45">
        <v>1931</v>
      </c>
      <c r="C29" s="45">
        <v>8024</v>
      </c>
      <c r="D29" s="46">
        <v>9955</v>
      </c>
    </row>
    <row r="30" spans="1:4">
      <c r="A30" s="34" t="s">
        <v>465</v>
      </c>
      <c r="B30" s="45">
        <v>3582</v>
      </c>
      <c r="C30" s="45">
        <v>26025</v>
      </c>
      <c r="D30" s="46">
        <v>29607</v>
      </c>
    </row>
    <row r="31" spans="1:4">
      <c r="A31" s="501" t="s">
        <v>466</v>
      </c>
      <c r="B31" s="74">
        <v>11813</v>
      </c>
      <c r="C31" s="74">
        <v>46958</v>
      </c>
      <c r="D31" s="75">
        <v>58771</v>
      </c>
    </row>
    <row r="32" spans="1:4">
      <c r="A32" s="34"/>
      <c r="B32" s="70"/>
      <c r="C32" s="70"/>
      <c r="D32" s="71"/>
    </row>
    <row r="33" spans="1:4">
      <c r="A33" s="34" t="s">
        <v>467</v>
      </c>
      <c r="B33" s="45" t="s">
        <v>391</v>
      </c>
      <c r="C33" s="45" t="s">
        <v>391</v>
      </c>
      <c r="D33" s="46" t="s">
        <v>391</v>
      </c>
    </row>
    <row r="34" spans="1:4">
      <c r="A34" s="34" t="s">
        <v>468</v>
      </c>
      <c r="B34" s="45" t="s">
        <v>391</v>
      </c>
      <c r="C34" s="45" t="s">
        <v>391</v>
      </c>
      <c r="D34" s="46" t="s">
        <v>391</v>
      </c>
    </row>
    <row r="35" spans="1:4">
      <c r="A35" s="34" t="s">
        <v>469</v>
      </c>
      <c r="B35" s="45" t="s">
        <v>391</v>
      </c>
      <c r="C35" s="45" t="s">
        <v>391</v>
      </c>
      <c r="D35" s="46" t="s">
        <v>391</v>
      </c>
    </row>
    <row r="36" spans="1:4">
      <c r="A36" s="34" t="s">
        <v>470</v>
      </c>
      <c r="B36" s="45" t="s">
        <v>391</v>
      </c>
      <c r="C36" s="45" t="s">
        <v>391</v>
      </c>
      <c r="D36" s="46" t="s">
        <v>391</v>
      </c>
    </row>
    <row r="37" spans="1:4">
      <c r="A37" s="501" t="s">
        <v>471</v>
      </c>
      <c r="B37" s="74" t="s">
        <v>391</v>
      </c>
      <c r="C37" s="74" t="s">
        <v>391</v>
      </c>
      <c r="D37" s="75" t="s">
        <v>391</v>
      </c>
    </row>
    <row r="38" spans="1:4">
      <c r="A38" s="44"/>
      <c r="B38" s="70"/>
      <c r="C38" s="70"/>
      <c r="D38" s="71"/>
    </row>
    <row r="39" spans="1:4">
      <c r="A39" s="501" t="s">
        <v>472</v>
      </c>
      <c r="B39" s="74">
        <v>8999</v>
      </c>
      <c r="C39" s="74">
        <v>18363</v>
      </c>
      <c r="D39" s="75">
        <v>27362</v>
      </c>
    </row>
    <row r="40" spans="1:4">
      <c r="A40" s="34"/>
      <c r="B40" s="70"/>
      <c r="C40" s="70"/>
      <c r="D40" s="71"/>
    </row>
    <row r="41" spans="1:4">
      <c r="A41" s="34" t="s">
        <v>536</v>
      </c>
      <c r="B41" s="45">
        <v>10</v>
      </c>
      <c r="C41" s="45">
        <v>2711</v>
      </c>
      <c r="D41" s="46">
        <v>2721</v>
      </c>
    </row>
    <row r="42" spans="1:4">
      <c r="A42" s="34" t="s">
        <v>474</v>
      </c>
      <c r="B42" s="45">
        <v>690</v>
      </c>
      <c r="C42" s="45">
        <v>3067</v>
      </c>
      <c r="D42" s="46">
        <v>3757</v>
      </c>
    </row>
    <row r="43" spans="1:4">
      <c r="A43" s="34" t="s">
        <v>475</v>
      </c>
      <c r="B43" s="45">
        <v>8885</v>
      </c>
      <c r="C43" s="45">
        <v>18896</v>
      </c>
      <c r="D43" s="46">
        <v>27781</v>
      </c>
    </row>
    <row r="44" spans="1:4">
      <c r="A44" s="34" t="s">
        <v>476</v>
      </c>
      <c r="B44" s="45" t="s">
        <v>391</v>
      </c>
      <c r="C44" s="45" t="s">
        <v>391</v>
      </c>
      <c r="D44" s="46" t="s">
        <v>391</v>
      </c>
    </row>
    <row r="45" spans="1:4">
      <c r="A45" s="34" t="s">
        <v>477</v>
      </c>
      <c r="B45" s="45">
        <v>7</v>
      </c>
      <c r="C45" s="45">
        <v>591</v>
      </c>
      <c r="D45" s="46">
        <v>598</v>
      </c>
    </row>
    <row r="46" spans="1:4">
      <c r="A46" s="34" t="s">
        <v>478</v>
      </c>
      <c r="B46" s="45">
        <v>2225</v>
      </c>
      <c r="C46" s="45">
        <v>5308</v>
      </c>
      <c r="D46" s="46">
        <v>7533</v>
      </c>
    </row>
    <row r="47" spans="1:4">
      <c r="A47" s="34" t="s">
        <v>479</v>
      </c>
      <c r="B47" s="45">
        <v>62</v>
      </c>
      <c r="C47" s="45" t="s">
        <v>391</v>
      </c>
      <c r="D47" s="46">
        <v>62</v>
      </c>
    </row>
    <row r="48" spans="1:4">
      <c r="A48" s="34" t="s">
        <v>480</v>
      </c>
      <c r="B48" s="45">
        <v>12426</v>
      </c>
      <c r="C48" s="45">
        <v>48492</v>
      </c>
      <c r="D48" s="46">
        <v>60918</v>
      </c>
    </row>
    <row r="49" spans="1:4">
      <c r="A49" s="34" t="s">
        <v>481</v>
      </c>
      <c r="B49" s="45">
        <v>3315</v>
      </c>
      <c r="C49" s="45">
        <v>28396</v>
      </c>
      <c r="D49" s="46">
        <v>31711</v>
      </c>
    </row>
    <row r="50" spans="1:4">
      <c r="A50" s="501" t="s">
        <v>482</v>
      </c>
      <c r="B50" s="74">
        <v>27620</v>
      </c>
      <c r="C50" s="74">
        <v>107461</v>
      </c>
      <c r="D50" s="75">
        <v>135081</v>
      </c>
    </row>
    <row r="51" spans="1:4">
      <c r="A51" s="44"/>
      <c r="B51" s="70"/>
      <c r="C51" s="70"/>
      <c r="D51" s="71"/>
    </row>
    <row r="52" spans="1:4">
      <c r="A52" s="501" t="s">
        <v>483</v>
      </c>
      <c r="B52" s="74" t="s">
        <v>391</v>
      </c>
      <c r="C52" s="74" t="s">
        <v>391</v>
      </c>
      <c r="D52" s="75" t="s">
        <v>391</v>
      </c>
    </row>
    <row r="53" spans="1:4">
      <c r="A53" s="34"/>
      <c r="B53" s="70"/>
      <c r="C53" s="70"/>
      <c r="D53" s="71"/>
    </row>
    <row r="54" spans="1:4">
      <c r="A54" s="34" t="s">
        <v>484</v>
      </c>
      <c r="B54" s="45">
        <v>133394</v>
      </c>
      <c r="C54" s="45">
        <v>691824</v>
      </c>
      <c r="D54" s="46">
        <v>825218</v>
      </c>
    </row>
    <row r="55" spans="1:4">
      <c r="A55" s="34" t="s">
        <v>485</v>
      </c>
      <c r="B55" s="45">
        <v>530564</v>
      </c>
      <c r="C55" s="45">
        <v>468312</v>
      </c>
      <c r="D55" s="46">
        <v>998876</v>
      </c>
    </row>
    <row r="56" spans="1:4">
      <c r="A56" s="34" t="s">
        <v>486</v>
      </c>
      <c r="B56" s="45">
        <v>120453</v>
      </c>
      <c r="C56" s="45">
        <v>546271</v>
      </c>
      <c r="D56" s="46">
        <v>666724</v>
      </c>
    </row>
    <row r="57" spans="1:4">
      <c r="A57" s="34" t="s">
        <v>487</v>
      </c>
      <c r="B57" s="45">
        <v>84</v>
      </c>
      <c r="C57" s="45">
        <v>415</v>
      </c>
      <c r="D57" s="46">
        <v>499</v>
      </c>
    </row>
    <row r="58" spans="1:4">
      <c r="A58" s="34" t="s">
        <v>488</v>
      </c>
      <c r="B58" s="45">
        <v>369556</v>
      </c>
      <c r="C58" s="45">
        <v>408113</v>
      </c>
      <c r="D58" s="46">
        <v>777669</v>
      </c>
    </row>
    <row r="59" spans="1:4">
      <c r="A59" s="501" t="s">
        <v>562</v>
      </c>
      <c r="B59" s="74">
        <v>1154051</v>
      </c>
      <c r="C59" s="74">
        <v>2114935</v>
      </c>
      <c r="D59" s="75">
        <v>3268986</v>
      </c>
    </row>
    <row r="60" spans="1:4">
      <c r="A60" s="34"/>
      <c r="B60" s="70"/>
      <c r="C60" s="70"/>
      <c r="D60" s="71"/>
    </row>
    <row r="61" spans="1:4">
      <c r="A61" s="34" t="s">
        <v>490</v>
      </c>
      <c r="B61" s="45" t="s">
        <v>391</v>
      </c>
      <c r="C61" s="45" t="s">
        <v>391</v>
      </c>
      <c r="D61" s="46" t="s">
        <v>391</v>
      </c>
    </row>
    <row r="62" spans="1:4">
      <c r="A62" s="34" t="s">
        <v>491</v>
      </c>
      <c r="B62" s="45">
        <v>567</v>
      </c>
      <c r="C62" s="45">
        <v>3649</v>
      </c>
      <c r="D62" s="46">
        <v>4216</v>
      </c>
    </row>
    <row r="63" spans="1:4">
      <c r="A63" s="34" t="s">
        <v>492</v>
      </c>
      <c r="B63" s="45" t="s">
        <v>391</v>
      </c>
      <c r="C63" s="45" t="s">
        <v>391</v>
      </c>
      <c r="D63" s="46" t="s">
        <v>391</v>
      </c>
    </row>
    <row r="64" spans="1:4">
      <c r="A64" s="501" t="s">
        <v>493</v>
      </c>
      <c r="B64" s="74">
        <v>567</v>
      </c>
      <c r="C64" s="74">
        <v>3649</v>
      </c>
      <c r="D64" s="75">
        <v>4216</v>
      </c>
    </row>
    <row r="65" spans="1:4">
      <c r="A65" s="34"/>
      <c r="B65" s="70"/>
      <c r="C65" s="70"/>
      <c r="D65" s="71"/>
    </row>
    <row r="66" spans="1:4">
      <c r="A66" s="501" t="s">
        <v>494</v>
      </c>
      <c r="B66" s="74">
        <v>10</v>
      </c>
      <c r="C66" s="74">
        <v>10833</v>
      </c>
      <c r="D66" s="75">
        <v>10843</v>
      </c>
    </row>
    <row r="67" spans="1:4">
      <c r="A67" s="34"/>
      <c r="B67" s="70"/>
      <c r="C67" s="70"/>
      <c r="D67" s="71"/>
    </row>
    <row r="68" spans="1:4">
      <c r="A68" s="34" t="s">
        <v>495</v>
      </c>
      <c r="B68" s="45">
        <v>282962</v>
      </c>
      <c r="C68" s="45">
        <v>265570</v>
      </c>
      <c r="D68" s="46">
        <v>548532</v>
      </c>
    </row>
    <row r="69" spans="1:4">
      <c r="A69" s="34" t="s">
        <v>496</v>
      </c>
      <c r="B69" s="45">
        <v>3098</v>
      </c>
      <c r="C69" s="45">
        <v>12791</v>
      </c>
      <c r="D69" s="46">
        <v>15889</v>
      </c>
    </row>
    <row r="70" spans="1:4">
      <c r="A70" s="501" t="s">
        <v>497</v>
      </c>
      <c r="B70" s="74">
        <v>286060</v>
      </c>
      <c r="C70" s="74">
        <v>278361</v>
      </c>
      <c r="D70" s="75">
        <v>564421</v>
      </c>
    </row>
    <row r="71" spans="1:4">
      <c r="A71" s="34"/>
      <c r="B71" s="70"/>
      <c r="C71" s="70"/>
      <c r="D71" s="71"/>
    </row>
    <row r="72" spans="1:4">
      <c r="A72" s="34" t="s">
        <v>498</v>
      </c>
      <c r="B72" s="45">
        <v>1552</v>
      </c>
      <c r="C72" s="45">
        <v>4999</v>
      </c>
      <c r="D72" s="46">
        <v>6551</v>
      </c>
    </row>
    <row r="73" spans="1:4">
      <c r="A73" s="34" t="s">
        <v>499</v>
      </c>
      <c r="B73" s="45">
        <v>111445</v>
      </c>
      <c r="C73" s="45">
        <v>11622</v>
      </c>
      <c r="D73" s="46">
        <v>123067</v>
      </c>
    </row>
    <row r="74" spans="1:4">
      <c r="A74" s="34" t="s">
        <v>500</v>
      </c>
      <c r="B74" s="45" t="s">
        <v>391</v>
      </c>
      <c r="C74" s="45">
        <v>4495</v>
      </c>
      <c r="D74" s="46">
        <v>4495</v>
      </c>
    </row>
    <row r="75" spans="1:4">
      <c r="A75" s="34" t="s">
        <v>501</v>
      </c>
      <c r="B75" s="45">
        <v>160</v>
      </c>
      <c r="C75" s="45">
        <v>2937</v>
      </c>
      <c r="D75" s="46">
        <v>3097</v>
      </c>
    </row>
    <row r="76" spans="1:4">
      <c r="A76" s="34" t="s">
        <v>502</v>
      </c>
      <c r="B76" s="45" t="s">
        <v>391</v>
      </c>
      <c r="C76" s="45" t="s">
        <v>391</v>
      </c>
      <c r="D76" s="46" t="s">
        <v>391</v>
      </c>
    </row>
    <row r="77" spans="1:4">
      <c r="A77" s="34" t="s">
        <v>503</v>
      </c>
      <c r="B77" s="45">
        <v>1889</v>
      </c>
      <c r="C77" s="45">
        <v>1140</v>
      </c>
      <c r="D77" s="46">
        <v>3029</v>
      </c>
    </row>
    <row r="78" spans="1:4">
      <c r="A78" s="34" t="s">
        <v>504</v>
      </c>
      <c r="B78" s="45" t="s">
        <v>391</v>
      </c>
      <c r="C78" s="45" t="s">
        <v>391</v>
      </c>
      <c r="D78" s="46" t="s">
        <v>391</v>
      </c>
    </row>
    <row r="79" spans="1:4">
      <c r="A79" s="34" t="s">
        <v>505</v>
      </c>
      <c r="B79" s="45">
        <v>136</v>
      </c>
      <c r="C79" s="45">
        <v>290</v>
      </c>
      <c r="D79" s="46">
        <v>426</v>
      </c>
    </row>
    <row r="80" spans="1:4">
      <c r="A80" s="501" t="s">
        <v>506</v>
      </c>
      <c r="B80" s="74">
        <v>115182</v>
      </c>
      <c r="C80" s="74">
        <v>25483</v>
      </c>
      <c r="D80" s="75">
        <v>140665</v>
      </c>
    </row>
    <row r="81" spans="1:5">
      <c r="A81" s="34"/>
      <c r="B81" s="70"/>
      <c r="C81" s="70"/>
      <c r="D81" s="71"/>
    </row>
    <row r="82" spans="1:5">
      <c r="A82" s="34" t="s">
        <v>507</v>
      </c>
      <c r="B82" s="45" t="s">
        <v>391</v>
      </c>
      <c r="C82" s="45" t="s">
        <v>391</v>
      </c>
      <c r="D82" s="46" t="s">
        <v>391</v>
      </c>
    </row>
    <row r="83" spans="1:5">
      <c r="A83" s="34" t="s">
        <v>508</v>
      </c>
      <c r="B83" s="45" t="s">
        <v>391</v>
      </c>
      <c r="C83" s="45" t="s">
        <v>391</v>
      </c>
      <c r="D83" s="46" t="s">
        <v>391</v>
      </c>
    </row>
    <row r="84" spans="1:5">
      <c r="A84" s="501" t="s">
        <v>509</v>
      </c>
      <c r="B84" s="74" t="s">
        <v>391</v>
      </c>
      <c r="C84" s="74" t="s">
        <v>391</v>
      </c>
      <c r="D84" s="75" t="s">
        <v>391</v>
      </c>
    </row>
    <row r="85" spans="1:5">
      <c r="A85" s="34"/>
      <c r="B85" s="70"/>
      <c r="C85" s="70"/>
      <c r="D85" s="71"/>
    </row>
    <row r="86" spans="1:5" ht="13.5" thickBot="1">
      <c r="A86" s="51" t="s">
        <v>510</v>
      </c>
      <c r="B86" s="52">
        <v>1606514</v>
      </c>
      <c r="C86" s="52">
        <v>2614195</v>
      </c>
      <c r="D86" s="53">
        <v>4220709</v>
      </c>
    </row>
    <row r="87" spans="1:5">
      <c r="A87" s="1708" t="s">
        <v>119</v>
      </c>
      <c r="B87" s="1708"/>
      <c r="C87" s="1708"/>
      <c r="D87" s="1708"/>
    </row>
    <row r="88" spans="1:5">
      <c r="A88" s="1952" t="s">
        <v>120</v>
      </c>
      <c r="B88" s="1952"/>
      <c r="C88" s="1952"/>
      <c r="D88" s="1952"/>
    </row>
    <row r="89" spans="1:5">
      <c r="A89" s="1952" t="s">
        <v>121</v>
      </c>
      <c r="B89" s="1952"/>
      <c r="C89" s="1952"/>
      <c r="D89" s="1952"/>
    </row>
    <row r="90" spans="1:5" s="208" customFormat="1">
      <c r="A90" s="1893" t="s">
        <v>27</v>
      </c>
      <c r="B90" s="1893"/>
      <c r="C90" s="1893"/>
      <c r="D90" s="1893"/>
      <c r="E90" s="34"/>
    </row>
    <row r="91" spans="1:5" s="208" customFormat="1">
      <c r="A91" s="1748" t="s">
        <v>28</v>
      </c>
      <c r="B91" s="1748"/>
      <c r="C91" s="1748"/>
      <c r="D91" s="1748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7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>
  <sheetPr codeName="Hoja343">
    <tabColor theme="0"/>
    <pageSetUpPr fitToPage="1"/>
  </sheetPr>
  <dimension ref="A1:I89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40.5703125" style="21" customWidth="1"/>
    <col min="2" max="4" width="19.42578125" style="21" customWidth="1"/>
    <col min="5" max="16384" width="11.42578125" style="21"/>
  </cols>
  <sheetData>
    <row r="1" spans="1:9" s="87" customFormat="1" ht="18">
      <c r="A1" s="1691" t="s">
        <v>367</v>
      </c>
      <c r="B1" s="1691"/>
      <c r="C1" s="1691"/>
      <c r="D1" s="1691"/>
      <c r="E1" s="563"/>
      <c r="F1" s="563"/>
      <c r="G1" s="563"/>
      <c r="H1" s="563"/>
      <c r="I1" s="563"/>
    </row>
    <row r="2" spans="1:9" s="208" customFormat="1">
      <c r="A2" s="569"/>
    </row>
    <row r="3" spans="1:9" s="208" customFormat="1" ht="16.5" customHeight="1">
      <c r="A3" s="1729" t="s">
        <v>1234</v>
      </c>
      <c r="B3" s="1729"/>
      <c r="C3" s="1729"/>
      <c r="D3" s="1729"/>
      <c r="E3" s="219"/>
      <c r="F3" s="219"/>
      <c r="G3" s="219"/>
      <c r="H3" s="219"/>
      <c r="I3" s="219"/>
    </row>
    <row r="4" spans="1:9" s="208" customFormat="1" ht="29.25" customHeight="1">
      <c r="A4" s="1695" t="s">
        <v>1494</v>
      </c>
      <c r="B4" s="1695"/>
      <c r="C4" s="1695"/>
      <c r="D4" s="1695"/>
      <c r="E4" s="219"/>
      <c r="F4" s="219"/>
      <c r="G4" s="219"/>
      <c r="H4" s="219"/>
      <c r="I4" s="219"/>
    </row>
    <row r="5" spans="1:9" ht="13.5" thickBot="1"/>
    <row r="6" spans="1:9" ht="30" customHeight="1">
      <c r="A6" s="1687" t="s">
        <v>446</v>
      </c>
      <c r="B6" s="954"/>
      <c r="C6" s="922" t="s">
        <v>387</v>
      </c>
      <c r="D6" s="665"/>
    </row>
    <row r="7" spans="1:9" ht="24.75" customHeight="1">
      <c r="A7" s="1688"/>
      <c r="B7" s="802"/>
      <c r="C7" s="227" t="s">
        <v>109</v>
      </c>
      <c r="D7" s="958"/>
    </row>
    <row r="8" spans="1:9" ht="28.5" customHeight="1" thickBot="1">
      <c r="A8" s="1689"/>
      <c r="B8" s="229" t="s">
        <v>36</v>
      </c>
      <c r="C8" s="229" t="s">
        <v>110</v>
      </c>
      <c r="D8" s="236" t="s">
        <v>387</v>
      </c>
    </row>
    <row r="9" spans="1:9" ht="24" customHeight="1">
      <c r="A9" s="34" t="s">
        <v>450</v>
      </c>
      <c r="B9" s="42" t="s">
        <v>391</v>
      </c>
      <c r="C9" s="42" t="s">
        <v>391</v>
      </c>
      <c r="D9" s="43" t="s">
        <v>391</v>
      </c>
    </row>
    <row r="10" spans="1:9">
      <c r="A10" s="34" t="s">
        <v>451</v>
      </c>
      <c r="B10" s="45" t="s">
        <v>391</v>
      </c>
      <c r="C10" s="45" t="s">
        <v>391</v>
      </c>
      <c r="D10" s="46" t="s">
        <v>391</v>
      </c>
    </row>
    <row r="11" spans="1:9">
      <c r="A11" s="34" t="s">
        <v>452</v>
      </c>
      <c r="B11" s="45" t="s">
        <v>391</v>
      </c>
      <c r="C11" s="45" t="s">
        <v>391</v>
      </c>
      <c r="D11" s="46" t="s">
        <v>391</v>
      </c>
    </row>
    <row r="12" spans="1:9">
      <c r="A12" s="34" t="s">
        <v>453</v>
      </c>
      <c r="B12" s="45" t="s">
        <v>391</v>
      </c>
      <c r="C12" s="45" t="s">
        <v>391</v>
      </c>
      <c r="D12" s="46" t="s">
        <v>391</v>
      </c>
    </row>
    <row r="13" spans="1:9">
      <c r="A13" s="501" t="s">
        <v>454</v>
      </c>
      <c r="B13" s="74" t="s">
        <v>391</v>
      </c>
      <c r="C13" s="74" t="s">
        <v>391</v>
      </c>
      <c r="D13" s="75" t="s">
        <v>391</v>
      </c>
    </row>
    <row r="14" spans="1:9">
      <c r="A14" s="44"/>
      <c r="B14" s="70"/>
      <c r="C14" s="70"/>
      <c r="D14" s="71"/>
    </row>
    <row r="15" spans="1:9">
      <c r="A15" s="501" t="s">
        <v>455</v>
      </c>
      <c r="B15" s="74" t="s">
        <v>391</v>
      </c>
      <c r="C15" s="74" t="s">
        <v>391</v>
      </c>
      <c r="D15" s="75" t="s">
        <v>391</v>
      </c>
    </row>
    <row r="16" spans="1:9">
      <c r="A16" s="44"/>
      <c r="B16" s="70"/>
      <c r="C16" s="70"/>
      <c r="D16" s="71"/>
    </row>
    <row r="17" spans="1:4">
      <c r="A17" s="501" t="s">
        <v>456</v>
      </c>
      <c r="B17" s="74" t="s">
        <v>391</v>
      </c>
      <c r="C17" s="74" t="s">
        <v>391</v>
      </c>
      <c r="D17" s="75" t="s">
        <v>391</v>
      </c>
    </row>
    <row r="18" spans="1:4">
      <c r="A18" s="34"/>
      <c r="B18" s="70"/>
      <c r="C18" s="70"/>
      <c r="D18" s="71"/>
    </row>
    <row r="19" spans="1:4">
      <c r="A19" s="34" t="s">
        <v>535</v>
      </c>
      <c r="B19" s="45" t="s">
        <v>391</v>
      </c>
      <c r="C19" s="45" t="s">
        <v>391</v>
      </c>
      <c r="D19" s="46" t="s">
        <v>391</v>
      </c>
    </row>
    <row r="20" spans="1:4">
      <c r="A20" s="34" t="s">
        <v>458</v>
      </c>
      <c r="B20" s="45" t="s">
        <v>391</v>
      </c>
      <c r="C20" s="45" t="s">
        <v>391</v>
      </c>
      <c r="D20" s="46" t="s">
        <v>391</v>
      </c>
    </row>
    <row r="21" spans="1:4">
      <c r="A21" s="34" t="s">
        <v>459</v>
      </c>
      <c r="B21" s="45" t="s">
        <v>391</v>
      </c>
      <c r="C21" s="45" t="s">
        <v>391</v>
      </c>
      <c r="D21" s="46" t="s">
        <v>391</v>
      </c>
    </row>
    <row r="22" spans="1:4">
      <c r="A22" s="501" t="s">
        <v>460</v>
      </c>
      <c r="B22" s="74" t="s">
        <v>391</v>
      </c>
      <c r="C22" s="74" t="s">
        <v>391</v>
      </c>
      <c r="D22" s="75" t="s">
        <v>391</v>
      </c>
    </row>
    <row r="23" spans="1:4">
      <c r="A23" s="600"/>
      <c r="B23" s="545"/>
      <c r="C23" s="545"/>
      <c r="D23" s="601"/>
    </row>
    <row r="24" spans="1:4">
      <c r="A24" s="501" t="s">
        <v>461</v>
      </c>
      <c r="B24" s="74">
        <v>764</v>
      </c>
      <c r="C24" s="74">
        <v>58959</v>
      </c>
      <c r="D24" s="75">
        <v>59723</v>
      </c>
    </row>
    <row r="25" spans="1:4">
      <c r="A25" s="600"/>
      <c r="B25" s="545"/>
      <c r="C25" s="545"/>
      <c r="D25" s="601"/>
    </row>
    <row r="26" spans="1:4">
      <c r="A26" s="501" t="s">
        <v>462</v>
      </c>
      <c r="B26" s="74" t="s">
        <v>391</v>
      </c>
      <c r="C26" s="74" t="s">
        <v>391</v>
      </c>
      <c r="D26" s="75" t="s">
        <v>391</v>
      </c>
    </row>
    <row r="27" spans="1:4">
      <c r="A27" s="34"/>
      <c r="B27" s="70"/>
      <c r="C27" s="70"/>
      <c r="D27" s="71"/>
    </row>
    <row r="28" spans="1:4">
      <c r="A28" s="34" t="s">
        <v>463</v>
      </c>
      <c r="B28" s="45">
        <v>552</v>
      </c>
      <c r="C28" s="45">
        <v>3603</v>
      </c>
      <c r="D28" s="46">
        <v>4155</v>
      </c>
    </row>
    <row r="29" spans="1:4">
      <c r="A29" s="34" t="s">
        <v>464</v>
      </c>
      <c r="B29" s="45">
        <v>1862</v>
      </c>
      <c r="C29" s="45">
        <v>2865</v>
      </c>
      <c r="D29" s="46">
        <v>4727</v>
      </c>
    </row>
    <row r="30" spans="1:4">
      <c r="A30" s="34" t="s">
        <v>465</v>
      </c>
      <c r="B30" s="45">
        <v>2044</v>
      </c>
      <c r="C30" s="45">
        <v>33817</v>
      </c>
      <c r="D30" s="46">
        <v>35861</v>
      </c>
    </row>
    <row r="31" spans="1:4">
      <c r="A31" s="501" t="s">
        <v>466</v>
      </c>
      <c r="B31" s="74">
        <v>4458</v>
      </c>
      <c r="C31" s="74">
        <v>40285</v>
      </c>
      <c r="D31" s="75">
        <v>44743</v>
      </c>
    </row>
    <row r="32" spans="1:4">
      <c r="A32" s="34"/>
      <c r="B32" s="70"/>
      <c r="C32" s="70"/>
      <c r="D32" s="71"/>
    </row>
    <row r="33" spans="1:4">
      <c r="A33" s="34" t="s">
        <v>467</v>
      </c>
      <c r="B33" s="45">
        <v>51333</v>
      </c>
      <c r="C33" s="45">
        <v>11331</v>
      </c>
      <c r="D33" s="46">
        <v>62664</v>
      </c>
    </row>
    <row r="34" spans="1:4">
      <c r="A34" s="34" t="s">
        <v>468</v>
      </c>
      <c r="B34" s="45">
        <v>66</v>
      </c>
      <c r="C34" s="45">
        <v>687</v>
      </c>
      <c r="D34" s="46">
        <v>753</v>
      </c>
    </row>
    <row r="35" spans="1:4">
      <c r="A35" s="34" t="s">
        <v>469</v>
      </c>
      <c r="B35" s="45" t="s">
        <v>391</v>
      </c>
      <c r="C35" s="45" t="s">
        <v>391</v>
      </c>
      <c r="D35" s="46" t="s">
        <v>391</v>
      </c>
    </row>
    <row r="36" spans="1:4">
      <c r="A36" s="34" t="s">
        <v>470</v>
      </c>
      <c r="B36" s="45">
        <v>36713</v>
      </c>
      <c r="C36" s="45">
        <v>16079</v>
      </c>
      <c r="D36" s="46">
        <v>52792</v>
      </c>
    </row>
    <row r="37" spans="1:4">
      <c r="A37" s="501" t="s">
        <v>471</v>
      </c>
      <c r="B37" s="74">
        <v>88112</v>
      </c>
      <c r="C37" s="74">
        <v>28097</v>
      </c>
      <c r="D37" s="75">
        <v>116209</v>
      </c>
    </row>
    <row r="38" spans="1:4">
      <c r="A38" s="44"/>
      <c r="B38" s="70"/>
      <c r="C38" s="70"/>
      <c r="D38" s="71"/>
    </row>
    <row r="39" spans="1:4">
      <c r="A39" s="501" t="s">
        <v>472</v>
      </c>
      <c r="B39" s="74">
        <v>148</v>
      </c>
      <c r="C39" s="74">
        <v>385</v>
      </c>
      <c r="D39" s="75">
        <v>533</v>
      </c>
    </row>
    <row r="40" spans="1:4">
      <c r="A40" s="34"/>
      <c r="B40" s="70"/>
      <c r="C40" s="70"/>
      <c r="D40" s="71"/>
    </row>
    <row r="41" spans="1:4">
      <c r="A41" s="34" t="s">
        <v>536</v>
      </c>
      <c r="B41" s="45" t="s">
        <v>391</v>
      </c>
      <c r="C41" s="45" t="s">
        <v>391</v>
      </c>
      <c r="D41" s="46" t="s">
        <v>391</v>
      </c>
    </row>
    <row r="42" spans="1:4">
      <c r="A42" s="34" t="s">
        <v>474</v>
      </c>
      <c r="B42" s="45" t="s">
        <v>391</v>
      </c>
      <c r="C42" s="45" t="s">
        <v>391</v>
      </c>
      <c r="D42" s="46" t="s">
        <v>391</v>
      </c>
    </row>
    <row r="43" spans="1:4">
      <c r="A43" s="34" t="s">
        <v>475</v>
      </c>
      <c r="B43" s="45" t="s">
        <v>391</v>
      </c>
      <c r="C43" s="45" t="s">
        <v>391</v>
      </c>
      <c r="D43" s="46" t="s">
        <v>391</v>
      </c>
    </row>
    <row r="44" spans="1:4">
      <c r="A44" s="34" t="s">
        <v>476</v>
      </c>
      <c r="B44" s="45" t="s">
        <v>391</v>
      </c>
      <c r="C44" s="45" t="s">
        <v>391</v>
      </c>
      <c r="D44" s="46" t="s">
        <v>391</v>
      </c>
    </row>
    <row r="45" spans="1:4">
      <c r="A45" s="34" t="s">
        <v>477</v>
      </c>
      <c r="B45" s="45" t="s">
        <v>391</v>
      </c>
      <c r="C45" s="45">
        <v>70</v>
      </c>
      <c r="D45" s="46">
        <v>70</v>
      </c>
    </row>
    <row r="46" spans="1:4">
      <c r="A46" s="34" t="s">
        <v>478</v>
      </c>
      <c r="B46" s="45" t="s">
        <v>391</v>
      </c>
      <c r="C46" s="45" t="s">
        <v>391</v>
      </c>
      <c r="D46" s="46" t="s">
        <v>391</v>
      </c>
    </row>
    <row r="47" spans="1:4">
      <c r="A47" s="34" t="s">
        <v>479</v>
      </c>
      <c r="B47" s="45" t="s">
        <v>391</v>
      </c>
      <c r="C47" s="45" t="s">
        <v>391</v>
      </c>
      <c r="D47" s="46" t="s">
        <v>391</v>
      </c>
    </row>
    <row r="48" spans="1:4">
      <c r="A48" s="34" t="s">
        <v>480</v>
      </c>
      <c r="B48" s="45" t="s">
        <v>391</v>
      </c>
      <c r="C48" s="45" t="s">
        <v>391</v>
      </c>
      <c r="D48" s="46" t="s">
        <v>391</v>
      </c>
    </row>
    <row r="49" spans="1:4">
      <c r="A49" s="34" t="s">
        <v>481</v>
      </c>
      <c r="B49" s="45" t="s">
        <v>391</v>
      </c>
      <c r="C49" s="45" t="s">
        <v>391</v>
      </c>
      <c r="D49" s="46" t="s">
        <v>391</v>
      </c>
    </row>
    <row r="50" spans="1:4">
      <c r="A50" s="501" t="s">
        <v>482</v>
      </c>
      <c r="B50" s="74" t="s">
        <v>391</v>
      </c>
      <c r="C50" s="74">
        <v>70</v>
      </c>
      <c r="D50" s="75">
        <v>70</v>
      </c>
    </row>
    <row r="51" spans="1:4">
      <c r="A51" s="44"/>
      <c r="B51" s="70"/>
      <c r="C51" s="70"/>
      <c r="D51" s="71"/>
    </row>
    <row r="52" spans="1:4">
      <c r="A52" s="501" t="s">
        <v>483</v>
      </c>
      <c r="B52" s="74">
        <v>3</v>
      </c>
      <c r="C52" s="74">
        <v>9533</v>
      </c>
      <c r="D52" s="75">
        <v>9536</v>
      </c>
    </row>
    <row r="53" spans="1:4">
      <c r="A53" s="34"/>
      <c r="B53" s="70"/>
      <c r="C53" s="70"/>
      <c r="D53" s="71"/>
    </row>
    <row r="54" spans="1:4">
      <c r="A54" s="34" t="s">
        <v>484</v>
      </c>
      <c r="B54" s="45">
        <v>234729</v>
      </c>
      <c r="C54" s="45">
        <v>295414</v>
      </c>
      <c r="D54" s="46">
        <v>530143</v>
      </c>
    </row>
    <row r="55" spans="1:4">
      <c r="A55" s="34" t="s">
        <v>485</v>
      </c>
      <c r="B55" s="45">
        <v>2126765</v>
      </c>
      <c r="C55" s="45">
        <v>612599</v>
      </c>
      <c r="D55" s="46">
        <v>2739364</v>
      </c>
    </row>
    <row r="56" spans="1:4">
      <c r="A56" s="34" t="s">
        <v>486</v>
      </c>
      <c r="B56" s="45">
        <v>641007</v>
      </c>
      <c r="C56" s="45">
        <v>1191112</v>
      </c>
      <c r="D56" s="46">
        <v>1832119</v>
      </c>
    </row>
    <row r="57" spans="1:4">
      <c r="A57" s="34" t="s">
        <v>487</v>
      </c>
      <c r="B57" s="45">
        <v>2223</v>
      </c>
      <c r="C57" s="45">
        <v>12337</v>
      </c>
      <c r="D57" s="46">
        <v>14560</v>
      </c>
    </row>
    <row r="58" spans="1:4">
      <c r="A58" s="34" t="s">
        <v>488</v>
      </c>
      <c r="B58" s="45">
        <v>1106434</v>
      </c>
      <c r="C58" s="45">
        <v>499479</v>
      </c>
      <c r="D58" s="46">
        <v>1605913</v>
      </c>
    </row>
    <row r="59" spans="1:4">
      <c r="A59" s="501" t="s">
        <v>562</v>
      </c>
      <c r="B59" s="74">
        <v>4111158</v>
      </c>
      <c r="C59" s="74">
        <v>2610941</v>
      </c>
      <c r="D59" s="75">
        <v>6722099</v>
      </c>
    </row>
    <row r="60" spans="1:4">
      <c r="A60" s="34"/>
      <c r="B60" s="70"/>
      <c r="C60" s="70"/>
      <c r="D60" s="71"/>
    </row>
    <row r="61" spans="1:4">
      <c r="A61" s="34" t="s">
        <v>490</v>
      </c>
      <c r="B61" s="45">
        <v>2008</v>
      </c>
      <c r="C61" s="45">
        <v>577</v>
      </c>
      <c r="D61" s="46">
        <v>2585</v>
      </c>
    </row>
    <row r="62" spans="1:4">
      <c r="A62" s="34" t="s">
        <v>491</v>
      </c>
      <c r="B62" s="45" t="s">
        <v>391</v>
      </c>
      <c r="C62" s="45" t="s">
        <v>391</v>
      </c>
      <c r="D62" s="46" t="s">
        <v>391</v>
      </c>
    </row>
    <row r="63" spans="1:4">
      <c r="A63" s="34" t="s">
        <v>492</v>
      </c>
      <c r="B63" s="45">
        <v>50948</v>
      </c>
      <c r="C63" s="45">
        <v>34254</v>
      </c>
      <c r="D63" s="46">
        <v>85202</v>
      </c>
    </row>
    <row r="64" spans="1:4">
      <c r="A64" s="501" t="s">
        <v>493</v>
      </c>
      <c r="B64" s="74">
        <v>52956</v>
      </c>
      <c r="C64" s="74">
        <v>34831</v>
      </c>
      <c r="D64" s="75">
        <v>87787</v>
      </c>
    </row>
    <row r="65" spans="1:4">
      <c r="A65" s="34"/>
      <c r="B65" s="70"/>
      <c r="C65" s="70"/>
      <c r="D65" s="71"/>
    </row>
    <row r="66" spans="1:4">
      <c r="A66" s="501" t="s">
        <v>494</v>
      </c>
      <c r="B66" s="74">
        <v>145</v>
      </c>
      <c r="C66" s="74">
        <v>78446</v>
      </c>
      <c r="D66" s="75">
        <v>78591</v>
      </c>
    </row>
    <row r="67" spans="1:4">
      <c r="A67" s="34"/>
      <c r="B67" s="70"/>
      <c r="C67" s="70"/>
      <c r="D67" s="71"/>
    </row>
    <row r="68" spans="1:4">
      <c r="A68" s="34" t="s">
        <v>495</v>
      </c>
      <c r="B68" s="45">
        <v>183743</v>
      </c>
      <c r="C68" s="45">
        <v>163997</v>
      </c>
      <c r="D68" s="46">
        <v>347740</v>
      </c>
    </row>
    <row r="69" spans="1:4">
      <c r="A69" s="34" t="s">
        <v>496</v>
      </c>
      <c r="B69" s="45" t="s">
        <v>391</v>
      </c>
      <c r="C69" s="45" t="s">
        <v>391</v>
      </c>
      <c r="D69" s="46" t="s">
        <v>391</v>
      </c>
    </row>
    <row r="70" spans="1:4">
      <c r="A70" s="501" t="s">
        <v>497</v>
      </c>
      <c r="B70" s="74">
        <v>183743</v>
      </c>
      <c r="C70" s="74">
        <v>163997</v>
      </c>
      <c r="D70" s="75">
        <v>347740</v>
      </c>
    </row>
    <row r="71" spans="1:4">
      <c r="A71" s="34"/>
      <c r="B71" s="70"/>
      <c r="C71" s="70"/>
      <c r="D71" s="71"/>
    </row>
    <row r="72" spans="1:4">
      <c r="A72" s="34" t="s">
        <v>498</v>
      </c>
      <c r="B72" s="45">
        <v>226</v>
      </c>
      <c r="C72" s="45">
        <v>288</v>
      </c>
      <c r="D72" s="46">
        <v>514</v>
      </c>
    </row>
    <row r="73" spans="1:4">
      <c r="A73" s="34" t="s">
        <v>499</v>
      </c>
      <c r="B73" s="45" t="s">
        <v>391</v>
      </c>
      <c r="C73" s="45" t="s">
        <v>391</v>
      </c>
      <c r="D73" s="46" t="s">
        <v>391</v>
      </c>
    </row>
    <row r="74" spans="1:4">
      <c r="A74" s="34" t="s">
        <v>500</v>
      </c>
      <c r="B74" s="45">
        <v>21824</v>
      </c>
      <c r="C74" s="45">
        <v>39093</v>
      </c>
      <c r="D74" s="46">
        <v>60917</v>
      </c>
    </row>
    <row r="75" spans="1:4">
      <c r="A75" s="34" t="s">
        <v>501</v>
      </c>
      <c r="B75" s="45">
        <v>2065</v>
      </c>
      <c r="C75" s="45">
        <v>21356</v>
      </c>
      <c r="D75" s="46">
        <v>23421</v>
      </c>
    </row>
    <row r="76" spans="1:4">
      <c r="A76" s="34" t="s">
        <v>502</v>
      </c>
      <c r="B76" s="45">
        <v>49810</v>
      </c>
      <c r="C76" s="45">
        <v>399</v>
      </c>
      <c r="D76" s="46">
        <v>50209</v>
      </c>
    </row>
    <row r="77" spans="1:4">
      <c r="A77" s="34" t="s">
        <v>503</v>
      </c>
      <c r="B77" s="45">
        <v>459</v>
      </c>
      <c r="C77" s="45">
        <v>779</v>
      </c>
      <c r="D77" s="46">
        <v>1238</v>
      </c>
    </row>
    <row r="78" spans="1:4">
      <c r="A78" s="34" t="s">
        <v>504</v>
      </c>
      <c r="B78" s="45" t="s">
        <v>391</v>
      </c>
      <c r="C78" s="45" t="s">
        <v>391</v>
      </c>
      <c r="D78" s="46" t="s">
        <v>391</v>
      </c>
    </row>
    <row r="79" spans="1:4">
      <c r="A79" s="34" t="s">
        <v>505</v>
      </c>
      <c r="B79" s="45" t="s">
        <v>391</v>
      </c>
      <c r="C79" s="45" t="s">
        <v>391</v>
      </c>
      <c r="D79" s="46" t="s">
        <v>391</v>
      </c>
    </row>
    <row r="80" spans="1:4">
      <c r="A80" s="501" t="s">
        <v>506</v>
      </c>
      <c r="B80" s="74">
        <v>74384</v>
      </c>
      <c r="C80" s="74">
        <v>61915</v>
      </c>
      <c r="D80" s="75">
        <v>136299</v>
      </c>
    </row>
    <row r="81" spans="1:5">
      <c r="A81" s="34"/>
      <c r="B81" s="70"/>
      <c r="C81" s="70"/>
      <c r="D81" s="71"/>
    </row>
    <row r="82" spans="1:5">
      <c r="A82" s="34" t="s">
        <v>507</v>
      </c>
      <c r="B82" s="45" t="s">
        <v>391</v>
      </c>
      <c r="C82" s="45" t="s">
        <v>391</v>
      </c>
      <c r="D82" s="46" t="s">
        <v>391</v>
      </c>
    </row>
    <row r="83" spans="1:5">
      <c r="A83" s="34" t="s">
        <v>508</v>
      </c>
      <c r="B83" s="45" t="s">
        <v>391</v>
      </c>
      <c r="C83" s="45" t="s">
        <v>391</v>
      </c>
      <c r="D83" s="46" t="s">
        <v>391</v>
      </c>
    </row>
    <row r="84" spans="1:5">
      <c r="A84" s="501" t="s">
        <v>509</v>
      </c>
      <c r="B84" s="74" t="s">
        <v>391</v>
      </c>
      <c r="C84" s="74" t="s">
        <v>391</v>
      </c>
      <c r="D84" s="75" t="s">
        <v>391</v>
      </c>
    </row>
    <row r="85" spans="1:5">
      <c r="A85" s="34"/>
      <c r="B85" s="70"/>
      <c r="C85" s="70"/>
      <c r="D85" s="71"/>
    </row>
    <row r="86" spans="1:5" ht="13.5" thickBot="1">
      <c r="A86" s="51" t="s">
        <v>510</v>
      </c>
      <c r="B86" s="52">
        <v>4515871</v>
      </c>
      <c r="C86" s="52">
        <v>3087459</v>
      </c>
      <c r="D86" s="53">
        <v>7603330</v>
      </c>
    </row>
    <row r="87" spans="1:5">
      <c r="A87" s="34"/>
    </row>
    <row r="88" spans="1:5" s="208" customFormat="1">
      <c r="A88" s="34" t="s">
        <v>27</v>
      </c>
      <c r="B88" s="34"/>
      <c r="C88" s="180"/>
      <c r="D88" s="573"/>
      <c r="E88" s="34"/>
    </row>
    <row r="89" spans="1:5" s="208" customFormat="1">
      <c r="A89" s="208" t="s">
        <v>28</v>
      </c>
    </row>
  </sheetData>
  <mergeCells count="4">
    <mergeCell ref="A6:A8"/>
    <mergeCell ref="A1:D1"/>
    <mergeCell ref="A4:D4"/>
    <mergeCell ref="A3:D3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57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>
  <sheetPr codeName="Hoja322">
    <tabColor theme="0"/>
    <pageSetUpPr fitToPage="1"/>
  </sheetPr>
  <dimension ref="A1:I88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7.140625" style="208" customWidth="1"/>
    <col min="2" max="9" width="14.28515625" style="208" customWidth="1"/>
    <col min="10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9">
      <c r="A2" s="569"/>
    </row>
    <row r="3" spans="1:9" ht="29.25" customHeight="1">
      <c r="A3" s="1699" t="s">
        <v>1495</v>
      </c>
      <c r="B3" s="1699"/>
      <c r="C3" s="1699"/>
      <c r="D3" s="1699"/>
      <c r="E3" s="1699"/>
      <c r="F3" s="1699"/>
      <c r="G3" s="1699"/>
      <c r="H3" s="1699"/>
      <c r="I3" s="1699"/>
    </row>
    <row r="4" spans="1:9" ht="13.5" customHeight="1" thickBot="1">
      <c r="A4" s="188"/>
      <c r="B4" s="189"/>
      <c r="C4" s="189"/>
      <c r="D4" s="189"/>
      <c r="E4" s="189"/>
      <c r="F4" s="189"/>
      <c r="G4" s="189"/>
      <c r="H4" s="189"/>
      <c r="I4" s="598"/>
    </row>
    <row r="5" spans="1:9" ht="36" customHeight="1">
      <c r="A5" s="251" t="s">
        <v>549</v>
      </c>
      <c r="B5" s="954"/>
      <c r="C5" s="922" t="s">
        <v>387</v>
      </c>
      <c r="D5" s="923"/>
      <c r="E5" s="119" t="s">
        <v>122</v>
      </c>
      <c r="F5" s="672"/>
      <c r="G5" s="672"/>
      <c r="H5" s="672"/>
      <c r="I5" s="674"/>
    </row>
    <row r="6" spans="1:9" ht="22.5" customHeight="1">
      <c r="A6" s="671" t="s">
        <v>529</v>
      </c>
      <c r="B6" s="802"/>
      <c r="C6" s="227" t="s">
        <v>109</v>
      </c>
      <c r="D6" s="227"/>
      <c r="E6" s="228" t="s">
        <v>123</v>
      </c>
      <c r="F6" s="228" t="s">
        <v>124</v>
      </c>
      <c r="G6" s="228" t="s">
        <v>125</v>
      </c>
      <c r="H6" s="228" t="s">
        <v>788</v>
      </c>
      <c r="I6" s="235" t="s">
        <v>126</v>
      </c>
    </row>
    <row r="7" spans="1:9" ht="38.25" customHeight="1" thickBot="1">
      <c r="A7" s="882"/>
      <c r="B7" s="694" t="s">
        <v>36</v>
      </c>
      <c r="C7" s="694" t="s">
        <v>110</v>
      </c>
      <c r="D7" s="694" t="s">
        <v>387</v>
      </c>
      <c r="E7" s="694" t="s">
        <v>127</v>
      </c>
      <c r="F7" s="694"/>
      <c r="G7" s="694" t="s">
        <v>128</v>
      </c>
      <c r="H7" s="694" t="s">
        <v>129</v>
      </c>
      <c r="I7" s="695"/>
    </row>
    <row r="8" spans="1:9" s="309" customFormat="1" ht="30.75" customHeight="1">
      <c r="A8" s="72" t="s">
        <v>450</v>
      </c>
      <c r="B8" s="42">
        <v>16190</v>
      </c>
      <c r="C8" s="42">
        <v>24285</v>
      </c>
      <c r="D8" s="42">
        <v>40475</v>
      </c>
      <c r="E8" s="200" t="s">
        <v>391</v>
      </c>
      <c r="F8" s="200" t="s">
        <v>391</v>
      </c>
      <c r="G8" s="200" t="s">
        <v>391</v>
      </c>
      <c r="H8" s="42" t="s">
        <v>391</v>
      </c>
      <c r="I8" s="43">
        <v>40475</v>
      </c>
    </row>
    <row r="9" spans="1:9">
      <c r="A9" s="63" t="s">
        <v>451</v>
      </c>
      <c r="B9" s="45">
        <v>6571</v>
      </c>
      <c r="C9" s="45">
        <v>12203</v>
      </c>
      <c r="D9" s="45">
        <v>18774</v>
      </c>
      <c r="E9" s="45" t="s">
        <v>391</v>
      </c>
      <c r="F9" s="45" t="s">
        <v>391</v>
      </c>
      <c r="G9" s="82" t="s">
        <v>391</v>
      </c>
      <c r="H9" s="45" t="s">
        <v>391</v>
      </c>
      <c r="I9" s="46">
        <v>18774</v>
      </c>
    </row>
    <row r="10" spans="1:9">
      <c r="A10" s="63" t="s">
        <v>452</v>
      </c>
      <c r="B10" s="45">
        <v>26886</v>
      </c>
      <c r="C10" s="45">
        <v>49931</v>
      </c>
      <c r="D10" s="45">
        <v>76817</v>
      </c>
      <c r="E10" s="45" t="s">
        <v>391</v>
      </c>
      <c r="F10" s="45" t="s">
        <v>391</v>
      </c>
      <c r="G10" s="45" t="s">
        <v>391</v>
      </c>
      <c r="H10" s="45" t="s">
        <v>391</v>
      </c>
      <c r="I10" s="46">
        <v>76817</v>
      </c>
    </row>
    <row r="11" spans="1:9">
      <c r="A11" s="63" t="s">
        <v>453</v>
      </c>
      <c r="B11" s="45">
        <v>130370</v>
      </c>
      <c r="C11" s="45">
        <v>70200</v>
      </c>
      <c r="D11" s="45">
        <v>200570</v>
      </c>
      <c r="E11" s="45" t="s">
        <v>391</v>
      </c>
      <c r="F11" s="82" t="s">
        <v>391</v>
      </c>
      <c r="G11" s="45" t="s">
        <v>391</v>
      </c>
      <c r="H11" s="45" t="s">
        <v>391</v>
      </c>
      <c r="I11" s="46">
        <v>200570</v>
      </c>
    </row>
    <row r="12" spans="1:9">
      <c r="A12" s="73" t="s">
        <v>454</v>
      </c>
      <c r="B12" s="74">
        <v>180017</v>
      </c>
      <c r="C12" s="74">
        <v>156619</v>
      </c>
      <c r="D12" s="74">
        <v>336636</v>
      </c>
      <c r="E12" s="74" t="s">
        <v>391</v>
      </c>
      <c r="F12" s="74" t="s">
        <v>391</v>
      </c>
      <c r="G12" s="74" t="s">
        <v>391</v>
      </c>
      <c r="H12" s="74" t="s">
        <v>391</v>
      </c>
      <c r="I12" s="75">
        <v>336636</v>
      </c>
    </row>
    <row r="13" spans="1:9">
      <c r="A13" s="65"/>
      <c r="B13" s="70"/>
      <c r="C13" s="70"/>
      <c r="D13" s="70"/>
      <c r="E13" s="70"/>
      <c r="F13" s="70"/>
      <c r="G13" s="70"/>
      <c r="H13" s="70"/>
      <c r="I13" s="71"/>
    </row>
    <row r="14" spans="1:9">
      <c r="A14" s="73" t="s">
        <v>455</v>
      </c>
      <c r="B14" s="74" t="s">
        <v>391</v>
      </c>
      <c r="C14" s="74">
        <v>500</v>
      </c>
      <c r="D14" s="74">
        <v>500</v>
      </c>
      <c r="E14" s="289" t="s">
        <v>391</v>
      </c>
      <c r="F14" s="289" t="s">
        <v>391</v>
      </c>
      <c r="G14" s="289" t="s">
        <v>391</v>
      </c>
      <c r="H14" s="74" t="s">
        <v>391</v>
      </c>
      <c r="I14" s="75">
        <v>500</v>
      </c>
    </row>
    <row r="15" spans="1:9">
      <c r="A15" s="65"/>
      <c r="B15" s="70"/>
      <c r="C15" s="70"/>
      <c r="D15" s="70"/>
      <c r="E15" s="70"/>
      <c r="F15" s="70"/>
      <c r="G15" s="70"/>
      <c r="H15" s="70"/>
      <c r="I15" s="71"/>
    </row>
    <row r="16" spans="1:9">
      <c r="A16" s="73" t="s">
        <v>456</v>
      </c>
      <c r="B16" s="74" t="s">
        <v>391</v>
      </c>
      <c r="C16" s="74" t="s">
        <v>391</v>
      </c>
      <c r="D16" s="74" t="s">
        <v>391</v>
      </c>
      <c r="E16" s="289" t="s">
        <v>391</v>
      </c>
      <c r="F16" s="289" t="s">
        <v>391</v>
      </c>
      <c r="G16" s="289" t="s">
        <v>391</v>
      </c>
      <c r="H16" s="74" t="s">
        <v>391</v>
      </c>
      <c r="I16" s="75" t="s">
        <v>391</v>
      </c>
    </row>
    <row r="17" spans="1:9">
      <c r="A17" s="63"/>
      <c r="B17" s="70"/>
      <c r="C17" s="70"/>
      <c r="D17" s="70"/>
      <c r="E17" s="45"/>
      <c r="F17" s="45"/>
      <c r="G17" s="45"/>
      <c r="H17" s="70"/>
      <c r="I17" s="71"/>
    </row>
    <row r="18" spans="1:9">
      <c r="A18" s="63" t="s">
        <v>535</v>
      </c>
      <c r="B18" s="70" t="s">
        <v>391</v>
      </c>
      <c r="C18" s="70" t="s">
        <v>391</v>
      </c>
      <c r="D18" s="70" t="s">
        <v>391</v>
      </c>
      <c r="E18" s="45" t="s">
        <v>391</v>
      </c>
      <c r="F18" s="45" t="s">
        <v>391</v>
      </c>
      <c r="G18" s="45" t="s">
        <v>391</v>
      </c>
      <c r="H18" s="45" t="s">
        <v>391</v>
      </c>
      <c r="I18" s="71" t="s">
        <v>391</v>
      </c>
    </row>
    <row r="19" spans="1:9">
      <c r="A19" s="63" t="s">
        <v>458</v>
      </c>
      <c r="B19" s="70" t="s">
        <v>391</v>
      </c>
      <c r="C19" s="70" t="s">
        <v>391</v>
      </c>
      <c r="D19" s="70" t="s">
        <v>391</v>
      </c>
      <c r="E19" s="45" t="s">
        <v>391</v>
      </c>
      <c r="F19" s="82" t="s">
        <v>391</v>
      </c>
      <c r="G19" s="45" t="s">
        <v>391</v>
      </c>
      <c r="H19" s="45" t="s">
        <v>391</v>
      </c>
      <c r="I19" s="71" t="s">
        <v>391</v>
      </c>
    </row>
    <row r="20" spans="1:9">
      <c r="A20" s="63" t="s">
        <v>459</v>
      </c>
      <c r="B20" s="70" t="s">
        <v>391</v>
      </c>
      <c r="C20" s="70" t="s">
        <v>391</v>
      </c>
      <c r="D20" s="70" t="s">
        <v>391</v>
      </c>
      <c r="E20" s="45" t="s">
        <v>391</v>
      </c>
      <c r="F20" s="45" t="s">
        <v>391</v>
      </c>
      <c r="G20" s="45" t="s">
        <v>391</v>
      </c>
      <c r="H20" s="45" t="s">
        <v>391</v>
      </c>
      <c r="I20" s="71" t="s">
        <v>391</v>
      </c>
    </row>
    <row r="21" spans="1:9" s="309" customFormat="1">
      <c r="A21" s="73" t="s">
        <v>460</v>
      </c>
      <c r="B21" s="74" t="s">
        <v>391</v>
      </c>
      <c r="C21" s="74" t="s">
        <v>391</v>
      </c>
      <c r="D21" s="74" t="s">
        <v>391</v>
      </c>
      <c r="E21" s="74" t="s">
        <v>391</v>
      </c>
      <c r="F21" s="74" t="s">
        <v>391</v>
      </c>
      <c r="G21" s="74" t="s">
        <v>391</v>
      </c>
      <c r="H21" s="74" t="s">
        <v>391</v>
      </c>
      <c r="I21" s="75" t="s">
        <v>391</v>
      </c>
    </row>
    <row r="22" spans="1:9">
      <c r="A22" s="65"/>
      <c r="B22" s="70"/>
      <c r="C22" s="70"/>
      <c r="D22" s="70"/>
      <c r="E22" s="70"/>
      <c r="F22" s="70"/>
      <c r="G22" s="70"/>
      <c r="H22" s="70"/>
      <c r="I22" s="71"/>
    </row>
    <row r="23" spans="1:9">
      <c r="A23" s="73" t="s">
        <v>461</v>
      </c>
      <c r="B23" s="74">
        <v>256</v>
      </c>
      <c r="C23" s="74" t="s">
        <v>391</v>
      </c>
      <c r="D23" s="74">
        <v>256</v>
      </c>
      <c r="E23" s="74" t="s">
        <v>391</v>
      </c>
      <c r="F23" s="74" t="s">
        <v>391</v>
      </c>
      <c r="G23" s="74" t="s">
        <v>391</v>
      </c>
      <c r="H23" s="74" t="s">
        <v>391</v>
      </c>
      <c r="I23" s="75">
        <v>256</v>
      </c>
    </row>
    <row r="24" spans="1:9">
      <c r="A24" s="65"/>
      <c r="B24" s="70"/>
      <c r="C24" s="70"/>
      <c r="D24" s="70"/>
      <c r="E24" s="70"/>
      <c r="F24" s="70"/>
      <c r="G24" s="70"/>
      <c r="H24" s="70"/>
      <c r="I24" s="71"/>
    </row>
    <row r="25" spans="1:9">
      <c r="A25" s="73" t="s">
        <v>462</v>
      </c>
      <c r="B25" s="74">
        <v>12682</v>
      </c>
      <c r="C25" s="74">
        <v>193530</v>
      </c>
      <c r="D25" s="74">
        <v>206212</v>
      </c>
      <c r="E25" s="74" t="s">
        <v>391</v>
      </c>
      <c r="F25" s="74" t="s">
        <v>391</v>
      </c>
      <c r="G25" s="74" t="s">
        <v>391</v>
      </c>
      <c r="H25" s="74" t="s">
        <v>391</v>
      </c>
      <c r="I25" s="75">
        <v>206212</v>
      </c>
    </row>
    <row r="26" spans="1:9">
      <c r="A26" s="63"/>
      <c r="B26" s="70"/>
      <c r="C26" s="70"/>
      <c r="D26" s="70"/>
      <c r="E26" s="45"/>
      <c r="F26" s="45"/>
      <c r="G26" s="45"/>
      <c r="H26" s="70"/>
      <c r="I26" s="71"/>
    </row>
    <row r="27" spans="1:9">
      <c r="A27" s="63" t="s">
        <v>463</v>
      </c>
      <c r="B27" s="45" t="s">
        <v>391</v>
      </c>
      <c r="C27" s="45">
        <v>4887</v>
      </c>
      <c r="D27" s="45">
        <v>4887</v>
      </c>
      <c r="E27" s="45" t="s">
        <v>391</v>
      </c>
      <c r="F27" s="45" t="s">
        <v>391</v>
      </c>
      <c r="G27" s="45" t="s">
        <v>391</v>
      </c>
      <c r="H27" s="45" t="s">
        <v>391</v>
      </c>
      <c r="I27" s="46">
        <v>4887</v>
      </c>
    </row>
    <row r="28" spans="1:9">
      <c r="A28" s="63" t="s">
        <v>464</v>
      </c>
      <c r="B28" s="45">
        <v>1448.1</v>
      </c>
      <c r="C28" s="45">
        <v>13032.9</v>
      </c>
      <c r="D28" s="45">
        <v>14481</v>
      </c>
      <c r="E28" s="82" t="s">
        <v>391</v>
      </c>
      <c r="F28" s="82" t="s">
        <v>391</v>
      </c>
      <c r="G28" s="82" t="s">
        <v>391</v>
      </c>
      <c r="H28" s="45" t="s">
        <v>391</v>
      </c>
      <c r="I28" s="46">
        <v>14481</v>
      </c>
    </row>
    <row r="29" spans="1:9">
      <c r="A29" s="63" t="s">
        <v>465</v>
      </c>
      <c r="B29" s="45">
        <v>6944</v>
      </c>
      <c r="C29" s="45">
        <v>858</v>
      </c>
      <c r="D29" s="45">
        <v>7802</v>
      </c>
      <c r="E29" s="45" t="s">
        <v>391</v>
      </c>
      <c r="F29" s="45" t="s">
        <v>391</v>
      </c>
      <c r="G29" s="45" t="s">
        <v>391</v>
      </c>
      <c r="H29" s="45" t="s">
        <v>391</v>
      </c>
      <c r="I29" s="46">
        <v>7802</v>
      </c>
    </row>
    <row r="30" spans="1:9">
      <c r="A30" s="73" t="s">
        <v>466</v>
      </c>
      <c r="B30" s="74">
        <v>8392.1</v>
      </c>
      <c r="C30" s="74">
        <v>18777.900000000001</v>
      </c>
      <c r="D30" s="74">
        <v>27170</v>
      </c>
      <c r="E30" s="74" t="s">
        <v>391</v>
      </c>
      <c r="F30" s="74" t="s">
        <v>391</v>
      </c>
      <c r="G30" s="74" t="s">
        <v>391</v>
      </c>
      <c r="H30" s="74" t="s">
        <v>391</v>
      </c>
      <c r="I30" s="75">
        <v>27170</v>
      </c>
    </row>
    <row r="31" spans="1:9">
      <c r="A31" s="63"/>
      <c r="B31" s="70"/>
      <c r="C31" s="70"/>
      <c r="D31" s="70"/>
      <c r="E31" s="45"/>
      <c r="F31" s="45"/>
      <c r="G31" s="45"/>
      <c r="H31" s="70"/>
      <c r="I31" s="71"/>
    </row>
    <row r="32" spans="1:9">
      <c r="A32" s="63" t="s">
        <v>467</v>
      </c>
      <c r="B32" s="45">
        <v>98971</v>
      </c>
      <c r="C32" s="45">
        <v>19184</v>
      </c>
      <c r="D32" s="45">
        <v>118155</v>
      </c>
      <c r="E32" s="45">
        <v>4461</v>
      </c>
      <c r="F32" s="45">
        <v>4270</v>
      </c>
      <c r="G32" s="45" t="s">
        <v>391</v>
      </c>
      <c r="H32" s="45">
        <v>500</v>
      </c>
      <c r="I32" s="46">
        <v>108924</v>
      </c>
    </row>
    <row r="33" spans="1:9">
      <c r="A33" s="63" t="s">
        <v>468</v>
      </c>
      <c r="B33" s="45">
        <v>959</v>
      </c>
      <c r="C33" s="45">
        <v>4019</v>
      </c>
      <c r="D33" s="45">
        <v>4978</v>
      </c>
      <c r="E33" s="45" t="s">
        <v>391</v>
      </c>
      <c r="F33" s="45" t="s">
        <v>391</v>
      </c>
      <c r="G33" s="45" t="s">
        <v>391</v>
      </c>
      <c r="H33" s="45" t="s">
        <v>391</v>
      </c>
      <c r="I33" s="46">
        <v>4978</v>
      </c>
    </row>
    <row r="34" spans="1:9">
      <c r="A34" s="63" t="s">
        <v>469</v>
      </c>
      <c r="B34" s="45">
        <v>1170</v>
      </c>
      <c r="C34" s="45">
        <v>2134</v>
      </c>
      <c r="D34" s="45">
        <v>3304</v>
      </c>
      <c r="E34" s="45" t="s">
        <v>391</v>
      </c>
      <c r="F34" s="45" t="s">
        <v>391</v>
      </c>
      <c r="G34" s="45" t="s">
        <v>391</v>
      </c>
      <c r="H34" s="45" t="s">
        <v>391</v>
      </c>
      <c r="I34" s="46">
        <v>3304</v>
      </c>
    </row>
    <row r="35" spans="1:9">
      <c r="A35" s="63" t="s">
        <v>470</v>
      </c>
      <c r="B35" s="45">
        <v>57554</v>
      </c>
      <c r="C35" s="45">
        <v>41643</v>
      </c>
      <c r="D35" s="45">
        <v>99197</v>
      </c>
      <c r="E35" s="45" t="s">
        <v>391</v>
      </c>
      <c r="F35" s="45" t="s">
        <v>391</v>
      </c>
      <c r="G35" s="45" t="s">
        <v>391</v>
      </c>
      <c r="H35" s="45" t="s">
        <v>391</v>
      </c>
      <c r="I35" s="46">
        <v>99197</v>
      </c>
    </row>
    <row r="36" spans="1:9">
      <c r="A36" s="73" t="s">
        <v>471</v>
      </c>
      <c r="B36" s="74">
        <v>158654</v>
      </c>
      <c r="C36" s="74">
        <v>66980</v>
      </c>
      <c r="D36" s="74">
        <v>225634</v>
      </c>
      <c r="E36" s="74">
        <v>4461</v>
      </c>
      <c r="F36" s="74">
        <v>4270</v>
      </c>
      <c r="G36" s="74" t="s">
        <v>391</v>
      </c>
      <c r="H36" s="74">
        <v>500</v>
      </c>
      <c r="I36" s="75">
        <v>216403</v>
      </c>
    </row>
    <row r="37" spans="1:9">
      <c r="A37" s="65"/>
      <c r="B37" s="70"/>
      <c r="C37" s="70"/>
      <c r="D37" s="70"/>
      <c r="E37" s="70"/>
      <c r="F37" s="70"/>
      <c r="G37" s="70"/>
      <c r="H37" s="70"/>
      <c r="I37" s="71"/>
    </row>
    <row r="38" spans="1:9">
      <c r="A38" s="73" t="s">
        <v>472</v>
      </c>
      <c r="B38" s="74" t="s">
        <v>391</v>
      </c>
      <c r="C38" s="74">
        <v>8</v>
      </c>
      <c r="D38" s="74">
        <v>8</v>
      </c>
      <c r="E38" s="74" t="s">
        <v>391</v>
      </c>
      <c r="F38" s="74" t="s">
        <v>391</v>
      </c>
      <c r="G38" s="74" t="s">
        <v>391</v>
      </c>
      <c r="H38" s="74" t="s">
        <v>391</v>
      </c>
      <c r="I38" s="75">
        <v>8</v>
      </c>
    </row>
    <row r="39" spans="1:9">
      <c r="A39" s="63"/>
      <c r="B39" s="70"/>
      <c r="C39" s="70"/>
      <c r="D39" s="70"/>
      <c r="E39" s="45"/>
      <c r="F39" s="45"/>
      <c r="G39" s="45"/>
      <c r="H39" s="70"/>
      <c r="I39" s="71"/>
    </row>
    <row r="40" spans="1:9">
      <c r="A40" s="63" t="s">
        <v>536</v>
      </c>
      <c r="B40" s="70">
        <v>358</v>
      </c>
      <c r="C40" s="45">
        <v>18934</v>
      </c>
      <c r="D40" s="45">
        <v>19292</v>
      </c>
      <c r="E40" s="82" t="s">
        <v>391</v>
      </c>
      <c r="F40" s="82" t="s">
        <v>391</v>
      </c>
      <c r="G40" s="82" t="s">
        <v>391</v>
      </c>
      <c r="H40" s="45" t="s">
        <v>391</v>
      </c>
      <c r="I40" s="46">
        <v>19292</v>
      </c>
    </row>
    <row r="41" spans="1:9">
      <c r="A41" s="63" t="s">
        <v>474</v>
      </c>
      <c r="B41" s="70">
        <v>339</v>
      </c>
      <c r="C41" s="70">
        <v>15924</v>
      </c>
      <c r="D41" s="70">
        <v>16263</v>
      </c>
      <c r="E41" s="82" t="s">
        <v>391</v>
      </c>
      <c r="F41" s="45" t="s">
        <v>391</v>
      </c>
      <c r="G41" s="45" t="s">
        <v>391</v>
      </c>
      <c r="H41" s="45" t="s">
        <v>391</v>
      </c>
      <c r="I41" s="71">
        <v>16263</v>
      </c>
    </row>
    <row r="42" spans="1:9">
      <c r="A42" s="63" t="s">
        <v>475</v>
      </c>
      <c r="B42" s="45">
        <v>10978</v>
      </c>
      <c r="C42" s="45">
        <v>31032</v>
      </c>
      <c r="D42" s="45">
        <v>42010</v>
      </c>
      <c r="E42" s="45" t="s">
        <v>391</v>
      </c>
      <c r="F42" s="45" t="s">
        <v>391</v>
      </c>
      <c r="G42" s="45" t="s">
        <v>391</v>
      </c>
      <c r="H42" s="45" t="s">
        <v>391</v>
      </c>
      <c r="I42" s="46">
        <v>42010</v>
      </c>
    </row>
    <row r="43" spans="1:9">
      <c r="A43" s="63" t="s">
        <v>476</v>
      </c>
      <c r="B43" s="45" t="s">
        <v>391</v>
      </c>
      <c r="C43" s="45">
        <v>7878</v>
      </c>
      <c r="D43" s="45">
        <v>7878</v>
      </c>
      <c r="E43" s="82" t="s">
        <v>391</v>
      </c>
      <c r="F43" s="45" t="s">
        <v>391</v>
      </c>
      <c r="G43" s="45" t="s">
        <v>391</v>
      </c>
      <c r="H43" s="45" t="s">
        <v>391</v>
      </c>
      <c r="I43" s="46">
        <v>7878</v>
      </c>
    </row>
    <row r="44" spans="1:9">
      <c r="A44" s="63" t="s">
        <v>477</v>
      </c>
      <c r="B44" s="45">
        <v>107</v>
      </c>
      <c r="C44" s="45">
        <v>637</v>
      </c>
      <c r="D44" s="45">
        <v>744</v>
      </c>
      <c r="E44" s="82" t="s">
        <v>391</v>
      </c>
      <c r="F44" s="82" t="s">
        <v>391</v>
      </c>
      <c r="G44" s="82" t="s">
        <v>391</v>
      </c>
      <c r="H44" s="45" t="s">
        <v>391</v>
      </c>
      <c r="I44" s="46">
        <v>744</v>
      </c>
    </row>
    <row r="45" spans="1:9">
      <c r="A45" s="63" t="s">
        <v>478</v>
      </c>
      <c r="B45" s="45" t="s">
        <v>391</v>
      </c>
      <c r="C45" s="45">
        <v>210</v>
      </c>
      <c r="D45" s="45">
        <v>210</v>
      </c>
      <c r="E45" s="45" t="s">
        <v>391</v>
      </c>
      <c r="F45" s="45" t="s">
        <v>391</v>
      </c>
      <c r="G45" s="45" t="s">
        <v>391</v>
      </c>
      <c r="H45" s="45" t="s">
        <v>391</v>
      </c>
      <c r="I45" s="46">
        <v>210</v>
      </c>
    </row>
    <row r="46" spans="1:9">
      <c r="A46" s="63" t="s">
        <v>479</v>
      </c>
      <c r="B46" s="45">
        <v>23</v>
      </c>
      <c r="C46" s="45">
        <v>4</v>
      </c>
      <c r="D46" s="45">
        <v>27</v>
      </c>
      <c r="E46" s="82">
        <v>5</v>
      </c>
      <c r="F46" s="45" t="s">
        <v>391</v>
      </c>
      <c r="G46" s="45" t="s">
        <v>391</v>
      </c>
      <c r="H46" s="45" t="s">
        <v>391</v>
      </c>
      <c r="I46" s="46">
        <v>22</v>
      </c>
    </row>
    <row r="47" spans="1:9">
      <c r="A47" s="63" t="s">
        <v>480</v>
      </c>
      <c r="B47" s="45">
        <v>4424</v>
      </c>
      <c r="C47" s="45">
        <v>17535</v>
      </c>
      <c r="D47" s="45">
        <v>21959</v>
      </c>
      <c r="E47" s="45" t="s">
        <v>391</v>
      </c>
      <c r="F47" s="45" t="s">
        <v>391</v>
      </c>
      <c r="G47" s="45" t="s">
        <v>391</v>
      </c>
      <c r="H47" s="45" t="s">
        <v>391</v>
      </c>
      <c r="I47" s="46">
        <v>21959</v>
      </c>
    </row>
    <row r="48" spans="1:9">
      <c r="A48" s="63" t="s">
        <v>481</v>
      </c>
      <c r="B48" s="45">
        <v>330</v>
      </c>
      <c r="C48" s="45">
        <v>3505</v>
      </c>
      <c r="D48" s="45">
        <v>3835</v>
      </c>
      <c r="E48" s="45" t="s">
        <v>391</v>
      </c>
      <c r="F48" s="45" t="s">
        <v>391</v>
      </c>
      <c r="G48" s="45" t="s">
        <v>391</v>
      </c>
      <c r="H48" s="45" t="s">
        <v>391</v>
      </c>
      <c r="I48" s="46">
        <v>3835</v>
      </c>
    </row>
    <row r="49" spans="1:9">
      <c r="A49" s="73" t="s">
        <v>482</v>
      </c>
      <c r="B49" s="74">
        <v>16559</v>
      </c>
      <c r="C49" s="74">
        <v>95659</v>
      </c>
      <c r="D49" s="74">
        <v>112218</v>
      </c>
      <c r="E49" s="74">
        <v>5</v>
      </c>
      <c r="F49" s="74" t="s">
        <v>391</v>
      </c>
      <c r="G49" s="74" t="s">
        <v>391</v>
      </c>
      <c r="H49" s="74" t="s">
        <v>391</v>
      </c>
      <c r="I49" s="75">
        <v>112213</v>
      </c>
    </row>
    <row r="50" spans="1:9">
      <c r="A50" s="65"/>
      <c r="B50" s="70"/>
      <c r="C50" s="70"/>
      <c r="D50" s="70"/>
      <c r="E50" s="70"/>
      <c r="F50" s="70"/>
      <c r="G50" s="70"/>
      <c r="H50" s="70"/>
      <c r="I50" s="71"/>
    </row>
    <row r="51" spans="1:9">
      <c r="A51" s="73" t="s">
        <v>483</v>
      </c>
      <c r="B51" s="74">
        <v>35555</v>
      </c>
      <c r="C51" s="74">
        <v>37036</v>
      </c>
      <c r="D51" s="74">
        <v>72591</v>
      </c>
      <c r="E51" s="74" t="s">
        <v>391</v>
      </c>
      <c r="F51" s="74" t="s">
        <v>391</v>
      </c>
      <c r="G51" s="74" t="s">
        <v>391</v>
      </c>
      <c r="H51" s="74" t="s">
        <v>391</v>
      </c>
      <c r="I51" s="75">
        <v>72591</v>
      </c>
    </row>
    <row r="52" spans="1:9">
      <c r="A52" s="63"/>
      <c r="B52" s="70"/>
      <c r="C52" s="70"/>
      <c r="D52" s="70"/>
      <c r="E52" s="45"/>
      <c r="F52" s="45"/>
      <c r="G52" s="45"/>
      <c r="H52" s="70"/>
      <c r="I52" s="71"/>
    </row>
    <row r="53" spans="1:9">
      <c r="A53" s="63" t="s">
        <v>484</v>
      </c>
      <c r="B53" s="45">
        <v>144996</v>
      </c>
      <c r="C53" s="45">
        <v>1143222</v>
      </c>
      <c r="D53" s="45">
        <v>1288218</v>
      </c>
      <c r="E53" s="45" t="s">
        <v>391</v>
      </c>
      <c r="F53" s="45" t="s">
        <v>391</v>
      </c>
      <c r="G53" s="45" t="s">
        <v>391</v>
      </c>
      <c r="H53" s="45" t="s">
        <v>391</v>
      </c>
      <c r="I53" s="46">
        <v>1288218</v>
      </c>
    </row>
    <row r="54" spans="1:9">
      <c r="A54" s="63" t="s">
        <v>485</v>
      </c>
      <c r="B54" s="45">
        <v>2197869</v>
      </c>
      <c r="C54" s="45">
        <v>881940</v>
      </c>
      <c r="D54" s="45">
        <v>3079809</v>
      </c>
      <c r="E54" s="45" t="s">
        <v>391</v>
      </c>
      <c r="F54" s="45" t="s">
        <v>391</v>
      </c>
      <c r="G54" s="45" t="s">
        <v>391</v>
      </c>
      <c r="H54" s="45" t="s">
        <v>391</v>
      </c>
      <c r="I54" s="46">
        <v>3079809</v>
      </c>
    </row>
    <row r="55" spans="1:9">
      <c r="A55" s="63" t="s">
        <v>486</v>
      </c>
      <c r="B55" s="45" t="s">
        <v>391</v>
      </c>
      <c r="C55" s="45" t="s">
        <v>391</v>
      </c>
      <c r="D55" s="45" t="s">
        <v>391</v>
      </c>
      <c r="E55" s="45" t="s">
        <v>391</v>
      </c>
      <c r="F55" s="45" t="s">
        <v>391</v>
      </c>
      <c r="G55" s="45" t="s">
        <v>391</v>
      </c>
      <c r="H55" s="45" t="s">
        <v>391</v>
      </c>
      <c r="I55" s="46" t="s">
        <v>391</v>
      </c>
    </row>
    <row r="56" spans="1:9">
      <c r="A56" s="63" t="s">
        <v>487</v>
      </c>
      <c r="B56" s="45" t="s">
        <v>391</v>
      </c>
      <c r="C56" s="45" t="s">
        <v>391</v>
      </c>
      <c r="D56" s="45" t="s">
        <v>391</v>
      </c>
      <c r="E56" s="45" t="s">
        <v>391</v>
      </c>
      <c r="F56" s="45" t="s">
        <v>391</v>
      </c>
      <c r="G56" s="45" t="s">
        <v>391</v>
      </c>
      <c r="H56" s="45" t="s">
        <v>391</v>
      </c>
      <c r="I56" s="46" t="s">
        <v>391</v>
      </c>
    </row>
    <row r="57" spans="1:9">
      <c r="A57" s="63" t="s">
        <v>488</v>
      </c>
      <c r="B57" s="45">
        <v>822676</v>
      </c>
      <c r="C57" s="45">
        <v>672297</v>
      </c>
      <c r="D57" s="45">
        <v>1494973</v>
      </c>
      <c r="E57" s="45" t="s">
        <v>391</v>
      </c>
      <c r="F57" s="45">
        <v>450</v>
      </c>
      <c r="G57" s="45" t="s">
        <v>391</v>
      </c>
      <c r="H57" s="45" t="s">
        <v>391</v>
      </c>
      <c r="I57" s="46">
        <v>1494523</v>
      </c>
    </row>
    <row r="58" spans="1:9">
      <c r="A58" s="73" t="s">
        <v>562</v>
      </c>
      <c r="B58" s="74">
        <v>3165541</v>
      </c>
      <c r="C58" s="74">
        <v>2697459</v>
      </c>
      <c r="D58" s="74">
        <v>5863000</v>
      </c>
      <c r="E58" s="74" t="s">
        <v>391</v>
      </c>
      <c r="F58" s="74">
        <v>450</v>
      </c>
      <c r="G58" s="74" t="s">
        <v>391</v>
      </c>
      <c r="H58" s="74" t="s">
        <v>391</v>
      </c>
      <c r="I58" s="75">
        <v>5862550</v>
      </c>
    </row>
    <row r="59" spans="1:9">
      <c r="A59" s="63"/>
      <c r="B59" s="70"/>
      <c r="C59" s="70"/>
      <c r="D59" s="70"/>
      <c r="E59" s="45"/>
      <c r="F59" s="45"/>
      <c r="G59" s="45"/>
      <c r="H59" s="70"/>
      <c r="I59" s="71"/>
    </row>
    <row r="60" spans="1:9">
      <c r="A60" s="63" t="s">
        <v>490</v>
      </c>
      <c r="B60" s="45">
        <v>4025</v>
      </c>
      <c r="C60" s="45">
        <v>37140</v>
      </c>
      <c r="D60" s="45">
        <v>41165</v>
      </c>
      <c r="E60" s="45" t="s">
        <v>391</v>
      </c>
      <c r="F60" s="45" t="s">
        <v>391</v>
      </c>
      <c r="G60" s="45" t="s">
        <v>391</v>
      </c>
      <c r="H60" s="45" t="s">
        <v>391</v>
      </c>
      <c r="I60" s="46">
        <v>41165</v>
      </c>
    </row>
    <row r="61" spans="1:9">
      <c r="A61" s="63" t="s">
        <v>491</v>
      </c>
      <c r="B61" s="45">
        <v>15</v>
      </c>
      <c r="C61" s="45">
        <v>131</v>
      </c>
      <c r="D61" s="45">
        <v>146</v>
      </c>
      <c r="E61" s="82" t="s">
        <v>391</v>
      </c>
      <c r="F61" s="82" t="s">
        <v>391</v>
      </c>
      <c r="G61" s="82" t="s">
        <v>391</v>
      </c>
      <c r="H61" s="45" t="s">
        <v>391</v>
      </c>
      <c r="I61" s="46">
        <v>146</v>
      </c>
    </row>
    <row r="62" spans="1:9">
      <c r="A62" s="63" t="s">
        <v>492</v>
      </c>
      <c r="B62" s="45">
        <v>83847</v>
      </c>
      <c r="C62" s="45">
        <v>507055</v>
      </c>
      <c r="D62" s="45">
        <v>590902</v>
      </c>
      <c r="E62" s="45" t="s">
        <v>391</v>
      </c>
      <c r="F62" s="45" t="s">
        <v>391</v>
      </c>
      <c r="G62" s="45" t="s">
        <v>391</v>
      </c>
      <c r="H62" s="45" t="s">
        <v>391</v>
      </c>
      <c r="I62" s="46">
        <v>590902</v>
      </c>
    </row>
    <row r="63" spans="1:9">
      <c r="A63" s="73" t="s">
        <v>493</v>
      </c>
      <c r="B63" s="74">
        <v>87887</v>
      </c>
      <c r="C63" s="74">
        <v>544326</v>
      </c>
      <c r="D63" s="74">
        <v>632213</v>
      </c>
      <c r="E63" s="74" t="s">
        <v>391</v>
      </c>
      <c r="F63" s="74" t="s">
        <v>391</v>
      </c>
      <c r="G63" s="74" t="s">
        <v>391</v>
      </c>
      <c r="H63" s="74" t="s">
        <v>391</v>
      </c>
      <c r="I63" s="75">
        <v>632213</v>
      </c>
    </row>
    <row r="64" spans="1:9">
      <c r="A64" s="65"/>
      <c r="B64" s="70"/>
      <c r="C64" s="70"/>
      <c r="D64" s="70"/>
      <c r="E64" s="70"/>
      <c r="F64" s="70"/>
      <c r="G64" s="70"/>
      <c r="H64" s="70"/>
      <c r="I64" s="71"/>
    </row>
    <row r="65" spans="1:9">
      <c r="A65" s="73" t="s">
        <v>494</v>
      </c>
      <c r="B65" s="74">
        <v>4950</v>
      </c>
      <c r="C65" s="74">
        <v>202115</v>
      </c>
      <c r="D65" s="74">
        <v>207065</v>
      </c>
      <c r="E65" s="74" t="s">
        <v>391</v>
      </c>
      <c r="F65" s="74" t="s">
        <v>391</v>
      </c>
      <c r="G65" s="74" t="s">
        <v>391</v>
      </c>
      <c r="H65" s="74" t="s">
        <v>391</v>
      </c>
      <c r="I65" s="75">
        <v>207065</v>
      </c>
    </row>
    <row r="66" spans="1:9">
      <c r="A66" s="63"/>
      <c r="B66" s="70"/>
      <c r="C66" s="70"/>
      <c r="D66" s="70"/>
      <c r="E66" s="45"/>
      <c r="F66" s="45"/>
      <c r="G66" s="45"/>
      <c r="H66" s="70"/>
      <c r="I66" s="71"/>
    </row>
    <row r="67" spans="1:9">
      <c r="A67" s="63" t="s">
        <v>495</v>
      </c>
      <c r="B67" s="45">
        <v>1851705</v>
      </c>
      <c r="C67" s="45">
        <v>956368</v>
      </c>
      <c r="D67" s="45">
        <v>2808073</v>
      </c>
      <c r="E67" s="82" t="s">
        <v>391</v>
      </c>
      <c r="F67" s="82" t="s">
        <v>391</v>
      </c>
      <c r="G67" s="82" t="s">
        <v>391</v>
      </c>
      <c r="H67" s="45" t="s">
        <v>391</v>
      </c>
      <c r="I67" s="46">
        <v>2808073</v>
      </c>
    </row>
    <row r="68" spans="1:9">
      <c r="A68" s="63" t="s">
        <v>496</v>
      </c>
      <c r="B68" s="45">
        <v>11717</v>
      </c>
      <c r="C68" s="45">
        <v>11652</v>
      </c>
      <c r="D68" s="45">
        <v>23369</v>
      </c>
      <c r="E68" s="82" t="s">
        <v>391</v>
      </c>
      <c r="F68" s="82" t="s">
        <v>391</v>
      </c>
      <c r="G68" s="82" t="s">
        <v>391</v>
      </c>
      <c r="H68" s="45" t="s">
        <v>391</v>
      </c>
      <c r="I68" s="46">
        <v>23369</v>
      </c>
    </row>
    <row r="69" spans="1:9">
      <c r="A69" s="73" t="s">
        <v>497</v>
      </c>
      <c r="B69" s="74">
        <v>1863422</v>
      </c>
      <c r="C69" s="74">
        <v>968020</v>
      </c>
      <c r="D69" s="74">
        <v>2831442</v>
      </c>
      <c r="E69" s="289" t="s">
        <v>391</v>
      </c>
      <c r="F69" s="289" t="s">
        <v>391</v>
      </c>
      <c r="G69" s="289" t="s">
        <v>391</v>
      </c>
      <c r="H69" s="74" t="s">
        <v>391</v>
      </c>
      <c r="I69" s="75">
        <v>2831442</v>
      </c>
    </row>
    <row r="70" spans="1:9">
      <c r="A70" s="63"/>
      <c r="B70" s="70"/>
      <c r="C70" s="70"/>
      <c r="D70" s="70"/>
      <c r="E70" s="45"/>
      <c r="F70" s="45"/>
      <c r="G70" s="45"/>
      <c r="H70" s="70"/>
      <c r="I70" s="71"/>
    </row>
    <row r="71" spans="1:9">
      <c r="A71" s="63" t="s">
        <v>498</v>
      </c>
      <c r="B71" s="45">
        <v>524</v>
      </c>
      <c r="C71" s="45">
        <v>2281</v>
      </c>
      <c r="D71" s="45">
        <v>2805</v>
      </c>
      <c r="E71" s="82" t="s">
        <v>391</v>
      </c>
      <c r="F71" s="82" t="s">
        <v>391</v>
      </c>
      <c r="G71" s="82" t="s">
        <v>391</v>
      </c>
      <c r="H71" s="45" t="s">
        <v>391</v>
      </c>
      <c r="I71" s="46">
        <v>2805</v>
      </c>
    </row>
    <row r="72" spans="1:9">
      <c r="A72" s="63" t="s">
        <v>499</v>
      </c>
      <c r="B72" s="45">
        <v>37557</v>
      </c>
      <c r="C72" s="45">
        <v>1508</v>
      </c>
      <c r="D72" s="45">
        <v>39065</v>
      </c>
      <c r="E72" s="45" t="s">
        <v>391</v>
      </c>
      <c r="F72" s="82" t="s">
        <v>391</v>
      </c>
      <c r="G72" s="45" t="s">
        <v>391</v>
      </c>
      <c r="H72" s="45" t="s">
        <v>391</v>
      </c>
      <c r="I72" s="46">
        <v>39065</v>
      </c>
    </row>
    <row r="73" spans="1:9">
      <c r="A73" s="63" t="s">
        <v>500</v>
      </c>
      <c r="B73" s="45">
        <v>13545</v>
      </c>
      <c r="C73" s="45">
        <v>1346</v>
      </c>
      <c r="D73" s="45">
        <v>14891</v>
      </c>
      <c r="E73" s="82" t="s">
        <v>391</v>
      </c>
      <c r="F73" s="82" t="s">
        <v>391</v>
      </c>
      <c r="G73" s="45" t="s">
        <v>391</v>
      </c>
      <c r="H73" s="45" t="s">
        <v>391</v>
      </c>
      <c r="I73" s="46">
        <v>14891</v>
      </c>
    </row>
    <row r="74" spans="1:9">
      <c r="A74" s="63" t="s">
        <v>501</v>
      </c>
      <c r="B74" s="45">
        <v>686</v>
      </c>
      <c r="C74" s="45">
        <v>1385</v>
      </c>
      <c r="D74" s="45">
        <v>2071</v>
      </c>
      <c r="E74" s="82" t="s">
        <v>391</v>
      </c>
      <c r="F74" s="82" t="s">
        <v>391</v>
      </c>
      <c r="G74" s="82" t="s">
        <v>391</v>
      </c>
      <c r="H74" s="45" t="s">
        <v>391</v>
      </c>
      <c r="I74" s="46">
        <v>2071</v>
      </c>
    </row>
    <row r="75" spans="1:9">
      <c r="A75" s="63" t="s">
        <v>502</v>
      </c>
      <c r="B75" s="45">
        <v>81878</v>
      </c>
      <c r="C75" s="45">
        <v>4761</v>
      </c>
      <c r="D75" s="45">
        <v>86639</v>
      </c>
      <c r="E75" s="45">
        <v>188</v>
      </c>
      <c r="F75" s="82" t="s">
        <v>391</v>
      </c>
      <c r="G75" s="45" t="s">
        <v>391</v>
      </c>
      <c r="H75" s="45">
        <v>164</v>
      </c>
      <c r="I75" s="46">
        <v>86287</v>
      </c>
    </row>
    <row r="76" spans="1:9">
      <c r="A76" s="63" t="s">
        <v>503</v>
      </c>
      <c r="B76" s="45" t="s">
        <v>391</v>
      </c>
      <c r="C76" s="45" t="s">
        <v>391</v>
      </c>
      <c r="D76" s="45" t="s">
        <v>391</v>
      </c>
      <c r="E76" s="82" t="s">
        <v>391</v>
      </c>
      <c r="F76" s="82" t="s">
        <v>391</v>
      </c>
      <c r="G76" s="82" t="s">
        <v>391</v>
      </c>
      <c r="H76" s="45" t="s">
        <v>391</v>
      </c>
      <c r="I76" s="46" t="s">
        <v>391</v>
      </c>
    </row>
    <row r="77" spans="1:9">
      <c r="A77" s="63" t="s">
        <v>504</v>
      </c>
      <c r="B77" s="45">
        <v>15600</v>
      </c>
      <c r="C77" s="45">
        <v>375</v>
      </c>
      <c r="D77" s="45">
        <v>15975</v>
      </c>
      <c r="E77" s="82" t="s">
        <v>391</v>
      </c>
      <c r="F77" s="82" t="s">
        <v>391</v>
      </c>
      <c r="G77" s="82" t="s">
        <v>391</v>
      </c>
      <c r="H77" s="45" t="s">
        <v>391</v>
      </c>
      <c r="I77" s="46">
        <v>15975</v>
      </c>
    </row>
    <row r="78" spans="1:9">
      <c r="A78" s="63" t="s">
        <v>505</v>
      </c>
      <c r="B78" s="45">
        <v>22955</v>
      </c>
      <c r="C78" s="45">
        <v>3431</v>
      </c>
      <c r="D78" s="45">
        <v>26386</v>
      </c>
      <c r="E78" s="45" t="s">
        <v>391</v>
      </c>
      <c r="F78" s="82" t="s">
        <v>391</v>
      </c>
      <c r="G78" s="45" t="s">
        <v>391</v>
      </c>
      <c r="H78" s="45" t="s">
        <v>391</v>
      </c>
      <c r="I78" s="46">
        <v>26386</v>
      </c>
    </row>
    <row r="79" spans="1:9">
      <c r="A79" s="73" t="s">
        <v>506</v>
      </c>
      <c r="B79" s="74">
        <v>172745</v>
      </c>
      <c r="C79" s="74">
        <v>15087</v>
      </c>
      <c r="D79" s="74">
        <v>187832</v>
      </c>
      <c r="E79" s="74">
        <v>188</v>
      </c>
      <c r="F79" s="289" t="s">
        <v>391</v>
      </c>
      <c r="G79" s="289" t="s">
        <v>391</v>
      </c>
      <c r="H79" s="74">
        <v>164</v>
      </c>
      <c r="I79" s="75">
        <v>187480</v>
      </c>
    </row>
    <row r="80" spans="1:9">
      <c r="A80" s="63"/>
      <c r="B80" s="70"/>
      <c r="C80" s="70"/>
      <c r="D80" s="70"/>
      <c r="E80" s="45"/>
      <c r="F80" s="45"/>
      <c r="G80" s="45"/>
      <c r="H80" s="70"/>
      <c r="I80" s="71"/>
    </row>
    <row r="81" spans="1:9">
      <c r="A81" s="63" t="s">
        <v>507</v>
      </c>
      <c r="B81" s="45">
        <v>2309</v>
      </c>
      <c r="C81" s="45">
        <v>932</v>
      </c>
      <c r="D81" s="45">
        <v>3241</v>
      </c>
      <c r="E81" s="45" t="s">
        <v>391</v>
      </c>
      <c r="F81" s="45">
        <v>16</v>
      </c>
      <c r="G81" s="82" t="s">
        <v>391</v>
      </c>
      <c r="H81" s="45" t="s">
        <v>391</v>
      </c>
      <c r="I81" s="46">
        <v>3225</v>
      </c>
    </row>
    <row r="82" spans="1:9">
      <c r="A82" s="63" t="s">
        <v>508</v>
      </c>
      <c r="B82" s="45">
        <v>24085</v>
      </c>
      <c r="C82" s="45">
        <v>25765</v>
      </c>
      <c r="D82" s="45">
        <v>49850</v>
      </c>
      <c r="E82" s="45" t="s">
        <v>391</v>
      </c>
      <c r="F82" s="45" t="s">
        <v>391</v>
      </c>
      <c r="G82" s="45" t="s">
        <v>391</v>
      </c>
      <c r="H82" s="45" t="s">
        <v>391</v>
      </c>
      <c r="I82" s="46">
        <v>49850</v>
      </c>
    </row>
    <row r="83" spans="1:9">
      <c r="A83" s="73" t="s">
        <v>509</v>
      </c>
      <c r="B83" s="74">
        <v>26394</v>
      </c>
      <c r="C83" s="74">
        <v>26697</v>
      </c>
      <c r="D83" s="74">
        <v>53091</v>
      </c>
      <c r="E83" s="74" t="s">
        <v>391</v>
      </c>
      <c r="F83" s="74">
        <v>16</v>
      </c>
      <c r="G83" s="74" t="s">
        <v>391</v>
      </c>
      <c r="H83" s="74" t="s">
        <v>391</v>
      </c>
      <c r="I83" s="75">
        <v>53075</v>
      </c>
    </row>
    <row r="84" spans="1:9">
      <c r="A84" s="63"/>
      <c r="B84" s="70"/>
      <c r="C84" s="70"/>
      <c r="D84" s="70"/>
      <c r="E84" s="45"/>
      <c r="F84" s="45"/>
      <c r="G84" s="45"/>
      <c r="H84" s="70"/>
      <c r="I84" s="71"/>
    </row>
    <row r="85" spans="1:9" ht="13.5" thickBot="1">
      <c r="A85" s="66" t="s">
        <v>510</v>
      </c>
      <c r="B85" s="52">
        <v>5733054.0999999996</v>
      </c>
      <c r="C85" s="52">
        <v>5022813.9000000004</v>
      </c>
      <c r="D85" s="52">
        <v>10755868</v>
      </c>
      <c r="E85" s="52">
        <v>4654</v>
      </c>
      <c r="F85" s="52">
        <v>4736</v>
      </c>
      <c r="G85" s="52" t="s">
        <v>391</v>
      </c>
      <c r="H85" s="52">
        <v>664</v>
      </c>
      <c r="I85" s="53">
        <v>10745814</v>
      </c>
    </row>
    <row r="86" spans="1:9" ht="14.25">
      <c r="A86" s="155" t="s">
        <v>360</v>
      </c>
      <c r="I86" s="210"/>
    </row>
    <row r="87" spans="1:9">
      <c r="A87" s="34" t="s">
        <v>27</v>
      </c>
      <c r="B87" s="34"/>
      <c r="C87" s="180"/>
      <c r="D87" s="573"/>
      <c r="E87" s="34"/>
    </row>
    <row r="88" spans="1:9">
      <c r="A88" s="208" t="s">
        <v>28</v>
      </c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>
  <sheetPr codeName="Hoja323">
    <tabColor theme="0"/>
    <pageSetUpPr fitToPage="1"/>
  </sheetPr>
  <dimension ref="A1:BC110"/>
  <sheetViews>
    <sheetView tabSelected="1" topLeftCell="A91" zoomScale="115" zoomScaleNormal="115" zoomScaleSheetLayoutView="75" workbookViewId="0">
      <selection activeCell="I37" sqref="I37"/>
    </sheetView>
  </sheetViews>
  <sheetFormatPr baseColWidth="10" defaultColWidth="11.5703125" defaultRowHeight="12.75"/>
  <cols>
    <col min="1" max="1" width="27.140625" style="208" customWidth="1"/>
    <col min="2" max="3" width="25.140625" style="208" customWidth="1"/>
    <col min="4" max="4" width="25.140625" style="602" customWidth="1"/>
    <col min="5" max="5" width="70.28515625" style="208" customWidth="1"/>
    <col min="6" max="16384" width="11.5703125" style="208"/>
  </cols>
  <sheetData>
    <row r="1" spans="1:55" ht="18">
      <c r="A1" s="1666" t="s">
        <v>367</v>
      </c>
      <c r="B1" s="1666"/>
      <c r="C1" s="1666"/>
      <c r="D1" s="1666"/>
      <c r="E1" s="1666"/>
    </row>
    <row r="2" spans="1:55">
      <c r="A2" s="569"/>
    </row>
    <row r="3" spans="1:55" ht="15" customHeight="1">
      <c r="A3" s="1684" t="s">
        <v>130</v>
      </c>
      <c r="B3" s="1684"/>
      <c r="C3" s="1684"/>
      <c r="D3" s="1684"/>
      <c r="E3" s="1684"/>
    </row>
    <row r="4" spans="1:55" ht="15">
      <c r="A4" s="1684" t="s">
        <v>1532</v>
      </c>
      <c r="B4" s="1684"/>
      <c r="C4" s="1684"/>
      <c r="D4" s="1684"/>
      <c r="E4" s="1684"/>
    </row>
    <row r="5" spans="1:55" ht="13.5" thickBot="1">
      <c r="A5" s="310"/>
      <c r="B5" s="310"/>
      <c r="C5" s="310"/>
      <c r="D5" s="603"/>
      <c r="E5" s="310"/>
    </row>
    <row r="6" spans="1:55" ht="31.5" customHeight="1">
      <c r="A6" s="680"/>
      <c r="B6" s="183" t="s">
        <v>131</v>
      </c>
      <c r="C6" s="1791" t="s">
        <v>132</v>
      </c>
      <c r="D6" s="183" t="s">
        <v>133</v>
      </c>
      <c r="E6" s="1681" t="s">
        <v>134</v>
      </c>
    </row>
    <row r="7" spans="1:55" ht="33" customHeight="1">
      <c r="A7" s="671" t="s">
        <v>135</v>
      </c>
      <c r="B7" s="228" t="s">
        <v>136</v>
      </c>
      <c r="C7" s="1792"/>
      <c r="D7" s="228" t="s">
        <v>137</v>
      </c>
      <c r="E7" s="1682"/>
    </row>
    <row r="8" spans="1:55" ht="35.25" customHeight="1" thickBot="1">
      <c r="A8" s="684"/>
      <c r="B8" s="694" t="s">
        <v>381</v>
      </c>
      <c r="C8" s="1680"/>
      <c r="D8" s="694" t="s">
        <v>361</v>
      </c>
      <c r="E8" s="1683"/>
    </row>
    <row r="9" spans="1:55">
      <c r="A9" s="72" t="s">
        <v>138</v>
      </c>
      <c r="B9" s="11">
        <v>950</v>
      </c>
      <c r="C9" s="11">
        <v>1270</v>
      </c>
      <c r="D9" s="122" t="s">
        <v>139</v>
      </c>
      <c r="E9" s="574" t="s">
        <v>140</v>
      </c>
    </row>
    <row r="10" spans="1:55">
      <c r="A10" s="905" t="s">
        <v>1235</v>
      </c>
      <c r="B10" s="1003" t="s">
        <v>1517</v>
      </c>
      <c r="C10" s="1003" t="s">
        <v>1517</v>
      </c>
      <c r="D10" s="11" t="s">
        <v>139</v>
      </c>
      <c r="E10" s="604" t="s">
        <v>141</v>
      </c>
    </row>
    <row r="11" spans="1:55">
      <c r="A11" s="63" t="s">
        <v>490</v>
      </c>
      <c r="B11" s="11">
        <v>9986</v>
      </c>
      <c r="C11" s="11">
        <v>1645</v>
      </c>
      <c r="D11" s="11" t="s">
        <v>139</v>
      </c>
      <c r="E11" s="604" t="s">
        <v>142</v>
      </c>
    </row>
    <row r="12" spans="1:55">
      <c r="A12" s="63" t="s">
        <v>143</v>
      </c>
      <c r="B12" s="11">
        <v>7200</v>
      </c>
      <c r="C12" s="11">
        <v>760</v>
      </c>
      <c r="D12" s="11" t="s">
        <v>139</v>
      </c>
      <c r="E12" s="604" t="s">
        <v>144</v>
      </c>
    </row>
    <row r="13" spans="1:55" s="347" customFormat="1">
      <c r="A13" s="63" t="s">
        <v>145</v>
      </c>
      <c r="B13" s="11">
        <v>347</v>
      </c>
      <c r="C13" s="11">
        <v>267</v>
      </c>
      <c r="D13" s="11" t="s">
        <v>139</v>
      </c>
      <c r="E13" s="604" t="s">
        <v>146</v>
      </c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</row>
    <row r="14" spans="1:55" s="347" customFormat="1">
      <c r="A14" s="63" t="s">
        <v>147</v>
      </c>
      <c r="B14" s="11">
        <v>337</v>
      </c>
      <c r="C14" s="11">
        <v>266</v>
      </c>
      <c r="D14" s="11" t="s">
        <v>139</v>
      </c>
      <c r="E14" s="604" t="s">
        <v>148</v>
      </c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</row>
    <row r="15" spans="1:55" s="347" customFormat="1">
      <c r="A15" s="905" t="s">
        <v>1236</v>
      </c>
      <c r="B15" s="11">
        <v>46</v>
      </c>
      <c r="C15" s="11">
        <v>1</v>
      </c>
      <c r="D15" s="11" t="s">
        <v>149</v>
      </c>
      <c r="E15" s="604" t="s">
        <v>150</v>
      </c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</row>
    <row r="16" spans="1:55">
      <c r="A16" s="63" t="s">
        <v>151</v>
      </c>
      <c r="B16" s="11">
        <v>2982</v>
      </c>
      <c r="C16" s="11">
        <v>2400</v>
      </c>
      <c r="D16" s="11" t="s">
        <v>139</v>
      </c>
      <c r="E16" s="604" t="s">
        <v>148</v>
      </c>
    </row>
    <row r="17" spans="1:5">
      <c r="A17" s="63" t="s">
        <v>152</v>
      </c>
      <c r="B17" s="11">
        <v>618</v>
      </c>
      <c r="C17" s="11">
        <v>118</v>
      </c>
      <c r="D17" s="11" t="s">
        <v>139</v>
      </c>
      <c r="E17" s="604" t="s">
        <v>153</v>
      </c>
    </row>
    <row r="18" spans="1:5">
      <c r="A18" s="63" t="s">
        <v>154</v>
      </c>
      <c r="B18" s="11">
        <v>1811</v>
      </c>
      <c r="C18" s="11">
        <v>428</v>
      </c>
      <c r="D18" s="11" t="s">
        <v>139</v>
      </c>
      <c r="E18" s="604" t="s">
        <v>155</v>
      </c>
    </row>
    <row r="19" spans="1:5">
      <c r="A19" s="63" t="s">
        <v>156</v>
      </c>
      <c r="B19" s="11">
        <v>3470</v>
      </c>
      <c r="C19" s="11">
        <v>850</v>
      </c>
      <c r="D19" s="11" t="s">
        <v>139</v>
      </c>
      <c r="E19" s="604" t="s">
        <v>150</v>
      </c>
    </row>
    <row r="20" spans="1:5">
      <c r="A20" s="63" t="s">
        <v>157</v>
      </c>
      <c r="B20" s="11">
        <v>13</v>
      </c>
      <c r="C20" s="11">
        <v>1</v>
      </c>
      <c r="D20" s="11" t="s">
        <v>149</v>
      </c>
      <c r="E20" s="604" t="s">
        <v>158</v>
      </c>
    </row>
    <row r="21" spans="1:5">
      <c r="A21" s="63" t="s">
        <v>159</v>
      </c>
      <c r="B21" s="11">
        <v>6809</v>
      </c>
      <c r="C21" s="11">
        <v>1151</v>
      </c>
      <c r="D21" s="11" t="s">
        <v>139</v>
      </c>
      <c r="E21" s="604" t="s">
        <v>150</v>
      </c>
    </row>
    <row r="22" spans="1:5">
      <c r="A22" s="63" t="s">
        <v>160</v>
      </c>
      <c r="B22" s="11">
        <v>81</v>
      </c>
      <c r="C22" s="11">
        <v>1</v>
      </c>
      <c r="D22" s="11" t="s">
        <v>149</v>
      </c>
      <c r="E22" s="604" t="s">
        <v>144</v>
      </c>
    </row>
    <row r="23" spans="1:5">
      <c r="A23" s="63" t="s">
        <v>161</v>
      </c>
      <c r="B23" s="11">
        <v>29</v>
      </c>
      <c r="C23" s="11">
        <v>58</v>
      </c>
      <c r="D23" s="11" t="s">
        <v>162</v>
      </c>
      <c r="E23" s="604" t="s">
        <v>163</v>
      </c>
    </row>
    <row r="24" spans="1:5">
      <c r="A24" s="63" t="s">
        <v>164</v>
      </c>
      <c r="B24" s="11">
        <v>14459</v>
      </c>
      <c r="C24" s="11">
        <v>1587</v>
      </c>
      <c r="D24" s="1003" t="s">
        <v>162</v>
      </c>
      <c r="E24" s="604" t="s">
        <v>150</v>
      </c>
    </row>
    <row r="25" spans="1:5">
      <c r="A25" s="63" t="s">
        <v>166</v>
      </c>
      <c r="B25" s="11">
        <v>92</v>
      </c>
      <c r="C25" s="11">
        <v>1</v>
      </c>
      <c r="D25" s="11" t="s">
        <v>149</v>
      </c>
      <c r="E25" s="604" t="s">
        <v>144</v>
      </c>
    </row>
    <row r="26" spans="1:5">
      <c r="A26" s="63" t="s">
        <v>141</v>
      </c>
      <c r="B26" s="11">
        <v>43655</v>
      </c>
      <c r="C26" s="11">
        <v>6127</v>
      </c>
      <c r="D26" s="11" t="s">
        <v>162</v>
      </c>
      <c r="E26" s="604" t="s">
        <v>141</v>
      </c>
    </row>
    <row r="27" spans="1:5">
      <c r="A27" s="63" t="s">
        <v>167</v>
      </c>
      <c r="B27" s="11">
        <v>33325</v>
      </c>
      <c r="C27" s="11">
        <v>6350</v>
      </c>
      <c r="D27" s="11" t="s">
        <v>162</v>
      </c>
      <c r="E27" s="604" t="s">
        <v>168</v>
      </c>
    </row>
    <row r="28" spans="1:5">
      <c r="A28" s="63" t="s">
        <v>169</v>
      </c>
      <c r="B28" s="11">
        <v>95</v>
      </c>
      <c r="C28" s="11">
        <v>40</v>
      </c>
      <c r="D28" s="11" t="s">
        <v>162</v>
      </c>
      <c r="E28" s="604" t="s">
        <v>170</v>
      </c>
    </row>
    <row r="29" spans="1:5">
      <c r="A29" s="63" t="s">
        <v>171</v>
      </c>
      <c r="B29" s="11">
        <v>392</v>
      </c>
      <c r="C29" s="11">
        <v>212</v>
      </c>
      <c r="D29" s="11" t="s">
        <v>162</v>
      </c>
      <c r="E29" s="604" t="s">
        <v>170</v>
      </c>
    </row>
    <row r="30" spans="1:5">
      <c r="A30" s="63" t="s">
        <v>172</v>
      </c>
      <c r="B30" s="11">
        <v>402</v>
      </c>
      <c r="C30" s="11">
        <v>96</v>
      </c>
      <c r="D30" s="11" t="s">
        <v>162</v>
      </c>
      <c r="E30" s="604" t="s">
        <v>170</v>
      </c>
    </row>
    <row r="31" spans="1:5">
      <c r="A31" s="63" t="s">
        <v>173</v>
      </c>
      <c r="B31" s="11">
        <v>2034</v>
      </c>
      <c r="C31" s="11">
        <v>434</v>
      </c>
      <c r="D31" s="11" t="s">
        <v>162</v>
      </c>
      <c r="E31" s="604" t="s">
        <v>148</v>
      </c>
    </row>
    <row r="32" spans="1:5">
      <c r="A32" s="63" t="s">
        <v>174</v>
      </c>
      <c r="B32" s="11">
        <v>3500</v>
      </c>
      <c r="C32" s="11">
        <v>870</v>
      </c>
      <c r="D32" s="11" t="s">
        <v>162</v>
      </c>
      <c r="E32" s="604" t="s">
        <v>141</v>
      </c>
    </row>
    <row r="33" spans="1:5">
      <c r="A33" s="63" t="s">
        <v>175</v>
      </c>
      <c r="B33" s="11">
        <v>2494</v>
      </c>
      <c r="C33" s="11">
        <v>1487</v>
      </c>
      <c r="D33" s="11" t="s">
        <v>162</v>
      </c>
      <c r="E33" s="604" t="s">
        <v>176</v>
      </c>
    </row>
    <row r="34" spans="1:5">
      <c r="A34" s="63" t="s">
        <v>177</v>
      </c>
      <c r="B34" s="11">
        <v>4212</v>
      </c>
      <c r="C34" s="11">
        <v>515</v>
      </c>
      <c r="D34" s="11" t="s">
        <v>162</v>
      </c>
      <c r="E34" s="604" t="s">
        <v>141</v>
      </c>
    </row>
    <row r="35" spans="1:5">
      <c r="A35" s="63" t="s">
        <v>178</v>
      </c>
      <c r="B35" s="11">
        <v>21</v>
      </c>
      <c r="C35" s="11">
        <v>1</v>
      </c>
      <c r="D35" s="11" t="s">
        <v>149</v>
      </c>
      <c r="E35" s="604" t="s">
        <v>179</v>
      </c>
    </row>
    <row r="36" spans="1:5">
      <c r="A36" s="63" t="s">
        <v>180</v>
      </c>
      <c r="B36" s="11">
        <v>49</v>
      </c>
      <c r="C36" s="11">
        <v>2</v>
      </c>
      <c r="D36" s="11" t="s">
        <v>149</v>
      </c>
      <c r="E36" s="604" t="s">
        <v>181</v>
      </c>
    </row>
    <row r="37" spans="1:5">
      <c r="A37" s="63" t="s">
        <v>182</v>
      </c>
      <c r="B37" s="11">
        <v>124</v>
      </c>
      <c r="C37" s="11">
        <v>233</v>
      </c>
      <c r="D37" s="11" t="s">
        <v>162</v>
      </c>
      <c r="E37" s="604" t="s">
        <v>140</v>
      </c>
    </row>
    <row r="38" spans="1:5">
      <c r="A38" s="63" t="s">
        <v>183</v>
      </c>
      <c r="B38" s="11">
        <v>63</v>
      </c>
      <c r="C38" s="11">
        <v>4</v>
      </c>
      <c r="D38" s="11" t="s">
        <v>149</v>
      </c>
      <c r="E38" s="604" t="s">
        <v>184</v>
      </c>
    </row>
    <row r="39" spans="1:5">
      <c r="A39" s="63" t="s">
        <v>185</v>
      </c>
      <c r="B39" s="11">
        <v>1770</v>
      </c>
      <c r="C39" s="11">
        <v>290</v>
      </c>
      <c r="D39" s="11" t="s">
        <v>162</v>
      </c>
      <c r="E39" s="604" t="s">
        <v>141</v>
      </c>
    </row>
    <row r="40" spans="1:5">
      <c r="A40" s="63" t="s">
        <v>186</v>
      </c>
      <c r="B40" s="11">
        <v>39</v>
      </c>
      <c r="C40" s="11">
        <v>1</v>
      </c>
      <c r="D40" s="11" t="s">
        <v>149</v>
      </c>
      <c r="E40" s="604" t="s">
        <v>179</v>
      </c>
    </row>
    <row r="41" spans="1:5">
      <c r="A41" s="63" t="s">
        <v>187</v>
      </c>
      <c r="B41" s="11">
        <v>245</v>
      </c>
      <c r="C41" s="11">
        <v>360</v>
      </c>
      <c r="D41" s="11" t="s">
        <v>162</v>
      </c>
      <c r="E41" s="604" t="s">
        <v>140</v>
      </c>
    </row>
    <row r="42" spans="1:5">
      <c r="A42" s="905" t="s">
        <v>1519</v>
      </c>
      <c r="B42" s="1003" t="s">
        <v>1517</v>
      </c>
      <c r="C42" s="1003" t="s">
        <v>1517</v>
      </c>
      <c r="D42" s="11" t="s">
        <v>165</v>
      </c>
      <c r="E42" s="604" t="s">
        <v>176</v>
      </c>
    </row>
    <row r="43" spans="1:5">
      <c r="A43" s="63" t="s">
        <v>188</v>
      </c>
      <c r="B43" s="11">
        <v>58</v>
      </c>
      <c r="C43" s="11">
        <v>1</v>
      </c>
      <c r="D43" s="11" t="s">
        <v>149</v>
      </c>
      <c r="E43" s="604" t="s">
        <v>144</v>
      </c>
    </row>
    <row r="44" spans="1:5">
      <c r="A44" s="63" t="s">
        <v>140</v>
      </c>
      <c r="B44" s="11">
        <v>564</v>
      </c>
      <c r="C44" s="11">
        <v>406</v>
      </c>
      <c r="D44" s="11" t="s">
        <v>189</v>
      </c>
      <c r="E44" s="604" t="s">
        <v>140</v>
      </c>
    </row>
    <row r="45" spans="1:5">
      <c r="A45" s="1557" t="s">
        <v>1518</v>
      </c>
      <c r="B45" s="11">
        <v>6715</v>
      </c>
      <c r="C45" s="11">
        <v>1764</v>
      </c>
      <c r="D45" s="11" t="s">
        <v>162</v>
      </c>
      <c r="E45" s="604" t="s">
        <v>176</v>
      </c>
    </row>
    <row r="46" spans="1:5">
      <c r="A46" s="63" t="s">
        <v>190</v>
      </c>
      <c r="B46" s="11">
        <v>21620</v>
      </c>
      <c r="C46" s="11">
        <v>1959</v>
      </c>
      <c r="D46" s="11" t="s">
        <v>162</v>
      </c>
      <c r="E46" s="604" t="s">
        <v>191</v>
      </c>
    </row>
    <row r="47" spans="1:5">
      <c r="A47" s="63" t="s">
        <v>192</v>
      </c>
      <c r="B47" s="11">
        <v>121</v>
      </c>
      <c r="C47" s="11">
        <v>225</v>
      </c>
      <c r="D47" s="11" t="s">
        <v>162</v>
      </c>
      <c r="E47" s="604" t="s">
        <v>140</v>
      </c>
    </row>
    <row r="48" spans="1:5">
      <c r="A48" s="63" t="s">
        <v>193</v>
      </c>
      <c r="B48" s="11">
        <v>163167</v>
      </c>
      <c r="C48" s="11">
        <v>15802</v>
      </c>
      <c r="D48" s="11" t="s">
        <v>162</v>
      </c>
      <c r="E48" s="604" t="s">
        <v>144</v>
      </c>
    </row>
    <row r="49" spans="1:5">
      <c r="A49" s="63" t="s">
        <v>194</v>
      </c>
      <c r="B49" s="11">
        <v>609</v>
      </c>
      <c r="C49" s="11">
        <v>1128</v>
      </c>
      <c r="D49" s="11" t="s">
        <v>162</v>
      </c>
      <c r="E49" s="604" t="s">
        <v>140</v>
      </c>
    </row>
    <row r="50" spans="1:5">
      <c r="A50" s="63" t="s">
        <v>195</v>
      </c>
      <c r="B50" s="11">
        <v>1837</v>
      </c>
      <c r="C50" s="11">
        <v>1783</v>
      </c>
      <c r="D50" s="11" t="s">
        <v>162</v>
      </c>
      <c r="E50" s="604" t="s">
        <v>140</v>
      </c>
    </row>
    <row r="51" spans="1:5">
      <c r="A51" s="63" t="s">
        <v>196</v>
      </c>
      <c r="B51" s="11">
        <v>17</v>
      </c>
      <c r="C51" s="11">
        <v>1</v>
      </c>
      <c r="D51" s="11" t="s">
        <v>165</v>
      </c>
      <c r="E51" s="604" t="s">
        <v>176</v>
      </c>
    </row>
    <row r="52" spans="1:5">
      <c r="A52" s="63" t="s">
        <v>197</v>
      </c>
      <c r="B52" s="11">
        <v>18</v>
      </c>
      <c r="C52" s="11">
        <v>1</v>
      </c>
      <c r="D52" s="11" t="s">
        <v>149</v>
      </c>
      <c r="E52" s="604" t="s">
        <v>184</v>
      </c>
    </row>
    <row r="53" spans="1:5">
      <c r="A53" s="63" t="s">
        <v>198</v>
      </c>
      <c r="B53" s="11">
        <v>973</v>
      </c>
      <c r="C53" s="11">
        <v>517</v>
      </c>
      <c r="D53" s="11" t="s">
        <v>162</v>
      </c>
      <c r="E53" s="604" t="s">
        <v>176</v>
      </c>
    </row>
    <row r="54" spans="1:5">
      <c r="A54" s="63" t="s">
        <v>199</v>
      </c>
      <c r="B54" s="11">
        <v>6079</v>
      </c>
      <c r="C54" s="11">
        <v>791</v>
      </c>
      <c r="D54" s="11" t="s">
        <v>162</v>
      </c>
      <c r="E54" s="604" t="s">
        <v>144</v>
      </c>
    </row>
    <row r="55" spans="1:5">
      <c r="A55" s="63" t="s">
        <v>200</v>
      </c>
      <c r="B55" s="11">
        <v>5645</v>
      </c>
      <c r="C55" s="11">
        <v>1243</v>
      </c>
      <c r="D55" s="11" t="s">
        <v>162</v>
      </c>
      <c r="E55" s="604" t="s">
        <v>144</v>
      </c>
    </row>
    <row r="56" spans="1:5">
      <c r="A56" s="63" t="s">
        <v>201</v>
      </c>
      <c r="B56" s="11">
        <v>421</v>
      </c>
      <c r="C56" s="11">
        <v>300</v>
      </c>
      <c r="D56" s="11" t="s">
        <v>162</v>
      </c>
      <c r="E56" s="604" t="s">
        <v>144</v>
      </c>
    </row>
    <row r="57" spans="1:5">
      <c r="A57" s="63" t="s">
        <v>202</v>
      </c>
      <c r="B57" s="11">
        <v>491</v>
      </c>
      <c r="C57" s="11">
        <v>378</v>
      </c>
      <c r="D57" s="11" t="s">
        <v>162</v>
      </c>
      <c r="E57" s="604" t="s">
        <v>203</v>
      </c>
    </row>
    <row r="58" spans="1:5">
      <c r="A58" s="63" t="s">
        <v>204</v>
      </c>
      <c r="B58" s="11">
        <v>5167</v>
      </c>
      <c r="C58" s="11">
        <v>2147</v>
      </c>
      <c r="D58" s="11" t="s">
        <v>162</v>
      </c>
      <c r="E58" s="604" t="s">
        <v>176</v>
      </c>
    </row>
    <row r="59" spans="1:5">
      <c r="A59" s="63" t="s">
        <v>205</v>
      </c>
      <c r="B59" s="11">
        <v>1850</v>
      </c>
      <c r="C59" s="11">
        <v>750</v>
      </c>
      <c r="D59" s="11" t="s">
        <v>162</v>
      </c>
      <c r="E59" s="604" t="s">
        <v>141</v>
      </c>
    </row>
    <row r="60" spans="1:5">
      <c r="A60" s="63" t="s">
        <v>206</v>
      </c>
      <c r="B60" s="11">
        <v>11025</v>
      </c>
      <c r="C60" s="11">
        <v>2372</v>
      </c>
      <c r="D60" s="11" t="s">
        <v>162</v>
      </c>
      <c r="E60" s="604" t="s">
        <v>206</v>
      </c>
    </row>
    <row r="61" spans="1:5">
      <c r="A61" s="63" t="s">
        <v>207</v>
      </c>
      <c r="B61" s="11">
        <v>128</v>
      </c>
      <c r="C61" s="11">
        <v>1</v>
      </c>
      <c r="D61" s="11" t="s">
        <v>149</v>
      </c>
      <c r="E61" s="604" t="s">
        <v>206</v>
      </c>
    </row>
    <row r="62" spans="1:5">
      <c r="A62" s="63" t="s">
        <v>208</v>
      </c>
      <c r="B62" s="11">
        <v>104</v>
      </c>
      <c r="C62" s="11">
        <v>1</v>
      </c>
      <c r="D62" s="11" t="s">
        <v>149</v>
      </c>
      <c r="E62" s="604" t="s">
        <v>206</v>
      </c>
    </row>
    <row r="63" spans="1:5">
      <c r="A63" s="63" t="s">
        <v>209</v>
      </c>
      <c r="B63" s="11">
        <v>58</v>
      </c>
      <c r="C63" s="11">
        <v>1</v>
      </c>
      <c r="D63" s="11" t="s">
        <v>149</v>
      </c>
      <c r="E63" s="604" t="s">
        <v>148</v>
      </c>
    </row>
    <row r="64" spans="1:5">
      <c r="A64" s="63" t="s">
        <v>210</v>
      </c>
      <c r="B64" s="11">
        <v>17894</v>
      </c>
      <c r="C64" s="11">
        <v>2815</v>
      </c>
      <c r="D64" s="11" t="s">
        <v>162</v>
      </c>
      <c r="E64" s="604" t="s">
        <v>141</v>
      </c>
    </row>
    <row r="65" spans="1:5">
      <c r="A65" s="63" t="s">
        <v>211</v>
      </c>
      <c r="B65" s="11">
        <v>480</v>
      </c>
      <c r="C65" s="11">
        <v>80</v>
      </c>
      <c r="D65" s="11" t="s">
        <v>162</v>
      </c>
      <c r="E65" s="604" t="s">
        <v>141</v>
      </c>
    </row>
    <row r="66" spans="1:5">
      <c r="A66" s="63" t="s">
        <v>212</v>
      </c>
      <c r="B66" s="11">
        <v>391</v>
      </c>
      <c r="C66" s="11">
        <v>65</v>
      </c>
      <c r="D66" s="11" t="s">
        <v>162</v>
      </c>
      <c r="E66" s="604" t="s">
        <v>153</v>
      </c>
    </row>
    <row r="67" spans="1:5">
      <c r="A67" s="63" t="s">
        <v>213</v>
      </c>
      <c r="B67" s="11">
        <v>17</v>
      </c>
      <c r="C67" s="11">
        <v>1</v>
      </c>
      <c r="D67" s="11" t="s">
        <v>149</v>
      </c>
      <c r="E67" s="604" t="s">
        <v>206</v>
      </c>
    </row>
    <row r="68" spans="1:5">
      <c r="A68" s="63" t="s">
        <v>214</v>
      </c>
      <c r="B68" s="11">
        <v>1916</v>
      </c>
      <c r="C68" s="11">
        <v>601</v>
      </c>
      <c r="D68" s="11" t="s">
        <v>215</v>
      </c>
      <c r="E68" s="604" t="s">
        <v>141</v>
      </c>
    </row>
    <row r="69" spans="1:5">
      <c r="A69" s="63" t="s">
        <v>216</v>
      </c>
      <c r="B69" s="11">
        <v>4077</v>
      </c>
      <c r="C69" s="11">
        <v>5787</v>
      </c>
      <c r="D69" s="11" t="s">
        <v>162</v>
      </c>
      <c r="E69" s="604" t="s">
        <v>203</v>
      </c>
    </row>
    <row r="70" spans="1:5">
      <c r="A70" s="63" t="s">
        <v>217</v>
      </c>
      <c r="B70" s="11">
        <v>1258</v>
      </c>
      <c r="C70" s="11">
        <v>2674</v>
      </c>
      <c r="D70" s="11" t="s">
        <v>162</v>
      </c>
      <c r="E70" s="604" t="s">
        <v>203</v>
      </c>
    </row>
    <row r="71" spans="1:5">
      <c r="A71" s="63" t="s">
        <v>218</v>
      </c>
      <c r="B71" s="11">
        <v>2350</v>
      </c>
      <c r="C71" s="11">
        <v>5784</v>
      </c>
      <c r="D71" s="11" t="s">
        <v>162</v>
      </c>
      <c r="E71" s="604" t="s">
        <v>203</v>
      </c>
    </row>
    <row r="72" spans="1:5">
      <c r="A72" s="63" t="s">
        <v>219</v>
      </c>
      <c r="B72" s="11">
        <v>21964</v>
      </c>
      <c r="C72" s="11">
        <v>8254</v>
      </c>
      <c r="D72" s="11" t="s">
        <v>162</v>
      </c>
      <c r="E72" s="604" t="s">
        <v>148</v>
      </c>
    </row>
    <row r="73" spans="1:5">
      <c r="A73" s="63" t="s">
        <v>220</v>
      </c>
      <c r="B73" s="11">
        <v>33281</v>
      </c>
      <c r="C73" s="11">
        <v>3124</v>
      </c>
      <c r="D73" s="11" t="s">
        <v>162</v>
      </c>
      <c r="E73" s="604" t="s">
        <v>221</v>
      </c>
    </row>
    <row r="74" spans="1:5">
      <c r="A74" s="63" t="s">
        <v>222</v>
      </c>
      <c r="B74" s="11">
        <v>9050</v>
      </c>
      <c r="C74" s="11">
        <v>895</v>
      </c>
      <c r="D74" s="11" t="s">
        <v>162</v>
      </c>
      <c r="E74" s="604" t="s">
        <v>144</v>
      </c>
    </row>
    <row r="75" spans="1:5">
      <c r="A75" s="63" t="s">
        <v>223</v>
      </c>
      <c r="B75" s="11">
        <v>64539</v>
      </c>
      <c r="C75" s="11">
        <v>16035</v>
      </c>
      <c r="D75" s="11" t="s">
        <v>224</v>
      </c>
      <c r="E75" s="604" t="s">
        <v>225</v>
      </c>
    </row>
    <row r="76" spans="1:5">
      <c r="A76" s="63" t="s">
        <v>226</v>
      </c>
      <c r="B76" s="11">
        <v>12995</v>
      </c>
      <c r="C76" s="11">
        <v>1516</v>
      </c>
      <c r="D76" s="11" t="s">
        <v>162</v>
      </c>
      <c r="E76" s="604" t="s">
        <v>148</v>
      </c>
    </row>
    <row r="77" spans="1:5">
      <c r="A77" s="63" t="s">
        <v>227</v>
      </c>
      <c r="B77" s="11">
        <v>90</v>
      </c>
      <c r="C77" s="11">
        <v>91</v>
      </c>
      <c r="D77" s="11" t="s">
        <v>165</v>
      </c>
      <c r="E77" s="604" t="s">
        <v>148</v>
      </c>
    </row>
    <row r="78" spans="1:5">
      <c r="A78" s="63" t="s">
        <v>228</v>
      </c>
      <c r="B78" s="11">
        <v>973</v>
      </c>
      <c r="C78" s="11">
        <v>517</v>
      </c>
      <c r="D78" s="11" t="s">
        <v>162</v>
      </c>
      <c r="E78" s="604" t="s">
        <v>176</v>
      </c>
    </row>
    <row r="79" spans="1:5">
      <c r="A79" s="63" t="s">
        <v>229</v>
      </c>
      <c r="B79" s="11">
        <v>4175</v>
      </c>
      <c r="C79" s="11">
        <v>423</v>
      </c>
      <c r="D79" s="11" t="s">
        <v>162</v>
      </c>
      <c r="E79" s="604" t="s">
        <v>150</v>
      </c>
    </row>
    <row r="80" spans="1:5">
      <c r="A80" s="63" t="s">
        <v>230</v>
      </c>
      <c r="B80" s="11">
        <v>1030</v>
      </c>
      <c r="C80" s="11">
        <v>1912</v>
      </c>
      <c r="D80" s="11" t="s">
        <v>162</v>
      </c>
      <c r="E80" s="1373" t="s">
        <v>140</v>
      </c>
    </row>
    <row r="81" spans="1:5">
      <c r="A81" s="63" t="s">
        <v>470</v>
      </c>
      <c r="B81" s="11">
        <v>4560</v>
      </c>
      <c r="C81" s="11">
        <v>1367</v>
      </c>
      <c r="D81" s="11" t="s">
        <v>162</v>
      </c>
      <c r="E81" s="604" t="s">
        <v>141</v>
      </c>
    </row>
    <row r="82" spans="1:5">
      <c r="A82" s="63" t="s">
        <v>231</v>
      </c>
      <c r="B82" s="11">
        <v>5820</v>
      </c>
      <c r="C82" s="11">
        <v>1251</v>
      </c>
      <c r="D82" s="11" t="s">
        <v>162</v>
      </c>
      <c r="E82" s="604" t="s">
        <v>141</v>
      </c>
    </row>
    <row r="83" spans="1:5">
      <c r="A83" s="63" t="s">
        <v>232</v>
      </c>
      <c r="B83" s="11">
        <v>1359</v>
      </c>
      <c r="C83" s="11">
        <v>306</v>
      </c>
      <c r="D83" s="11" t="s">
        <v>162</v>
      </c>
      <c r="E83" s="604" t="s">
        <v>148</v>
      </c>
    </row>
    <row r="84" spans="1:5">
      <c r="A84" s="63" t="s">
        <v>233</v>
      </c>
      <c r="B84" s="11">
        <v>649</v>
      </c>
      <c r="C84" s="11">
        <v>190</v>
      </c>
      <c r="D84" s="11" t="s">
        <v>162</v>
      </c>
      <c r="E84" s="604" t="s">
        <v>148</v>
      </c>
    </row>
    <row r="85" spans="1:5">
      <c r="A85" s="63" t="s">
        <v>234</v>
      </c>
      <c r="B85" s="11">
        <v>5474</v>
      </c>
      <c r="C85" s="11">
        <v>1350</v>
      </c>
      <c r="D85" s="11" t="s">
        <v>162</v>
      </c>
      <c r="E85" s="604" t="s">
        <v>148</v>
      </c>
    </row>
    <row r="86" spans="1:5">
      <c r="A86" s="63" t="s">
        <v>235</v>
      </c>
      <c r="B86" s="11">
        <v>1700</v>
      </c>
      <c r="C86" s="11">
        <v>530</v>
      </c>
      <c r="D86" s="11" t="s">
        <v>162</v>
      </c>
      <c r="E86" s="604" t="s">
        <v>144</v>
      </c>
    </row>
    <row r="87" spans="1:5">
      <c r="A87" s="63" t="s">
        <v>236</v>
      </c>
      <c r="B87" s="11">
        <v>33658</v>
      </c>
      <c r="C87" s="11">
        <v>5652</v>
      </c>
      <c r="D87" s="11" t="s">
        <v>162</v>
      </c>
      <c r="E87" s="604" t="s">
        <v>142</v>
      </c>
    </row>
    <row r="88" spans="1:5">
      <c r="A88" s="63" t="s">
        <v>237</v>
      </c>
      <c r="B88" s="11">
        <v>1171</v>
      </c>
      <c r="C88" s="11">
        <v>1460</v>
      </c>
      <c r="D88" s="11" t="s">
        <v>162</v>
      </c>
      <c r="E88" s="604" t="s">
        <v>203</v>
      </c>
    </row>
    <row r="89" spans="1:5">
      <c r="A89" s="63" t="s">
        <v>238</v>
      </c>
      <c r="B89" s="11">
        <v>22461</v>
      </c>
      <c r="C89" s="11">
        <v>2559</v>
      </c>
      <c r="D89" s="11" t="s">
        <v>162</v>
      </c>
      <c r="E89" s="604" t="s">
        <v>144</v>
      </c>
    </row>
    <row r="90" spans="1:5">
      <c r="A90" s="63" t="s">
        <v>492</v>
      </c>
      <c r="B90" s="11">
        <v>13080</v>
      </c>
      <c r="C90" s="11">
        <v>6150</v>
      </c>
      <c r="D90" s="11" t="s">
        <v>162</v>
      </c>
      <c r="E90" s="604" t="s">
        <v>142</v>
      </c>
    </row>
    <row r="91" spans="1:5">
      <c r="A91" s="63" t="s">
        <v>239</v>
      </c>
      <c r="B91" s="11">
        <v>271</v>
      </c>
      <c r="C91" s="11">
        <v>555</v>
      </c>
      <c r="D91" s="11" t="s">
        <v>162</v>
      </c>
      <c r="E91" s="604" t="s">
        <v>140</v>
      </c>
    </row>
    <row r="92" spans="1:5">
      <c r="A92" s="63" t="s">
        <v>240</v>
      </c>
      <c r="B92" s="11">
        <v>351</v>
      </c>
      <c r="C92" s="11">
        <v>643</v>
      </c>
      <c r="D92" s="11" t="s">
        <v>162</v>
      </c>
      <c r="E92" s="604" t="s">
        <v>140</v>
      </c>
    </row>
    <row r="93" spans="1:5">
      <c r="A93" s="63" t="s">
        <v>241</v>
      </c>
      <c r="B93" s="11">
        <v>281</v>
      </c>
      <c r="C93" s="11">
        <v>97</v>
      </c>
      <c r="D93" s="11" t="s">
        <v>165</v>
      </c>
      <c r="E93" s="604" t="s">
        <v>148</v>
      </c>
    </row>
    <row r="94" spans="1:5">
      <c r="A94" s="63" t="s">
        <v>242</v>
      </c>
      <c r="B94" s="11">
        <v>78</v>
      </c>
      <c r="C94" s="11">
        <v>14</v>
      </c>
      <c r="D94" s="11" t="s">
        <v>165</v>
      </c>
      <c r="E94" s="604" t="s">
        <v>148</v>
      </c>
    </row>
    <row r="95" spans="1:5">
      <c r="A95" s="63" t="s">
        <v>243</v>
      </c>
      <c r="B95" s="11">
        <v>8391</v>
      </c>
      <c r="C95" s="11">
        <v>2890</v>
      </c>
      <c r="D95" s="11" t="s">
        <v>162</v>
      </c>
      <c r="E95" s="604" t="s">
        <v>179</v>
      </c>
    </row>
    <row r="96" spans="1:5">
      <c r="A96" s="63" t="s">
        <v>244</v>
      </c>
      <c r="B96" s="11">
        <v>186</v>
      </c>
      <c r="C96" s="11">
        <v>488</v>
      </c>
      <c r="D96" s="11" t="s">
        <v>162</v>
      </c>
      <c r="E96" s="604" t="s">
        <v>140</v>
      </c>
    </row>
    <row r="97" spans="1:5">
      <c r="A97" s="63" t="s">
        <v>245</v>
      </c>
      <c r="B97" s="11">
        <v>6420</v>
      </c>
      <c r="C97" s="11">
        <v>542</v>
      </c>
      <c r="D97" s="11" t="s">
        <v>162</v>
      </c>
      <c r="E97" s="604" t="s">
        <v>155</v>
      </c>
    </row>
    <row r="98" spans="1:5">
      <c r="A98" s="63"/>
      <c r="B98" s="11"/>
      <c r="C98" s="11"/>
      <c r="D98" s="11"/>
      <c r="E98" s="604"/>
    </row>
    <row r="99" spans="1:5">
      <c r="A99" s="63"/>
      <c r="B99" s="11"/>
      <c r="C99" s="11"/>
      <c r="D99" s="11"/>
      <c r="E99" s="604"/>
    </row>
    <row r="100" spans="1:5">
      <c r="A100" s="63"/>
      <c r="B100" s="11"/>
      <c r="C100" s="11"/>
      <c r="D100" s="11"/>
      <c r="E100" s="604"/>
    </row>
    <row r="101" spans="1:5" ht="15" thickBot="1">
      <c r="A101" s="781" t="s">
        <v>362</v>
      </c>
      <c r="B101" s="783">
        <v>574038</v>
      </c>
      <c r="C101" s="783">
        <v>123617</v>
      </c>
      <c r="D101" s="959"/>
      <c r="E101" s="960"/>
    </row>
    <row r="102" spans="1:5" ht="14.25">
      <c r="A102" s="146" t="s">
        <v>363</v>
      </c>
      <c r="B102" s="146"/>
      <c r="C102" s="606"/>
      <c r="D102" s="607"/>
      <c r="E102" s="146" t="s">
        <v>246</v>
      </c>
    </row>
    <row r="103" spans="1:5">
      <c r="A103" s="34" t="s">
        <v>247</v>
      </c>
      <c r="B103" s="34"/>
      <c r="C103" s="180"/>
      <c r="D103" s="573"/>
      <c r="E103" s="34"/>
    </row>
    <row r="104" spans="1:5" ht="14.25">
      <c r="A104" s="597" t="s">
        <v>364</v>
      </c>
      <c r="B104" s="34"/>
      <c r="C104" s="180"/>
      <c r="D104" s="573"/>
      <c r="E104" s="34"/>
    </row>
    <row r="105" spans="1:5" ht="14.25">
      <c r="A105" s="597" t="s">
        <v>365</v>
      </c>
      <c r="B105" s="34"/>
      <c r="C105" s="180"/>
      <c r="D105" s="573"/>
      <c r="E105" s="34"/>
    </row>
    <row r="106" spans="1:5" ht="14.25">
      <c r="A106" s="597" t="s">
        <v>366</v>
      </c>
      <c r="B106" s="34"/>
      <c r="C106" s="34"/>
      <c r="D106" s="204"/>
      <c r="E106" s="34"/>
    </row>
    <row r="107" spans="1:5">
      <c r="A107" s="608" t="s">
        <v>248</v>
      </c>
      <c r="B107" s="48"/>
      <c r="C107" s="48"/>
      <c r="D107" s="48"/>
      <c r="E107" s="48"/>
    </row>
    <row r="108" spans="1:5">
      <c r="A108" s="34" t="s">
        <v>27</v>
      </c>
      <c r="B108" s="34"/>
      <c r="C108" s="180"/>
      <c r="D108" s="573"/>
      <c r="E108" s="34"/>
    </row>
    <row r="109" spans="1:5">
      <c r="A109" s="208" t="s">
        <v>28</v>
      </c>
      <c r="D109" s="208"/>
    </row>
    <row r="110" spans="1:5">
      <c r="A110" s="609"/>
    </row>
  </sheetData>
  <mergeCells count="5">
    <mergeCell ref="A1:E1"/>
    <mergeCell ref="A3:E3"/>
    <mergeCell ref="A4:E4"/>
    <mergeCell ref="C6:C8"/>
    <mergeCell ref="E6:E8"/>
  </mergeCells>
  <phoneticPr fontId="6" type="noConversion"/>
  <hyperlinks>
    <hyperlink ref="A107" r:id="rId1"/>
  </hyperlinks>
  <printOptions horizontalCentered="1"/>
  <pageMargins left="0.78740157480314965" right="0.78740157480314965" top="0.59055118110236227" bottom="0.98425196850393704" header="0" footer="0"/>
  <pageSetup paperSize="9" scale="47" orientation="portrait" r:id="rId2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>
  <sheetPr codeName="Hoja324">
    <tabColor theme="0"/>
    <pageSetUpPr fitToPage="1"/>
  </sheetPr>
  <dimension ref="A1:M86"/>
  <sheetViews>
    <sheetView showGridLines="0" tabSelected="1" topLeftCell="A37" zoomScaleSheetLayoutView="75" workbookViewId="0">
      <selection activeCell="I37" sqref="I37"/>
    </sheetView>
  </sheetViews>
  <sheetFormatPr baseColWidth="10" defaultRowHeight="12.75"/>
  <sheetData>
    <row r="1" spans="1:13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662"/>
      <c r="J1" s="1662"/>
      <c r="K1" s="1662"/>
      <c r="L1" s="1662"/>
      <c r="M1" s="1662"/>
    </row>
    <row r="2" spans="1:13" ht="12.75" customHeight="1">
      <c r="A2" s="1953"/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</row>
    <row r="3" spans="1:13" ht="15" customHeight="1">
      <c r="A3" s="1684" t="s">
        <v>249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3" ht="13.5" customHeight="1"/>
    <row r="71" spans="1:4" ht="14.25">
      <c r="A71" s="34" t="s">
        <v>363</v>
      </c>
      <c r="B71" s="34"/>
      <c r="C71" s="180"/>
      <c r="D71" s="573"/>
    </row>
    <row r="72" spans="1:4">
      <c r="A72" s="34" t="s">
        <v>247</v>
      </c>
      <c r="B72" s="34"/>
      <c r="C72" s="180"/>
      <c r="D72" s="573"/>
    </row>
    <row r="86" spans="1:1">
      <c r="A86" s="21"/>
    </row>
  </sheetData>
  <mergeCells count="3">
    <mergeCell ref="A1:M1"/>
    <mergeCell ref="A2:M2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34">
    <tabColor theme="0"/>
    <pageSetUpPr fitToPage="1"/>
  </sheetPr>
  <dimension ref="A1:J32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2.7109375" style="34" customWidth="1"/>
    <col min="2" max="8" width="17.285156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10" s="25" customFormat="1" ht="14.25"/>
    <row r="3" spans="1:10" s="25" customFormat="1" ht="26.25" customHeight="1">
      <c r="A3" s="1667" t="s">
        <v>1344</v>
      </c>
      <c r="B3" s="1667"/>
      <c r="C3" s="1667"/>
      <c r="D3" s="1667"/>
      <c r="E3" s="1667"/>
      <c r="F3" s="1667"/>
      <c r="G3" s="1667"/>
      <c r="H3" s="1667"/>
      <c r="I3" s="125"/>
    </row>
    <row r="4" spans="1:10" s="25" customFormat="1" ht="15.75" thickBot="1">
      <c r="A4" s="188"/>
      <c r="B4" s="189"/>
      <c r="C4" s="189"/>
      <c r="D4" s="189"/>
      <c r="E4" s="189"/>
      <c r="F4" s="189"/>
      <c r="G4" s="189"/>
      <c r="H4" s="189"/>
    </row>
    <row r="5" spans="1:10" ht="26.25" customHeight="1">
      <c r="A5" s="126" t="s">
        <v>549</v>
      </c>
      <c r="B5" s="1722" t="s">
        <v>371</v>
      </c>
      <c r="C5" s="1673"/>
      <c r="D5" s="1674"/>
      <c r="E5" s="1722" t="s">
        <v>378</v>
      </c>
      <c r="F5" s="1674"/>
      <c r="G5" s="672" t="s">
        <v>372</v>
      </c>
      <c r="H5" s="667" t="s">
        <v>384</v>
      </c>
    </row>
    <row r="6" spans="1:10" ht="18" customHeight="1">
      <c r="A6" s="671" t="s">
        <v>528</v>
      </c>
      <c r="B6" s="789" t="s">
        <v>381</v>
      </c>
      <c r="C6" s="789"/>
      <c r="D6" s="790"/>
      <c r="E6" s="789" t="s">
        <v>382</v>
      </c>
      <c r="F6" s="789"/>
      <c r="G6" s="755" t="s">
        <v>523</v>
      </c>
      <c r="H6" s="756" t="s">
        <v>388</v>
      </c>
    </row>
    <row r="7" spans="1:10" ht="30.75" customHeight="1" thickBot="1">
      <c r="A7" s="753" t="s">
        <v>529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0">
      <c r="A8" s="785" t="s">
        <v>461</v>
      </c>
      <c r="B8" s="786">
        <v>33</v>
      </c>
      <c r="C8" s="786">
        <v>24</v>
      </c>
      <c r="D8" s="786">
        <v>57</v>
      </c>
      <c r="E8" s="787">
        <v>2943</v>
      </c>
      <c r="F8" s="787">
        <v>4867</v>
      </c>
      <c r="G8" s="788">
        <v>214</v>
      </c>
      <c r="H8" s="788">
        <v>206</v>
      </c>
    </row>
    <row r="9" spans="1:10">
      <c r="A9" s="63"/>
      <c r="B9" s="650"/>
      <c r="C9" s="1370"/>
      <c r="D9" s="1370"/>
      <c r="E9" s="1370"/>
      <c r="F9" s="1370"/>
      <c r="G9" s="1370"/>
    </row>
    <row r="10" spans="1:10">
      <c r="A10" s="63" t="s">
        <v>463</v>
      </c>
      <c r="B10" s="650">
        <v>19</v>
      </c>
      <c r="C10" s="1370">
        <v>146</v>
      </c>
      <c r="D10" s="1370">
        <v>165</v>
      </c>
      <c r="E10" s="1370">
        <v>1963</v>
      </c>
      <c r="F10" s="1370">
        <v>2950</v>
      </c>
      <c r="G10" s="1370">
        <v>468</v>
      </c>
      <c r="H10" s="34">
        <v>336</v>
      </c>
    </row>
    <row r="11" spans="1:10">
      <c r="A11" s="63" t="s">
        <v>465</v>
      </c>
      <c r="B11" s="650">
        <v>282</v>
      </c>
      <c r="C11" s="1370">
        <v>75</v>
      </c>
      <c r="D11" s="1370">
        <v>357</v>
      </c>
      <c r="E11" s="1370">
        <v>1987</v>
      </c>
      <c r="F11" s="1370">
        <v>2930</v>
      </c>
      <c r="G11" s="1370">
        <v>780</v>
      </c>
      <c r="H11" s="34">
        <v>780</v>
      </c>
    </row>
    <row r="12" spans="1:10">
      <c r="A12" s="785" t="s">
        <v>466</v>
      </c>
      <c r="B12" s="1409">
        <v>301</v>
      </c>
      <c r="C12" s="1399">
        <v>221</v>
      </c>
      <c r="D12" s="1399">
        <v>522</v>
      </c>
      <c r="E12" s="1400">
        <v>1985</v>
      </c>
      <c r="F12" s="1400">
        <v>2943</v>
      </c>
      <c r="G12" s="1399">
        <v>1248</v>
      </c>
      <c r="H12" s="1192">
        <v>1116</v>
      </c>
    </row>
    <row r="13" spans="1:10">
      <c r="A13" s="63"/>
      <c r="B13" s="650"/>
      <c r="C13" s="1370"/>
      <c r="D13" s="1370"/>
      <c r="E13" s="1370"/>
      <c r="F13" s="1370"/>
      <c r="G13" s="1370"/>
    </row>
    <row r="14" spans="1:10">
      <c r="A14" s="63" t="s">
        <v>475</v>
      </c>
      <c r="B14" s="650">
        <v>17</v>
      </c>
      <c r="C14" s="1370">
        <v>4</v>
      </c>
      <c r="D14" s="1370">
        <v>21</v>
      </c>
      <c r="E14" s="1370">
        <v>2100</v>
      </c>
      <c r="F14" s="1370">
        <v>2400</v>
      </c>
      <c r="G14" s="1370">
        <v>45</v>
      </c>
      <c r="H14" s="34">
        <v>10</v>
      </c>
    </row>
    <row r="15" spans="1:10">
      <c r="A15" s="63" t="s">
        <v>476</v>
      </c>
      <c r="B15" s="650">
        <v>94</v>
      </c>
      <c r="C15" s="1370" t="s">
        <v>391</v>
      </c>
      <c r="D15" s="1370">
        <v>94</v>
      </c>
      <c r="E15" s="1370">
        <v>2800</v>
      </c>
      <c r="F15" s="1370" t="s">
        <v>391</v>
      </c>
      <c r="G15" s="1370">
        <v>263</v>
      </c>
      <c r="H15" s="34">
        <v>197</v>
      </c>
    </row>
    <row r="16" spans="1:10">
      <c r="A16" s="63" t="s">
        <v>477</v>
      </c>
      <c r="B16" s="650">
        <v>1</v>
      </c>
      <c r="C16" s="1370" t="s">
        <v>391</v>
      </c>
      <c r="D16" s="1370">
        <v>1</v>
      </c>
      <c r="E16" s="1370">
        <v>3000</v>
      </c>
      <c r="F16" s="1370" t="s">
        <v>391</v>
      </c>
      <c r="G16" s="1370">
        <v>3</v>
      </c>
      <c r="H16" s="34">
        <v>2</v>
      </c>
      <c r="I16" s="123"/>
      <c r="J16" s="123"/>
    </row>
    <row r="17" spans="1:8">
      <c r="A17" s="63" t="s">
        <v>478</v>
      </c>
      <c r="B17" s="63">
        <v>2</v>
      </c>
      <c r="C17" s="1404">
        <v>2</v>
      </c>
      <c r="D17" s="1404">
        <v>4</v>
      </c>
      <c r="E17" s="1404">
        <v>2000</v>
      </c>
      <c r="F17" s="1404">
        <v>3000</v>
      </c>
      <c r="G17" s="1404">
        <v>10</v>
      </c>
      <c r="H17" s="34">
        <v>5</v>
      </c>
    </row>
    <row r="18" spans="1:8">
      <c r="A18" s="63" t="s">
        <v>479</v>
      </c>
      <c r="B18" s="63">
        <v>23</v>
      </c>
      <c r="C18" s="1404">
        <v>2</v>
      </c>
      <c r="D18" s="1404">
        <v>25</v>
      </c>
      <c r="E18" s="1404">
        <v>1500</v>
      </c>
      <c r="F18" s="1404">
        <v>2500</v>
      </c>
      <c r="G18" s="1404">
        <v>40</v>
      </c>
      <c r="H18" s="1370" t="s">
        <v>391</v>
      </c>
    </row>
    <row r="19" spans="1:8">
      <c r="A19" s="63" t="s">
        <v>480</v>
      </c>
      <c r="B19" s="63">
        <v>12</v>
      </c>
      <c r="C19" s="1404">
        <v>10</v>
      </c>
      <c r="D19" s="1404">
        <v>22</v>
      </c>
      <c r="E19" s="1404">
        <v>1500</v>
      </c>
      <c r="F19" s="1404">
        <v>2500</v>
      </c>
      <c r="G19" s="1404">
        <v>43</v>
      </c>
      <c r="H19" s="1370" t="s">
        <v>391</v>
      </c>
    </row>
    <row r="20" spans="1:8">
      <c r="A20" s="785" t="s">
        <v>482</v>
      </c>
      <c r="B20" s="1409">
        <v>149</v>
      </c>
      <c r="C20" s="1399">
        <v>18</v>
      </c>
      <c r="D20" s="1399">
        <v>167</v>
      </c>
      <c r="E20" s="1400">
        <v>2405</v>
      </c>
      <c r="F20" s="1400">
        <v>2533</v>
      </c>
      <c r="G20" s="1399">
        <v>404</v>
      </c>
      <c r="H20" s="1192">
        <v>214</v>
      </c>
    </row>
    <row r="21" spans="1:8">
      <c r="A21" s="63"/>
      <c r="B21" s="63"/>
      <c r="C21" s="1404"/>
      <c r="D21" s="1404"/>
      <c r="E21" s="1404"/>
      <c r="F21" s="1404"/>
      <c r="G21" s="1404"/>
    </row>
    <row r="22" spans="1:8">
      <c r="A22" s="785" t="s">
        <v>483</v>
      </c>
      <c r="B22" s="1409">
        <v>14</v>
      </c>
      <c r="C22" s="1399">
        <v>5</v>
      </c>
      <c r="D22" s="1399">
        <v>19</v>
      </c>
      <c r="E22" s="1400">
        <v>1800</v>
      </c>
      <c r="F22" s="1400">
        <v>2980</v>
      </c>
      <c r="G22" s="1399">
        <v>40</v>
      </c>
      <c r="H22" s="1192">
        <v>60</v>
      </c>
    </row>
    <row r="23" spans="1:8">
      <c r="A23" s="63"/>
      <c r="B23" s="63"/>
      <c r="C23" s="1404"/>
      <c r="D23" s="1404"/>
      <c r="E23" s="1404"/>
      <c r="F23" s="1404"/>
      <c r="G23" s="1404"/>
    </row>
    <row r="24" spans="1:8">
      <c r="A24" s="63" t="s">
        <v>488</v>
      </c>
      <c r="B24" s="63">
        <v>173</v>
      </c>
      <c r="C24" s="1404">
        <v>30</v>
      </c>
      <c r="D24" s="1404">
        <v>203</v>
      </c>
      <c r="E24" s="1404">
        <v>760</v>
      </c>
      <c r="F24" s="1404">
        <v>3300</v>
      </c>
      <c r="G24" s="1404">
        <v>230</v>
      </c>
      <c r="H24" s="34">
        <v>127</v>
      </c>
    </row>
    <row r="25" spans="1:8">
      <c r="A25" s="785" t="s">
        <v>537</v>
      </c>
      <c r="B25" s="1409">
        <v>173</v>
      </c>
      <c r="C25" s="1399">
        <v>30</v>
      </c>
      <c r="D25" s="1399">
        <v>203</v>
      </c>
      <c r="E25" s="1400">
        <v>760</v>
      </c>
      <c r="F25" s="1400">
        <v>3300</v>
      </c>
      <c r="G25" s="1399">
        <v>230</v>
      </c>
      <c r="H25" s="1192">
        <v>127</v>
      </c>
    </row>
    <row r="26" spans="1:8">
      <c r="A26" s="63"/>
      <c r="B26" s="63"/>
      <c r="C26" s="1404"/>
      <c r="D26" s="1404"/>
      <c r="E26" s="1404"/>
      <c r="F26" s="1404"/>
      <c r="G26" s="1404"/>
    </row>
    <row r="27" spans="1:8">
      <c r="A27" s="63" t="s">
        <v>499</v>
      </c>
      <c r="B27" s="63">
        <v>1</v>
      </c>
      <c r="C27" s="1370" t="s">
        <v>391</v>
      </c>
      <c r="D27" s="1404">
        <v>1</v>
      </c>
      <c r="E27" s="1404">
        <v>2300</v>
      </c>
      <c r="F27" s="1370" t="s">
        <v>391</v>
      </c>
      <c r="G27" s="1404">
        <v>2</v>
      </c>
      <c r="H27" s="34">
        <v>2</v>
      </c>
    </row>
    <row r="28" spans="1:8">
      <c r="A28" s="785" t="s">
        <v>506</v>
      </c>
      <c r="B28" s="1409">
        <v>1</v>
      </c>
      <c r="C28" s="1399" t="s">
        <v>391</v>
      </c>
      <c r="D28" s="1399">
        <v>1</v>
      </c>
      <c r="E28" s="1400">
        <v>2300</v>
      </c>
      <c r="F28" s="1400" t="s">
        <v>391</v>
      </c>
      <c r="G28" s="1399">
        <v>2</v>
      </c>
      <c r="H28" s="1192">
        <v>2</v>
      </c>
    </row>
    <row r="29" spans="1:8">
      <c r="A29" s="63"/>
      <c r="B29" s="63"/>
      <c r="C29" s="1404"/>
      <c r="D29" s="1404"/>
      <c r="E29" s="1404"/>
      <c r="F29" s="1404"/>
      <c r="G29" s="1404"/>
    </row>
    <row r="30" spans="1:8">
      <c r="A30" s="785" t="s">
        <v>509</v>
      </c>
      <c r="B30" s="1409" t="s">
        <v>391</v>
      </c>
      <c r="C30" s="1399" t="s">
        <v>391</v>
      </c>
      <c r="D30" s="1399" t="s">
        <v>391</v>
      </c>
      <c r="E30" s="1400" t="s">
        <v>391</v>
      </c>
      <c r="F30" s="1400" t="s">
        <v>391</v>
      </c>
      <c r="G30" s="1399" t="s">
        <v>391</v>
      </c>
      <c r="H30" s="1192" t="s">
        <v>391</v>
      </c>
    </row>
    <row r="31" spans="1:8">
      <c r="A31" s="63"/>
      <c r="B31" s="63"/>
      <c r="C31" s="1404"/>
      <c r="D31" s="1404"/>
      <c r="E31" s="1404"/>
      <c r="F31" s="1404"/>
      <c r="G31" s="1404"/>
    </row>
    <row r="32" spans="1:8" ht="13.5" thickBot="1">
      <c r="A32" s="66" t="s">
        <v>510</v>
      </c>
      <c r="B32" s="658">
        <v>671</v>
      </c>
      <c r="C32" s="658">
        <v>298</v>
      </c>
      <c r="D32" s="52">
        <v>969</v>
      </c>
      <c r="E32" s="658">
        <v>1806</v>
      </c>
      <c r="F32" s="52">
        <v>3110</v>
      </c>
      <c r="G32" s="52">
        <v>2138</v>
      </c>
      <c r="H32" s="578">
        <v>1725</v>
      </c>
    </row>
  </sheetData>
  <mergeCells count="4">
    <mergeCell ref="A1:I1"/>
    <mergeCell ref="A3:H3"/>
    <mergeCell ref="B5:D5"/>
    <mergeCell ref="E5:F5"/>
  </mergeCells>
  <phoneticPr fontId="6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>
  <sheetPr codeName="Hoja325">
    <tabColor theme="0"/>
    <pageSetUpPr fitToPage="1"/>
  </sheetPr>
  <dimension ref="A1:H1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18.5703125" style="143" customWidth="1"/>
    <col min="7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"/>
    </row>
    <row r="2" spans="1:8">
      <c r="A2" s="585"/>
    </row>
    <row r="3" spans="1:8" ht="15">
      <c r="A3" s="1684" t="s">
        <v>250</v>
      </c>
      <c r="B3" s="1684"/>
      <c r="C3" s="1684"/>
      <c r="D3" s="1684"/>
      <c r="E3" s="1684"/>
      <c r="F3" s="1684"/>
      <c r="G3" s="3"/>
      <c r="H3" s="3"/>
    </row>
    <row r="4" spans="1:8" ht="14.25" customHeight="1" thickBot="1">
      <c r="A4" s="304"/>
      <c r="B4" s="304"/>
      <c r="C4" s="304"/>
      <c r="D4" s="304"/>
      <c r="E4" s="304"/>
      <c r="F4" s="304"/>
      <c r="G4" s="3"/>
      <c r="H4" s="3"/>
    </row>
    <row r="5" spans="1:8" ht="29.25" customHeight="1">
      <c r="A5" s="251"/>
      <c r="B5" s="1670" t="s">
        <v>251</v>
      </c>
      <c r="C5" s="1671"/>
      <c r="D5" s="1671"/>
      <c r="E5" s="1672"/>
      <c r="F5" s="183" t="s">
        <v>252</v>
      </c>
    </row>
    <row r="6" spans="1:8" ht="28.5" customHeight="1">
      <c r="A6" s="671" t="s">
        <v>370</v>
      </c>
      <c r="B6" s="57" t="s">
        <v>253</v>
      </c>
      <c r="C6" s="57" t="s">
        <v>254</v>
      </c>
      <c r="D6" s="57" t="s">
        <v>254</v>
      </c>
      <c r="E6" s="57" t="s">
        <v>255</v>
      </c>
      <c r="F6" s="235" t="s">
        <v>32</v>
      </c>
    </row>
    <row r="7" spans="1:8" ht="35.25" customHeight="1" thickBot="1">
      <c r="A7" s="882"/>
      <c r="B7" s="694" t="s">
        <v>256</v>
      </c>
      <c r="C7" s="694" t="s">
        <v>257</v>
      </c>
      <c r="D7" s="694" t="s">
        <v>258</v>
      </c>
      <c r="E7" s="694" t="s">
        <v>259</v>
      </c>
      <c r="F7" s="695" t="s">
        <v>524</v>
      </c>
    </row>
    <row r="8" spans="1:8">
      <c r="A8" s="1627">
        <v>2005</v>
      </c>
      <c r="B8" s="797">
        <v>83071</v>
      </c>
      <c r="C8" s="797">
        <v>4191093</v>
      </c>
      <c r="D8" s="797">
        <v>85651</v>
      </c>
      <c r="E8" s="797">
        <v>31003</v>
      </c>
      <c r="F8" s="798">
        <v>401</v>
      </c>
      <c r="G8" s="610"/>
    </row>
    <row r="9" spans="1:8">
      <c r="A9" s="1627">
        <v>2006</v>
      </c>
      <c r="B9" s="797">
        <v>51861</v>
      </c>
      <c r="C9" s="797">
        <v>5131177</v>
      </c>
      <c r="D9" s="797">
        <v>69065</v>
      </c>
      <c r="E9" s="797">
        <v>34837</v>
      </c>
      <c r="F9" s="798">
        <v>1049</v>
      </c>
      <c r="G9" s="610"/>
    </row>
    <row r="10" spans="1:8">
      <c r="A10" s="1627">
        <v>2007</v>
      </c>
      <c r="B10" s="797">
        <v>61945</v>
      </c>
      <c r="C10" s="797">
        <v>5465653</v>
      </c>
      <c r="D10" s="797">
        <v>18359</v>
      </c>
      <c r="E10" s="797">
        <v>34008</v>
      </c>
      <c r="F10" s="798">
        <v>1340</v>
      </c>
      <c r="G10" s="610"/>
    </row>
    <row r="11" spans="1:8">
      <c r="A11" s="1627">
        <v>2008</v>
      </c>
      <c r="B11" s="1339">
        <v>112333.8</v>
      </c>
      <c r="C11" s="1339">
        <v>5511773</v>
      </c>
      <c r="D11" s="1339">
        <v>232710</v>
      </c>
      <c r="E11" s="1339">
        <v>25879</v>
      </c>
      <c r="F11" s="1225">
        <v>869</v>
      </c>
      <c r="G11" s="610"/>
    </row>
    <row r="12" spans="1:8">
      <c r="A12" s="1627">
        <v>2009</v>
      </c>
      <c r="B12" s="1339">
        <v>25266</v>
      </c>
      <c r="C12" s="1339">
        <v>3561478</v>
      </c>
      <c r="D12" s="1339">
        <v>46733</v>
      </c>
      <c r="E12" s="1339">
        <v>5469</v>
      </c>
      <c r="F12" s="1225">
        <v>828</v>
      </c>
      <c r="G12" s="610"/>
    </row>
    <row r="13" spans="1:8">
      <c r="A13" s="1627">
        <v>2010</v>
      </c>
      <c r="B13" s="1339">
        <v>29842</v>
      </c>
      <c r="C13" s="1339">
        <v>5093597</v>
      </c>
      <c r="D13" s="1339">
        <v>105894</v>
      </c>
      <c r="E13" s="1339">
        <v>12760</v>
      </c>
      <c r="F13" s="1225">
        <v>3073</v>
      </c>
      <c r="G13" s="610"/>
    </row>
    <row r="14" spans="1:8">
      <c r="A14" s="1617">
        <v>2011</v>
      </c>
      <c r="B14" s="1339">
        <v>4133</v>
      </c>
      <c r="C14" s="1339">
        <v>4577496</v>
      </c>
      <c r="D14" s="1339">
        <v>136546</v>
      </c>
      <c r="E14" s="1339">
        <v>26240</v>
      </c>
      <c r="F14" s="1225">
        <v>509</v>
      </c>
      <c r="G14" s="610"/>
    </row>
    <row r="15" spans="1:8">
      <c r="A15" s="1617">
        <v>2012</v>
      </c>
      <c r="B15" s="1339">
        <v>3836</v>
      </c>
      <c r="C15" s="1339">
        <v>4316976</v>
      </c>
      <c r="D15" s="1339">
        <v>68670</v>
      </c>
      <c r="E15" s="1339">
        <v>22807</v>
      </c>
      <c r="F15" s="1225">
        <v>986</v>
      </c>
      <c r="G15" s="610"/>
    </row>
    <row r="16" spans="1:8">
      <c r="A16" s="1617">
        <v>2013</v>
      </c>
      <c r="B16" s="797">
        <v>65886</v>
      </c>
      <c r="C16" s="797">
        <v>7435365</v>
      </c>
      <c r="D16" s="797">
        <v>87058</v>
      </c>
      <c r="E16" s="797">
        <v>64742</v>
      </c>
      <c r="F16" s="798">
        <v>452</v>
      </c>
      <c r="G16" s="610"/>
    </row>
    <row r="17" spans="1:7">
      <c r="A17" s="1617">
        <v>2014</v>
      </c>
      <c r="B17" s="1448">
        <v>18602</v>
      </c>
      <c r="C17" s="1448">
        <v>5183918</v>
      </c>
      <c r="D17" s="1448">
        <v>64672</v>
      </c>
      <c r="E17" s="1448">
        <v>23028</v>
      </c>
      <c r="F17" s="1403">
        <v>289</v>
      </c>
      <c r="G17" s="610"/>
    </row>
    <row r="18" spans="1:7" ht="13.5" thickBot="1">
      <c r="A18" s="1618">
        <v>2015</v>
      </c>
      <c r="B18" s="985">
        <v>85246</v>
      </c>
      <c r="C18" s="985">
        <v>5059450</v>
      </c>
      <c r="D18" s="985">
        <v>132692</v>
      </c>
      <c r="E18" s="985">
        <v>31951</v>
      </c>
      <c r="F18" s="986">
        <v>328</v>
      </c>
      <c r="G18" s="610"/>
    </row>
    <row r="19" spans="1:7">
      <c r="A19" s="208"/>
      <c r="B19" s="268"/>
      <c r="C19" s="208"/>
      <c r="D19" s="208"/>
      <c r="E19" s="208"/>
      <c r="F19" s="208"/>
    </row>
  </sheetData>
  <mergeCells count="3">
    <mergeCell ref="B5:E5"/>
    <mergeCell ref="A3:F3"/>
    <mergeCell ref="A1:F1"/>
  </mergeCells>
  <phoneticPr fontId="6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>
    <oddFooter>&amp;C&amp;A</oddFooter>
  </headerFooter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>
  <sheetPr codeName="Hoja326">
    <tabColor theme="0"/>
    <pageSetUpPr fitToPage="1"/>
  </sheetPr>
  <dimension ref="A1:P85"/>
  <sheetViews>
    <sheetView tabSelected="1" topLeftCell="A46" zoomScale="85" zoomScaleNormal="85" zoomScaleSheetLayoutView="75" workbookViewId="0">
      <selection activeCell="I37" sqref="I37"/>
    </sheetView>
  </sheetViews>
  <sheetFormatPr baseColWidth="10" defaultRowHeight="12.75"/>
  <cols>
    <col min="1" max="1" width="32.5703125" style="208" customWidth="1"/>
    <col min="2" max="6" width="18.7109375" style="208" customWidth="1"/>
    <col min="7" max="16384" width="11.42578125" style="208"/>
  </cols>
  <sheetData>
    <row r="1" spans="1:16" s="87" customFormat="1" ht="18">
      <c r="A1" s="1691" t="s">
        <v>367</v>
      </c>
      <c r="B1" s="1691"/>
      <c r="C1" s="1691"/>
      <c r="D1" s="1691"/>
      <c r="E1" s="1691"/>
      <c r="F1" s="1691"/>
    </row>
    <row r="2" spans="1:16">
      <c r="A2" s="569"/>
    </row>
    <row r="3" spans="1:16" ht="26.25" customHeight="1">
      <c r="A3" s="1695" t="s">
        <v>1496</v>
      </c>
      <c r="B3" s="1695"/>
      <c r="C3" s="1695"/>
      <c r="D3" s="1695"/>
      <c r="E3" s="1695"/>
      <c r="F3" s="1695"/>
      <c r="G3" s="219"/>
      <c r="H3" s="222"/>
    </row>
    <row r="4" spans="1:16" ht="14.25" customHeight="1" thickBot="1">
      <c r="A4" s="5"/>
      <c r="B4" s="6"/>
      <c r="C4" s="6"/>
      <c r="D4" s="6"/>
      <c r="E4" s="6"/>
      <c r="F4" s="264"/>
    </row>
    <row r="5" spans="1:16" ht="27.75" customHeight="1">
      <c r="A5" s="1687" t="s">
        <v>446</v>
      </c>
      <c r="B5" s="1670" t="s">
        <v>251</v>
      </c>
      <c r="C5" s="1671"/>
      <c r="D5" s="1671"/>
      <c r="E5" s="1672"/>
      <c r="F5" s="674" t="s">
        <v>252</v>
      </c>
      <c r="G5" s="34"/>
      <c r="H5" s="34"/>
    </row>
    <row r="6" spans="1:16" ht="22.5" customHeight="1">
      <c r="A6" s="1688"/>
      <c r="B6" s="227" t="s">
        <v>253</v>
      </c>
      <c r="C6" s="227" t="s">
        <v>254</v>
      </c>
      <c r="D6" s="227" t="s">
        <v>254</v>
      </c>
      <c r="E6" s="227" t="s">
        <v>255</v>
      </c>
      <c r="F6" s="235" t="s">
        <v>32</v>
      </c>
      <c r="G6" s="34"/>
      <c r="H6" s="34"/>
    </row>
    <row r="7" spans="1:16" ht="13.5" thickBot="1">
      <c r="A7" s="1689"/>
      <c r="B7" s="229" t="s">
        <v>256</v>
      </c>
      <c r="C7" s="229" t="s">
        <v>257</v>
      </c>
      <c r="D7" s="229" t="s">
        <v>258</v>
      </c>
      <c r="E7" s="229" t="s">
        <v>259</v>
      </c>
      <c r="F7" s="236" t="s">
        <v>524</v>
      </c>
      <c r="G7" s="34"/>
      <c r="H7" s="34"/>
    </row>
    <row r="8" spans="1:16">
      <c r="A8" s="932" t="s">
        <v>450</v>
      </c>
      <c r="B8" s="933" t="s">
        <v>391</v>
      </c>
      <c r="C8" s="933" t="s">
        <v>391</v>
      </c>
      <c r="D8" s="933" t="s">
        <v>391</v>
      </c>
      <c r="E8" s="935" t="s">
        <v>391</v>
      </c>
      <c r="F8" s="936" t="s">
        <v>391</v>
      </c>
      <c r="G8" s="34"/>
      <c r="H8" s="34"/>
      <c r="O8" s="526"/>
      <c r="P8" s="526"/>
    </row>
    <row r="9" spans="1:16" s="309" customFormat="1">
      <c r="A9" s="932" t="s">
        <v>451</v>
      </c>
      <c r="B9" s="933" t="s">
        <v>391</v>
      </c>
      <c r="C9" s="933" t="s">
        <v>391</v>
      </c>
      <c r="D9" s="933" t="s">
        <v>391</v>
      </c>
      <c r="E9" s="933" t="s">
        <v>391</v>
      </c>
      <c r="F9" s="934" t="s">
        <v>391</v>
      </c>
      <c r="G9" s="44"/>
      <c r="H9" s="44"/>
      <c r="O9" s="592"/>
      <c r="P9" s="592"/>
    </row>
    <row r="10" spans="1:16">
      <c r="A10" s="932" t="s">
        <v>452</v>
      </c>
      <c r="B10" s="933" t="s">
        <v>391</v>
      </c>
      <c r="C10" s="933" t="s">
        <v>391</v>
      </c>
      <c r="D10" s="933" t="s">
        <v>391</v>
      </c>
      <c r="E10" s="935" t="s">
        <v>391</v>
      </c>
      <c r="F10" s="936" t="s">
        <v>391</v>
      </c>
      <c r="G10" s="34"/>
      <c r="H10" s="34"/>
      <c r="O10" s="526"/>
      <c r="P10" s="526"/>
    </row>
    <row r="11" spans="1:16">
      <c r="A11" s="932" t="s">
        <v>453</v>
      </c>
      <c r="B11" s="935" t="s">
        <v>391</v>
      </c>
      <c r="C11" s="935" t="s">
        <v>391</v>
      </c>
      <c r="D11" s="935" t="s">
        <v>391</v>
      </c>
      <c r="E11" s="935" t="s">
        <v>391</v>
      </c>
      <c r="F11" s="936" t="s">
        <v>391</v>
      </c>
      <c r="G11" s="34"/>
      <c r="H11" s="34"/>
      <c r="O11" s="526"/>
      <c r="P11" s="526"/>
    </row>
    <row r="12" spans="1:16">
      <c r="A12" s="938" t="s">
        <v>454</v>
      </c>
      <c r="B12" s="939" t="s">
        <v>391</v>
      </c>
      <c r="C12" s="939" t="s">
        <v>391</v>
      </c>
      <c r="D12" s="939" t="s">
        <v>391</v>
      </c>
      <c r="E12" s="940" t="s">
        <v>391</v>
      </c>
      <c r="F12" s="941" t="s">
        <v>391</v>
      </c>
    </row>
    <row r="13" spans="1:16">
      <c r="A13" s="932"/>
      <c r="B13" s="933"/>
      <c r="C13" s="933"/>
      <c r="D13" s="933"/>
      <c r="E13" s="935"/>
      <c r="F13" s="936"/>
      <c r="G13" s="34"/>
      <c r="H13" s="34"/>
      <c r="O13" s="526"/>
      <c r="P13" s="526"/>
    </row>
    <row r="14" spans="1:16">
      <c r="A14" s="938" t="s">
        <v>455</v>
      </c>
      <c r="B14" s="939" t="s">
        <v>391</v>
      </c>
      <c r="C14" s="939" t="s">
        <v>391</v>
      </c>
      <c r="D14" s="939" t="s">
        <v>391</v>
      </c>
      <c r="E14" s="940" t="s">
        <v>391</v>
      </c>
      <c r="F14" s="941" t="s">
        <v>391</v>
      </c>
    </row>
    <row r="15" spans="1:16">
      <c r="A15" s="932"/>
      <c r="B15" s="933"/>
      <c r="C15" s="933"/>
      <c r="D15" s="933"/>
      <c r="E15" s="933"/>
      <c r="F15" s="934"/>
      <c r="G15" s="34"/>
      <c r="H15" s="34"/>
    </row>
    <row r="16" spans="1:16">
      <c r="A16" s="938" t="s">
        <v>456</v>
      </c>
      <c r="B16" s="939" t="s">
        <v>391</v>
      </c>
      <c r="C16" s="939" t="s">
        <v>391</v>
      </c>
      <c r="D16" s="939" t="s">
        <v>391</v>
      </c>
      <c r="E16" s="940" t="s">
        <v>391</v>
      </c>
      <c r="F16" s="941" t="s">
        <v>391</v>
      </c>
    </row>
    <row r="17" spans="1:16">
      <c r="A17" s="932"/>
      <c r="B17" s="933"/>
      <c r="C17" s="933"/>
      <c r="D17" s="933"/>
      <c r="E17" s="933"/>
      <c r="F17" s="936"/>
      <c r="G17" s="34"/>
      <c r="H17" s="34"/>
    </row>
    <row r="18" spans="1:16">
      <c r="A18" s="932" t="s">
        <v>535</v>
      </c>
      <c r="B18" s="933" t="s">
        <v>391</v>
      </c>
      <c r="C18" s="933">
        <v>941</v>
      </c>
      <c r="D18" s="933" t="s">
        <v>391</v>
      </c>
      <c r="E18" s="933" t="s">
        <v>391</v>
      </c>
      <c r="F18" s="934" t="s">
        <v>391</v>
      </c>
      <c r="G18" s="34"/>
      <c r="H18" s="34"/>
    </row>
    <row r="19" spans="1:16">
      <c r="A19" s="932" t="s">
        <v>458</v>
      </c>
      <c r="B19" s="933" t="s">
        <v>391</v>
      </c>
      <c r="C19" s="933" t="s">
        <v>391</v>
      </c>
      <c r="D19" s="933" t="s">
        <v>391</v>
      </c>
      <c r="E19" s="935" t="s">
        <v>391</v>
      </c>
      <c r="F19" s="936" t="s">
        <v>391</v>
      </c>
      <c r="G19" s="34"/>
      <c r="H19" s="34"/>
      <c r="O19" s="526"/>
      <c r="P19" s="526"/>
    </row>
    <row r="20" spans="1:16">
      <c r="A20" s="932" t="s">
        <v>459</v>
      </c>
      <c r="B20" s="933" t="s">
        <v>391</v>
      </c>
      <c r="C20" s="933" t="s">
        <v>391</v>
      </c>
      <c r="D20" s="933" t="s">
        <v>391</v>
      </c>
      <c r="E20" s="933" t="s">
        <v>391</v>
      </c>
      <c r="F20" s="934" t="s">
        <v>391</v>
      </c>
      <c r="G20" s="34"/>
      <c r="H20" s="34"/>
    </row>
    <row r="21" spans="1:16">
      <c r="A21" s="938" t="s">
        <v>460</v>
      </c>
      <c r="B21" s="939" t="s">
        <v>391</v>
      </c>
      <c r="C21" s="939">
        <v>941</v>
      </c>
      <c r="D21" s="939" t="s">
        <v>391</v>
      </c>
      <c r="E21" s="940" t="s">
        <v>391</v>
      </c>
      <c r="F21" s="941" t="s">
        <v>391</v>
      </c>
    </row>
    <row r="22" spans="1:16">
      <c r="A22" s="932"/>
      <c r="B22" s="933"/>
      <c r="C22" s="933"/>
      <c r="D22" s="933"/>
      <c r="E22" s="935"/>
      <c r="F22" s="936"/>
      <c r="G22" s="34"/>
      <c r="H22" s="34"/>
    </row>
    <row r="23" spans="1:16">
      <c r="A23" s="938" t="s">
        <v>461</v>
      </c>
      <c r="B23" s="939" t="s">
        <v>391</v>
      </c>
      <c r="C23" s="939" t="s">
        <v>391</v>
      </c>
      <c r="D23" s="939">
        <v>3031</v>
      </c>
      <c r="E23" s="940" t="s">
        <v>391</v>
      </c>
      <c r="F23" s="941" t="s">
        <v>391</v>
      </c>
    </row>
    <row r="24" spans="1:16">
      <c r="A24" s="932"/>
      <c r="B24" s="933"/>
      <c r="C24" s="933"/>
      <c r="D24" s="933"/>
      <c r="E24" s="935"/>
      <c r="F24" s="936"/>
      <c r="G24" s="34"/>
      <c r="H24" s="34"/>
    </row>
    <row r="25" spans="1:16">
      <c r="A25" s="938" t="s">
        <v>462</v>
      </c>
      <c r="B25" s="939" t="s">
        <v>391</v>
      </c>
      <c r="C25" s="939" t="s">
        <v>391</v>
      </c>
      <c r="D25" s="939" t="s">
        <v>391</v>
      </c>
      <c r="E25" s="940" t="s">
        <v>391</v>
      </c>
      <c r="F25" s="941" t="s">
        <v>391</v>
      </c>
    </row>
    <row r="26" spans="1:16">
      <c r="A26" s="932"/>
      <c r="B26" s="933"/>
      <c r="C26" s="933"/>
      <c r="D26" s="933"/>
      <c r="E26" s="935"/>
      <c r="F26" s="936"/>
      <c r="G26" s="34"/>
      <c r="H26" s="34"/>
      <c r="O26" s="526"/>
      <c r="P26" s="526"/>
    </row>
    <row r="27" spans="1:16">
      <c r="A27" s="932" t="s">
        <v>463</v>
      </c>
      <c r="B27" s="933" t="s">
        <v>391</v>
      </c>
      <c r="C27" s="933" t="s">
        <v>391</v>
      </c>
      <c r="D27" s="933" t="s">
        <v>391</v>
      </c>
      <c r="E27" s="933" t="s">
        <v>391</v>
      </c>
      <c r="F27" s="934" t="s">
        <v>391</v>
      </c>
      <c r="G27" s="34"/>
      <c r="H27" s="34"/>
    </row>
    <row r="28" spans="1:16">
      <c r="A28" s="932" t="s">
        <v>464</v>
      </c>
      <c r="B28" s="933" t="s">
        <v>391</v>
      </c>
      <c r="C28" s="933" t="s">
        <v>391</v>
      </c>
      <c r="D28" s="933" t="s">
        <v>391</v>
      </c>
      <c r="E28" s="935" t="s">
        <v>391</v>
      </c>
      <c r="F28" s="934" t="s">
        <v>391</v>
      </c>
      <c r="G28" s="34"/>
      <c r="H28" s="34"/>
    </row>
    <row r="29" spans="1:16">
      <c r="A29" s="932" t="s">
        <v>465</v>
      </c>
      <c r="B29" s="935" t="s">
        <v>391</v>
      </c>
      <c r="C29" s="935">
        <v>100</v>
      </c>
      <c r="D29" s="935" t="s">
        <v>391</v>
      </c>
      <c r="E29" s="935" t="s">
        <v>391</v>
      </c>
      <c r="F29" s="936" t="s">
        <v>391</v>
      </c>
      <c r="G29" s="34"/>
      <c r="H29" s="34"/>
    </row>
    <row r="30" spans="1:16">
      <c r="A30" s="938" t="s">
        <v>466</v>
      </c>
      <c r="B30" s="939" t="s">
        <v>391</v>
      </c>
      <c r="C30" s="939">
        <v>100</v>
      </c>
      <c r="D30" s="939" t="s">
        <v>391</v>
      </c>
      <c r="E30" s="940" t="s">
        <v>391</v>
      </c>
      <c r="F30" s="941" t="s">
        <v>391</v>
      </c>
    </row>
    <row r="31" spans="1:16">
      <c r="A31" s="932"/>
      <c r="B31" s="933"/>
      <c r="C31" s="933"/>
      <c r="D31" s="933"/>
      <c r="E31" s="935"/>
      <c r="F31" s="936"/>
      <c r="G31" s="34"/>
      <c r="H31" s="34"/>
      <c r="O31" s="526"/>
      <c r="P31" s="526"/>
    </row>
    <row r="32" spans="1:16">
      <c r="A32" s="932" t="s">
        <v>467</v>
      </c>
      <c r="B32" s="933">
        <v>14333</v>
      </c>
      <c r="C32" s="933">
        <v>550</v>
      </c>
      <c r="D32" s="933" t="s">
        <v>391</v>
      </c>
      <c r="E32" s="935" t="s">
        <v>391</v>
      </c>
      <c r="F32" s="936" t="s">
        <v>391</v>
      </c>
      <c r="G32" s="34"/>
      <c r="H32" s="34"/>
      <c r="O32" s="526"/>
      <c r="P32" s="526"/>
    </row>
    <row r="33" spans="1:16">
      <c r="A33" s="932" t="s">
        <v>468</v>
      </c>
      <c r="B33" s="933" t="s">
        <v>391</v>
      </c>
      <c r="C33" s="933">
        <v>9</v>
      </c>
      <c r="D33" s="933" t="s">
        <v>391</v>
      </c>
      <c r="E33" s="935">
        <v>11</v>
      </c>
      <c r="F33" s="936" t="s">
        <v>391</v>
      </c>
      <c r="G33" s="34"/>
      <c r="H33" s="34"/>
      <c r="O33" s="526"/>
      <c r="P33" s="526"/>
    </row>
    <row r="34" spans="1:16">
      <c r="A34" s="932" t="s">
        <v>469</v>
      </c>
      <c r="B34" s="933" t="s">
        <v>391</v>
      </c>
      <c r="C34" s="933">
        <v>82</v>
      </c>
      <c r="D34" s="933" t="s">
        <v>391</v>
      </c>
      <c r="E34" s="933" t="s">
        <v>391</v>
      </c>
      <c r="F34" s="934">
        <v>1</v>
      </c>
      <c r="G34" s="34"/>
      <c r="H34" s="34"/>
    </row>
    <row r="35" spans="1:16">
      <c r="A35" s="932" t="s">
        <v>470</v>
      </c>
      <c r="B35" s="935" t="s">
        <v>391</v>
      </c>
      <c r="C35" s="935" t="s">
        <v>391</v>
      </c>
      <c r="D35" s="935" t="s">
        <v>391</v>
      </c>
      <c r="E35" s="935" t="s">
        <v>391</v>
      </c>
      <c r="F35" s="936" t="s">
        <v>391</v>
      </c>
    </row>
    <row r="36" spans="1:16">
      <c r="A36" s="938" t="s">
        <v>471</v>
      </c>
      <c r="B36" s="939">
        <v>14333</v>
      </c>
      <c r="C36" s="939">
        <v>641</v>
      </c>
      <c r="D36" s="939" t="s">
        <v>391</v>
      </c>
      <c r="E36" s="940">
        <v>11</v>
      </c>
      <c r="F36" s="941">
        <v>1</v>
      </c>
    </row>
    <row r="37" spans="1:16">
      <c r="A37" s="932"/>
      <c r="B37" s="933"/>
      <c r="C37" s="933"/>
      <c r="D37" s="933"/>
      <c r="E37" s="935"/>
      <c r="F37" s="936"/>
      <c r="G37" s="34"/>
      <c r="H37" s="34"/>
      <c r="O37" s="526"/>
      <c r="P37" s="526"/>
    </row>
    <row r="38" spans="1:16">
      <c r="A38" s="938" t="s">
        <v>472</v>
      </c>
      <c r="B38" s="939" t="s">
        <v>391</v>
      </c>
      <c r="C38" s="939" t="s">
        <v>391</v>
      </c>
      <c r="D38" s="939" t="s">
        <v>391</v>
      </c>
      <c r="E38" s="940" t="s">
        <v>391</v>
      </c>
      <c r="F38" s="941" t="s">
        <v>391</v>
      </c>
    </row>
    <row r="39" spans="1:16">
      <c r="A39" s="932"/>
      <c r="B39" s="935"/>
      <c r="C39" s="935"/>
      <c r="D39" s="935"/>
      <c r="E39" s="935"/>
      <c r="F39" s="936"/>
    </row>
    <row r="40" spans="1:16">
      <c r="A40" s="932" t="s">
        <v>536</v>
      </c>
      <c r="B40" s="933" t="s">
        <v>391</v>
      </c>
      <c r="C40" s="935" t="s">
        <v>391</v>
      </c>
      <c r="D40" s="933" t="s">
        <v>391</v>
      </c>
      <c r="E40" s="935" t="s">
        <v>391</v>
      </c>
      <c r="F40" s="934" t="s">
        <v>391</v>
      </c>
    </row>
    <row r="41" spans="1:16">
      <c r="A41" s="932" t="s">
        <v>474</v>
      </c>
      <c r="B41" s="933" t="s">
        <v>391</v>
      </c>
      <c r="C41" s="935" t="s">
        <v>391</v>
      </c>
      <c r="D41" s="933" t="s">
        <v>391</v>
      </c>
      <c r="E41" s="935" t="s">
        <v>391</v>
      </c>
      <c r="F41" s="934" t="s">
        <v>391</v>
      </c>
    </row>
    <row r="42" spans="1:16">
      <c r="A42" s="932" t="s">
        <v>475</v>
      </c>
      <c r="B42" s="935" t="s">
        <v>391</v>
      </c>
      <c r="C42" s="935" t="s">
        <v>391</v>
      </c>
      <c r="D42" s="935">
        <v>32</v>
      </c>
      <c r="E42" s="935" t="s">
        <v>391</v>
      </c>
      <c r="F42" s="936" t="s">
        <v>391</v>
      </c>
    </row>
    <row r="43" spans="1:16">
      <c r="A43" s="932" t="s">
        <v>476</v>
      </c>
      <c r="B43" s="933" t="s">
        <v>391</v>
      </c>
      <c r="C43" s="935" t="s">
        <v>391</v>
      </c>
      <c r="D43" s="933" t="s">
        <v>391</v>
      </c>
      <c r="E43" s="935" t="s">
        <v>391</v>
      </c>
      <c r="F43" s="934" t="s">
        <v>391</v>
      </c>
    </row>
    <row r="44" spans="1:16">
      <c r="A44" s="932" t="s">
        <v>477</v>
      </c>
      <c r="B44" s="935" t="s">
        <v>391</v>
      </c>
      <c r="C44" s="935" t="s">
        <v>391</v>
      </c>
      <c r="D44" s="935" t="s">
        <v>391</v>
      </c>
      <c r="E44" s="935" t="s">
        <v>391</v>
      </c>
      <c r="F44" s="936" t="s">
        <v>391</v>
      </c>
    </row>
    <row r="45" spans="1:16">
      <c r="A45" s="932" t="s">
        <v>478</v>
      </c>
      <c r="B45" s="933" t="s">
        <v>391</v>
      </c>
      <c r="C45" s="935" t="s">
        <v>391</v>
      </c>
      <c r="D45" s="933" t="s">
        <v>391</v>
      </c>
      <c r="E45" s="935" t="s">
        <v>391</v>
      </c>
      <c r="F45" s="934" t="s">
        <v>391</v>
      </c>
    </row>
    <row r="46" spans="1:16">
      <c r="A46" s="932" t="s">
        <v>479</v>
      </c>
      <c r="B46" s="933" t="s">
        <v>391</v>
      </c>
      <c r="C46" s="935" t="s">
        <v>391</v>
      </c>
      <c r="D46" s="933" t="s">
        <v>391</v>
      </c>
      <c r="E46" s="935" t="s">
        <v>391</v>
      </c>
      <c r="F46" s="936" t="s">
        <v>391</v>
      </c>
    </row>
    <row r="47" spans="1:16">
      <c r="A47" s="932" t="s">
        <v>480</v>
      </c>
      <c r="B47" s="933" t="s">
        <v>391</v>
      </c>
      <c r="C47" s="933">
        <v>348</v>
      </c>
      <c r="D47" s="933" t="s">
        <v>391</v>
      </c>
      <c r="E47" s="935" t="s">
        <v>391</v>
      </c>
      <c r="F47" s="936" t="s">
        <v>391</v>
      </c>
      <c r="G47" s="34"/>
      <c r="H47" s="34"/>
      <c r="O47" s="526"/>
      <c r="P47" s="526"/>
    </row>
    <row r="48" spans="1:16">
      <c r="A48" s="932" t="s">
        <v>481</v>
      </c>
      <c r="B48" s="933" t="s">
        <v>391</v>
      </c>
      <c r="C48" s="933" t="s">
        <v>391</v>
      </c>
      <c r="D48" s="933" t="s">
        <v>391</v>
      </c>
      <c r="E48" s="933" t="s">
        <v>391</v>
      </c>
      <c r="F48" s="934" t="s">
        <v>391</v>
      </c>
    </row>
    <row r="49" spans="1:16">
      <c r="A49" s="938" t="s">
        <v>482</v>
      </c>
      <c r="B49" s="939" t="s">
        <v>391</v>
      </c>
      <c r="C49" s="939">
        <v>348</v>
      </c>
      <c r="D49" s="939">
        <v>32</v>
      </c>
      <c r="E49" s="940" t="s">
        <v>391</v>
      </c>
      <c r="F49" s="941" t="s">
        <v>391</v>
      </c>
    </row>
    <row r="50" spans="1:16">
      <c r="A50" s="932"/>
      <c r="B50" s="933"/>
      <c r="C50" s="933"/>
      <c r="D50" s="933"/>
      <c r="E50" s="935"/>
      <c r="F50" s="936"/>
    </row>
    <row r="51" spans="1:16">
      <c r="A51" s="938" t="s">
        <v>483</v>
      </c>
      <c r="B51" s="939" t="s">
        <v>391</v>
      </c>
      <c r="C51" s="939" t="s">
        <v>391</v>
      </c>
      <c r="D51" s="939" t="s">
        <v>391</v>
      </c>
      <c r="E51" s="940" t="s">
        <v>391</v>
      </c>
      <c r="F51" s="941" t="s">
        <v>391</v>
      </c>
    </row>
    <row r="52" spans="1:16">
      <c r="A52" s="932"/>
      <c r="B52" s="933"/>
      <c r="C52" s="933"/>
      <c r="D52" s="933"/>
      <c r="E52" s="933"/>
      <c r="F52" s="934"/>
    </row>
    <row r="53" spans="1:16">
      <c r="A53" s="932" t="s">
        <v>484</v>
      </c>
      <c r="B53" s="933" t="s">
        <v>391</v>
      </c>
      <c r="C53" s="933">
        <v>272332</v>
      </c>
      <c r="D53" s="933" t="s">
        <v>391</v>
      </c>
      <c r="E53" s="933">
        <v>2060</v>
      </c>
      <c r="F53" s="934" t="s">
        <v>391</v>
      </c>
    </row>
    <row r="54" spans="1:16">
      <c r="A54" s="932" t="s">
        <v>485</v>
      </c>
      <c r="B54" s="933">
        <v>29752</v>
      </c>
      <c r="C54" s="933">
        <v>2368252</v>
      </c>
      <c r="D54" s="933">
        <v>25885</v>
      </c>
      <c r="E54" s="933">
        <v>20907</v>
      </c>
      <c r="F54" s="934" t="s">
        <v>391</v>
      </c>
    </row>
    <row r="55" spans="1:16">
      <c r="A55" s="932" t="s">
        <v>486</v>
      </c>
      <c r="B55" s="933" t="s">
        <v>391</v>
      </c>
      <c r="C55" s="933">
        <v>920618</v>
      </c>
      <c r="D55" s="933">
        <v>65520</v>
      </c>
      <c r="E55" s="933">
        <v>2924</v>
      </c>
      <c r="F55" s="934" t="s">
        <v>391</v>
      </c>
    </row>
    <row r="56" spans="1:16">
      <c r="A56" s="932" t="s">
        <v>487</v>
      </c>
      <c r="B56" s="933" t="s">
        <v>391</v>
      </c>
      <c r="C56" s="933">
        <v>656</v>
      </c>
      <c r="D56" s="933" t="s">
        <v>391</v>
      </c>
      <c r="E56" s="933" t="s">
        <v>391</v>
      </c>
      <c r="F56" s="934" t="s">
        <v>391</v>
      </c>
    </row>
    <row r="57" spans="1:16">
      <c r="A57" s="932" t="s">
        <v>488</v>
      </c>
      <c r="B57" s="933">
        <v>38528</v>
      </c>
      <c r="C57" s="933">
        <v>734821</v>
      </c>
      <c r="D57" s="933">
        <v>273</v>
      </c>
      <c r="E57" s="933" t="s">
        <v>391</v>
      </c>
      <c r="F57" s="934" t="s">
        <v>391</v>
      </c>
    </row>
    <row r="58" spans="1:16">
      <c r="A58" s="938" t="s">
        <v>562</v>
      </c>
      <c r="B58" s="939">
        <v>68280</v>
      </c>
      <c r="C58" s="939">
        <v>4296679</v>
      </c>
      <c r="D58" s="939">
        <v>91678</v>
      </c>
      <c r="E58" s="940">
        <v>25891</v>
      </c>
      <c r="F58" s="941" t="s">
        <v>391</v>
      </c>
    </row>
    <row r="59" spans="1:16">
      <c r="A59" s="932"/>
      <c r="B59" s="933"/>
      <c r="C59" s="933"/>
      <c r="D59" s="933"/>
      <c r="E59" s="933"/>
      <c r="F59" s="934"/>
    </row>
    <row r="60" spans="1:16">
      <c r="A60" s="932" t="s">
        <v>490</v>
      </c>
      <c r="B60" s="933" t="s">
        <v>391</v>
      </c>
      <c r="C60" s="933" t="s">
        <v>391</v>
      </c>
      <c r="D60" s="933" t="s">
        <v>391</v>
      </c>
      <c r="E60" s="935">
        <v>6049</v>
      </c>
      <c r="F60" s="936">
        <v>27</v>
      </c>
      <c r="G60" s="34"/>
      <c r="H60" s="34"/>
      <c r="O60" s="526"/>
      <c r="P60" s="526"/>
    </row>
    <row r="61" spans="1:16">
      <c r="A61" s="932" t="s">
        <v>491</v>
      </c>
      <c r="B61" s="933" t="s">
        <v>391</v>
      </c>
      <c r="C61" s="933" t="s">
        <v>391</v>
      </c>
      <c r="D61" s="933" t="s">
        <v>391</v>
      </c>
      <c r="E61" s="935" t="s">
        <v>391</v>
      </c>
      <c r="F61" s="936" t="s">
        <v>391</v>
      </c>
      <c r="G61" s="34"/>
      <c r="H61" s="34"/>
      <c r="O61" s="526"/>
      <c r="P61" s="526"/>
    </row>
    <row r="62" spans="1:16">
      <c r="A62" s="932" t="s">
        <v>492</v>
      </c>
      <c r="B62" s="933">
        <v>2633</v>
      </c>
      <c r="C62" s="933">
        <v>463404</v>
      </c>
      <c r="D62" s="933">
        <v>37951</v>
      </c>
      <c r="E62" s="935" t="s">
        <v>391</v>
      </c>
      <c r="F62" s="936" t="s">
        <v>391</v>
      </c>
      <c r="G62" s="34"/>
      <c r="H62" s="34"/>
      <c r="O62" s="526"/>
      <c r="P62" s="526"/>
    </row>
    <row r="63" spans="1:16">
      <c r="A63" s="938" t="s">
        <v>493</v>
      </c>
      <c r="B63" s="939">
        <v>2633</v>
      </c>
      <c r="C63" s="939">
        <v>463404</v>
      </c>
      <c r="D63" s="939">
        <v>37951</v>
      </c>
      <c r="E63" s="940">
        <v>6049</v>
      </c>
      <c r="F63" s="941">
        <v>27</v>
      </c>
    </row>
    <row r="64" spans="1:16">
      <c r="A64" s="932"/>
      <c r="B64" s="933"/>
      <c r="C64" s="933"/>
      <c r="D64" s="933"/>
      <c r="E64" s="935"/>
      <c r="F64" s="936"/>
      <c r="G64" s="34"/>
      <c r="H64" s="34"/>
      <c r="O64" s="526"/>
      <c r="P64" s="526"/>
    </row>
    <row r="65" spans="1:16">
      <c r="A65" s="938" t="s">
        <v>494</v>
      </c>
      <c r="B65" s="939" t="s">
        <v>391</v>
      </c>
      <c r="C65" s="939" t="s">
        <v>391</v>
      </c>
      <c r="D65" s="939" t="s">
        <v>391</v>
      </c>
      <c r="E65" s="940" t="s">
        <v>391</v>
      </c>
      <c r="F65" s="941" t="s">
        <v>391</v>
      </c>
    </row>
    <row r="66" spans="1:16">
      <c r="A66" s="932"/>
      <c r="B66" s="933"/>
      <c r="C66" s="933"/>
      <c r="D66" s="933"/>
      <c r="E66" s="935"/>
      <c r="F66" s="936"/>
      <c r="G66" s="34"/>
      <c r="H66" s="34"/>
      <c r="O66" s="526"/>
      <c r="P66" s="526"/>
    </row>
    <row r="67" spans="1:16">
      <c r="A67" s="932" t="s">
        <v>495</v>
      </c>
      <c r="B67" s="933" t="s">
        <v>391</v>
      </c>
      <c r="C67" s="933">
        <v>222469</v>
      </c>
      <c r="D67" s="933" t="s">
        <v>391</v>
      </c>
      <c r="E67" s="935" t="s">
        <v>391</v>
      </c>
      <c r="F67" s="936" t="s">
        <v>391</v>
      </c>
      <c r="G67" s="34"/>
      <c r="H67" s="34"/>
      <c r="O67" s="526"/>
      <c r="P67" s="526"/>
    </row>
    <row r="68" spans="1:16">
      <c r="A68" s="932" t="s">
        <v>496</v>
      </c>
      <c r="B68" s="933" t="s">
        <v>391</v>
      </c>
      <c r="C68" s="933">
        <v>1464</v>
      </c>
      <c r="D68" s="933" t="s">
        <v>391</v>
      </c>
      <c r="E68" s="935" t="s">
        <v>391</v>
      </c>
      <c r="F68" s="936" t="s">
        <v>391</v>
      </c>
      <c r="G68" s="34"/>
      <c r="H68" s="34"/>
      <c r="O68" s="526"/>
      <c r="P68" s="526"/>
    </row>
    <row r="69" spans="1:16">
      <c r="A69" s="938" t="s">
        <v>497</v>
      </c>
      <c r="B69" s="939" t="s">
        <v>391</v>
      </c>
      <c r="C69" s="939">
        <v>223933</v>
      </c>
      <c r="D69" s="939" t="s">
        <v>391</v>
      </c>
      <c r="E69" s="940" t="s">
        <v>391</v>
      </c>
      <c r="F69" s="941" t="s">
        <v>391</v>
      </c>
    </row>
    <row r="70" spans="1:16">
      <c r="A70" s="932"/>
      <c r="B70" s="933"/>
      <c r="C70" s="933"/>
      <c r="D70" s="933"/>
      <c r="E70" s="935"/>
      <c r="F70" s="936"/>
      <c r="G70" s="34"/>
      <c r="H70" s="34"/>
      <c r="O70" s="526"/>
      <c r="P70" s="526"/>
    </row>
    <row r="71" spans="1:16">
      <c r="A71" s="932" t="s">
        <v>498</v>
      </c>
      <c r="B71" s="933" t="s">
        <v>391</v>
      </c>
      <c r="C71" s="933" t="s">
        <v>391</v>
      </c>
      <c r="D71" s="933" t="s">
        <v>391</v>
      </c>
      <c r="E71" s="935" t="s">
        <v>391</v>
      </c>
      <c r="F71" s="936" t="s">
        <v>391</v>
      </c>
      <c r="G71" s="34"/>
      <c r="H71" s="34"/>
      <c r="O71" s="526"/>
      <c r="P71" s="526"/>
    </row>
    <row r="72" spans="1:16">
      <c r="A72" s="932" t="s">
        <v>499</v>
      </c>
      <c r="B72" s="933" t="s">
        <v>391</v>
      </c>
      <c r="C72" s="933" t="s">
        <v>391</v>
      </c>
      <c r="D72" s="933" t="s">
        <v>391</v>
      </c>
      <c r="E72" s="935" t="s">
        <v>391</v>
      </c>
      <c r="F72" s="936" t="s">
        <v>391</v>
      </c>
      <c r="G72" s="34"/>
      <c r="H72" s="34"/>
      <c r="O72" s="526"/>
      <c r="P72" s="526"/>
    </row>
    <row r="73" spans="1:16">
      <c r="A73" s="932" t="s">
        <v>500</v>
      </c>
      <c r="B73" s="933" t="s">
        <v>391</v>
      </c>
      <c r="C73" s="933" t="s">
        <v>391</v>
      </c>
      <c r="D73" s="933" t="s">
        <v>391</v>
      </c>
      <c r="E73" s="935" t="s">
        <v>391</v>
      </c>
      <c r="F73" s="936" t="s">
        <v>391</v>
      </c>
      <c r="G73" s="34"/>
      <c r="H73" s="34"/>
      <c r="O73" s="526"/>
      <c r="P73" s="526"/>
    </row>
    <row r="74" spans="1:16">
      <c r="A74" s="932" t="s">
        <v>501</v>
      </c>
      <c r="B74" s="933" t="s">
        <v>391</v>
      </c>
      <c r="C74" s="933">
        <v>23362</v>
      </c>
      <c r="D74" s="933" t="s">
        <v>391</v>
      </c>
      <c r="E74" s="935" t="s">
        <v>391</v>
      </c>
      <c r="F74" s="936" t="s">
        <v>391</v>
      </c>
      <c r="G74" s="34"/>
      <c r="H74" s="34"/>
      <c r="O74" s="526"/>
      <c r="P74" s="526"/>
    </row>
    <row r="75" spans="1:16">
      <c r="A75" s="932" t="s">
        <v>502</v>
      </c>
      <c r="B75" s="933" t="s">
        <v>391</v>
      </c>
      <c r="C75" s="933">
        <v>50042</v>
      </c>
      <c r="D75" s="933" t="s">
        <v>391</v>
      </c>
      <c r="E75" s="935" t="s">
        <v>391</v>
      </c>
      <c r="F75" s="936" t="s">
        <v>391</v>
      </c>
      <c r="G75" s="34"/>
      <c r="H75" s="34"/>
      <c r="O75" s="526"/>
      <c r="P75" s="526"/>
    </row>
    <row r="76" spans="1:16">
      <c r="A76" s="932" t="s">
        <v>503</v>
      </c>
      <c r="B76" s="933" t="s">
        <v>391</v>
      </c>
      <c r="C76" s="933" t="s">
        <v>391</v>
      </c>
      <c r="D76" s="933" t="s">
        <v>391</v>
      </c>
      <c r="E76" s="935" t="s">
        <v>391</v>
      </c>
      <c r="F76" s="936" t="s">
        <v>391</v>
      </c>
      <c r="G76" s="34"/>
      <c r="H76" s="34"/>
      <c r="O76" s="526"/>
      <c r="P76" s="526"/>
    </row>
    <row r="77" spans="1:16">
      <c r="A77" s="932" t="s">
        <v>504</v>
      </c>
      <c r="B77" s="933" t="s">
        <v>391</v>
      </c>
      <c r="C77" s="933" t="s">
        <v>391</v>
      </c>
      <c r="D77" s="933" t="s">
        <v>391</v>
      </c>
      <c r="E77" s="935" t="s">
        <v>391</v>
      </c>
      <c r="F77" s="936">
        <v>300</v>
      </c>
      <c r="G77" s="34"/>
      <c r="H77" s="34"/>
      <c r="O77" s="526"/>
      <c r="P77" s="526"/>
    </row>
    <row r="78" spans="1:16">
      <c r="A78" s="932" t="s">
        <v>505</v>
      </c>
      <c r="B78" s="933" t="s">
        <v>391</v>
      </c>
      <c r="C78" s="933" t="s">
        <v>391</v>
      </c>
      <c r="D78" s="933" t="s">
        <v>391</v>
      </c>
      <c r="E78" s="935" t="s">
        <v>391</v>
      </c>
      <c r="F78" s="936" t="s">
        <v>391</v>
      </c>
      <c r="G78" s="34"/>
      <c r="H78" s="34"/>
      <c r="O78" s="526"/>
      <c r="P78" s="526"/>
    </row>
    <row r="79" spans="1:16">
      <c r="A79" s="938" t="s">
        <v>506</v>
      </c>
      <c r="B79" s="939" t="s">
        <v>391</v>
      </c>
      <c r="C79" s="939">
        <v>73404</v>
      </c>
      <c r="D79" s="939" t="s">
        <v>391</v>
      </c>
      <c r="E79" s="940" t="s">
        <v>391</v>
      </c>
      <c r="F79" s="941">
        <v>300</v>
      </c>
    </row>
    <row r="80" spans="1:16">
      <c r="A80" s="932"/>
      <c r="B80" s="933"/>
      <c r="C80" s="933"/>
      <c r="D80" s="933"/>
      <c r="E80" s="935"/>
      <c r="F80" s="936"/>
      <c r="G80" s="34"/>
      <c r="H80" s="34"/>
      <c r="O80" s="526"/>
      <c r="P80" s="526"/>
    </row>
    <row r="81" spans="1:16">
      <c r="A81" s="932" t="s">
        <v>507</v>
      </c>
      <c r="B81" s="933" t="s">
        <v>391</v>
      </c>
      <c r="C81" s="933" t="s">
        <v>391</v>
      </c>
      <c r="D81" s="933" t="s">
        <v>391</v>
      </c>
      <c r="E81" s="935" t="s">
        <v>391</v>
      </c>
      <c r="F81" s="936" t="s">
        <v>391</v>
      </c>
      <c r="G81" s="34"/>
      <c r="H81" s="34"/>
      <c r="O81" s="526"/>
      <c r="P81" s="526"/>
    </row>
    <row r="82" spans="1:16">
      <c r="A82" s="932" t="s">
        <v>508</v>
      </c>
      <c r="B82" s="933" t="s">
        <v>391</v>
      </c>
      <c r="C82" s="933" t="s">
        <v>391</v>
      </c>
      <c r="D82" s="933" t="s">
        <v>391</v>
      </c>
      <c r="E82" s="935" t="s">
        <v>391</v>
      </c>
      <c r="F82" s="936" t="s">
        <v>391</v>
      </c>
      <c r="G82" s="34"/>
      <c r="H82" s="34"/>
      <c r="O82" s="526"/>
      <c r="P82" s="526"/>
    </row>
    <row r="83" spans="1:16">
      <c r="A83" s="938" t="s">
        <v>509</v>
      </c>
      <c r="B83" s="939" t="s">
        <v>391</v>
      </c>
      <c r="C83" s="939" t="s">
        <v>391</v>
      </c>
      <c r="D83" s="939" t="s">
        <v>391</v>
      </c>
      <c r="E83" s="940" t="s">
        <v>391</v>
      </c>
      <c r="F83" s="941" t="s">
        <v>391</v>
      </c>
    </row>
    <row r="84" spans="1:16">
      <c r="A84" s="932"/>
      <c r="B84" s="933"/>
      <c r="C84" s="933"/>
      <c r="D84" s="933"/>
      <c r="E84" s="935"/>
      <c r="F84" s="936"/>
      <c r="G84" s="34"/>
      <c r="H84" s="34"/>
      <c r="O84" s="526"/>
      <c r="P84" s="526"/>
    </row>
    <row r="85" spans="1:16" ht="13.5" thickBot="1">
      <c r="A85" s="942" t="s">
        <v>510</v>
      </c>
      <c r="B85" s="813">
        <v>85246</v>
      </c>
      <c r="C85" s="813">
        <v>5059450</v>
      </c>
      <c r="D85" s="813">
        <v>132692</v>
      </c>
      <c r="E85" s="813">
        <v>31951</v>
      </c>
      <c r="F85" s="814">
        <v>328</v>
      </c>
    </row>
  </sheetData>
  <mergeCells count="4">
    <mergeCell ref="B5:E5"/>
    <mergeCell ref="A5:A7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>
  <sheetPr codeName="Hoja32">
    <tabColor theme="0"/>
    <pageSetUpPr fitToPage="1"/>
  </sheetPr>
  <dimension ref="B1:L13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4.5703125" style="208" customWidth="1"/>
    <col min="2" max="2" width="26.7109375" style="208" customWidth="1"/>
    <col min="3" max="3" width="17.28515625" style="208" customWidth="1"/>
    <col min="4" max="4" width="12.7109375" style="208" customWidth="1"/>
    <col min="5" max="5" width="18.140625" style="208" customWidth="1"/>
    <col min="6" max="6" width="14.85546875" style="208" hidden="1" customWidth="1"/>
    <col min="7" max="8" width="19.140625" style="208" customWidth="1"/>
    <col min="9" max="9" width="16.5703125" style="208" customWidth="1"/>
    <col min="10" max="10" width="16.28515625" style="208" customWidth="1"/>
    <col min="11" max="11" width="35" style="208" customWidth="1"/>
    <col min="12" max="12" width="6.28515625" style="208" customWidth="1"/>
    <col min="13" max="13" width="11.42578125" style="208"/>
    <col min="14" max="14" width="27" style="208" customWidth="1"/>
    <col min="15" max="20" width="15.28515625" style="208" customWidth="1"/>
    <col min="21" max="23" width="11.42578125" style="208"/>
    <col min="24" max="25" width="11" style="208" customWidth="1"/>
    <col min="26" max="26" width="11.42578125" style="208"/>
    <col min="27" max="27" width="11" style="208" customWidth="1"/>
    <col min="28" max="16384" width="11.42578125" style="208"/>
  </cols>
  <sheetData>
    <row r="1" spans="2:12" s="87" customFormat="1" ht="18">
      <c r="B1" s="1666" t="s">
        <v>367</v>
      </c>
      <c r="C1" s="1666"/>
      <c r="D1" s="1666"/>
      <c r="E1" s="1666"/>
      <c r="F1" s="1666"/>
      <c r="G1" s="1666"/>
      <c r="H1" s="1666"/>
      <c r="I1" s="1666"/>
      <c r="J1" s="1666"/>
      <c r="K1" s="1666"/>
    </row>
    <row r="2" spans="2:12"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2:12" ht="26.25" customHeight="1">
      <c r="B3" s="1667" t="s">
        <v>1497</v>
      </c>
      <c r="C3" s="1667"/>
      <c r="D3" s="1667"/>
      <c r="E3" s="1667"/>
      <c r="F3" s="1667"/>
      <c r="G3" s="1667"/>
      <c r="H3" s="1667"/>
      <c r="I3" s="1667"/>
      <c r="J3" s="1667"/>
      <c r="K3" s="1667"/>
    </row>
    <row r="4" spans="2:12" ht="13.5" customHeight="1" thickBot="1">
      <c r="B4" s="1926"/>
      <c r="C4" s="1926"/>
      <c r="D4" s="1926"/>
      <c r="E4" s="1926"/>
      <c r="F4" s="1926"/>
      <c r="G4" s="1926"/>
      <c r="H4" s="1926"/>
      <c r="I4" s="1926"/>
      <c r="J4" s="1926"/>
      <c r="K4" s="1926"/>
    </row>
    <row r="5" spans="2:12" s="681" customFormat="1" ht="21" customHeight="1">
      <c r="B5" s="680"/>
      <c r="C5" s="1722" t="s">
        <v>1159</v>
      </c>
      <c r="D5" s="1673"/>
      <c r="E5" s="1673"/>
      <c r="F5" s="1673"/>
      <c r="G5" s="1673"/>
      <c r="H5" s="1674"/>
      <c r="I5" s="672" t="s">
        <v>1072</v>
      </c>
      <c r="J5" s="672" t="s">
        <v>1073</v>
      </c>
      <c r="K5" s="674" t="s">
        <v>1074</v>
      </c>
    </row>
    <row r="6" spans="2:12" s="681" customFormat="1" ht="21" customHeight="1">
      <c r="B6" s="671" t="s">
        <v>15</v>
      </c>
      <c r="C6" s="682"/>
      <c r="D6" s="673" t="s">
        <v>387</v>
      </c>
      <c r="E6" s="683"/>
      <c r="F6" s="1685" t="s">
        <v>1078</v>
      </c>
      <c r="G6" s="1686"/>
      <c r="H6" s="1690"/>
      <c r="I6" s="228" t="s">
        <v>1075</v>
      </c>
      <c r="J6" s="228" t="s">
        <v>1076</v>
      </c>
      <c r="K6" s="235" t="s">
        <v>1076</v>
      </c>
    </row>
    <row r="7" spans="2:12" s="681" customFormat="1" ht="30.75" customHeight="1" thickBot="1">
      <c r="B7" s="684"/>
      <c r="C7" s="675" t="s">
        <v>385</v>
      </c>
      <c r="D7" s="675" t="s">
        <v>386</v>
      </c>
      <c r="E7" s="675" t="s">
        <v>387</v>
      </c>
      <c r="F7" s="1175" t="s">
        <v>385</v>
      </c>
      <c r="G7" s="1178" t="s">
        <v>385</v>
      </c>
      <c r="H7" s="1178" t="s">
        <v>1308</v>
      </c>
      <c r="I7" s="229" t="s">
        <v>1079</v>
      </c>
      <c r="J7" s="229" t="s">
        <v>381</v>
      </c>
      <c r="K7" s="236" t="s">
        <v>381</v>
      </c>
    </row>
    <row r="8" spans="2:12" ht="19.5" customHeight="1">
      <c r="B8" s="72" t="s">
        <v>260</v>
      </c>
      <c r="C8" s="42">
        <v>110817</v>
      </c>
      <c r="D8" s="42">
        <v>52597</v>
      </c>
      <c r="E8" s="42">
        <v>163414</v>
      </c>
      <c r="F8" s="42">
        <v>110392</v>
      </c>
      <c r="G8" s="42">
        <v>109262</v>
      </c>
      <c r="H8" s="42">
        <v>51789</v>
      </c>
      <c r="I8" s="42">
        <v>26375</v>
      </c>
      <c r="J8" s="42">
        <v>957</v>
      </c>
      <c r="K8" s="43">
        <v>905</v>
      </c>
      <c r="L8" s="215"/>
    </row>
    <row r="9" spans="2:12">
      <c r="B9" s="63" t="s">
        <v>261</v>
      </c>
      <c r="C9" s="45">
        <v>1796847</v>
      </c>
      <c r="D9" s="45">
        <v>566235</v>
      </c>
      <c r="E9" s="45">
        <v>2363082</v>
      </c>
      <c r="F9" s="45">
        <v>1734441</v>
      </c>
      <c r="G9" s="45">
        <v>1730281</v>
      </c>
      <c r="H9" s="45">
        <v>541175</v>
      </c>
      <c r="I9" s="45">
        <v>56869</v>
      </c>
      <c r="J9" s="45">
        <v>5138</v>
      </c>
      <c r="K9" s="46">
        <v>13860</v>
      </c>
    </row>
    <row r="10" spans="2:12">
      <c r="B10" s="63"/>
      <c r="C10" s="45"/>
      <c r="D10" s="45"/>
      <c r="E10" s="45"/>
      <c r="F10" s="45"/>
      <c r="G10" s="45"/>
      <c r="H10" s="45"/>
      <c r="I10" s="45"/>
      <c r="J10" s="45"/>
      <c r="K10" s="46"/>
    </row>
    <row r="11" spans="2:12" ht="13.5" thickBot="1">
      <c r="B11" s="66" t="s">
        <v>262</v>
      </c>
      <c r="C11" s="52">
        <v>1907664</v>
      </c>
      <c r="D11" s="52">
        <v>618832</v>
      </c>
      <c r="E11" s="52">
        <v>2526496</v>
      </c>
      <c r="F11" s="52">
        <v>1844833</v>
      </c>
      <c r="G11" s="52">
        <v>1839543</v>
      </c>
      <c r="H11" s="52">
        <v>592964</v>
      </c>
      <c r="I11" s="52">
        <v>83244</v>
      </c>
      <c r="J11" s="52">
        <v>6095</v>
      </c>
      <c r="K11" s="53">
        <v>14765</v>
      </c>
    </row>
    <row r="12" spans="2:12">
      <c r="B12" s="34"/>
      <c r="C12" s="34"/>
      <c r="D12" s="34"/>
      <c r="E12" s="34"/>
      <c r="F12" s="34"/>
      <c r="G12" s="34"/>
      <c r="H12" s="34"/>
      <c r="I12" s="34"/>
      <c r="J12" s="34"/>
      <c r="K12" s="34"/>
    </row>
    <row r="13" spans="2:12">
      <c r="B13" s="34"/>
      <c r="C13" s="34"/>
      <c r="D13" s="34"/>
      <c r="E13" s="34"/>
      <c r="F13" s="34"/>
      <c r="G13" s="34"/>
      <c r="H13" s="34"/>
      <c r="I13" s="34"/>
      <c r="J13" s="34"/>
      <c r="K13" s="34"/>
    </row>
  </sheetData>
  <mergeCells count="5">
    <mergeCell ref="B1:K1"/>
    <mergeCell ref="B3:K3"/>
    <mergeCell ref="B4:K4"/>
    <mergeCell ref="C5:H5"/>
    <mergeCell ref="F6:H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48" orientation="portrait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>
  <sheetPr codeName="Hoja38">
    <tabColor theme="0"/>
    <pageSetUpPr fitToPage="1"/>
  </sheetPr>
  <dimension ref="A1:I1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6.7109375" style="208" customWidth="1"/>
    <col min="2" max="2" width="17.85546875" style="208" customWidth="1"/>
    <col min="3" max="3" width="12.7109375" style="208" customWidth="1"/>
    <col min="4" max="4" width="16.5703125" style="208" customWidth="1"/>
    <col min="5" max="5" width="19.42578125" style="208" customWidth="1"/>
    <col min="6" max="6" width="17.28515625" style="208" customWidth="1"/>
    <col min="7" max="7" width="20.7109375" style="208" customWidth="1"/>
    <col min="8" max="8" width="12.7109375" style="208" customWidth="1"/>
    <col min="9" max="9" width="11.7109375" style="208" customWidth="1"/>
    <col min="10" max="11" width="11.42578125" style="208"/>
    <col min="12" max="12" width="27" style="208" customWidth="1"/>
    <col min="13" max="18" width="15.28515625" style="208" customWidth="1"/>
    <col min="19" max="21" width="11.42578125" style="208"/>
    <col min="22" max="23" width="11" style="208" customWidth="1"/>
    <col min="24" max="24" width="11.42578125" style="208"/>
    <col min="25" max="25" width="11" style="208" customWidth="1"/>
    <col min="26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250"/>
      <c r="I1" s="250"/>
    </row>
    <row r="2" spans="1:9">
      <c r="A2" s="34"/>
      <c r="B2" s="34"/>
      <c r="C2" s="34"/>
      <c r="D2" s="34"/>
      <c r="E2" s="34"/>
      <c r="F2" s="34"/>
      <c r="G2" s="34"/>
      <c r="H2" s="34"/>
      <c r="I2" s="34"/>
    </row>
    <row r="3" spans="1:9" ht="35.25" customHeight="1">
      <c r="A3" s="1667" t="s">
        <v>1498</v>
      </c>
      <c r="B3" s="1667"/>
      <c r="C3" s="1667"/>
      <c r="D3" s="1667"/>
      <c r="E3" s="1667"/>
      <c r="F3" s="1667"/>
      <c r="G3" s="1667"/>
      <c r="H3" s="34"/>
      <c r="I3" s="34"/>
    </row>
    <row r="4" spans="1:9" ht="13.5" thickBot="1">
      <c r="A4" s="1954"/>
      <c r="B4" s="1954"/>
      <c r="C4" s="1954"/>
      <c r="D4" s="1954"/>
      <c r="E4" s="1954"/>
      <c r="F4" s="1954"/>
      <c r="G4" s="1954"/>
      <c r="H4" s="34"/>
      <c r="I4" s="34"/>
    </row>
    <row r="5" spans="1:9" ht="24.75" customHeight="1">
      <c r="A5" s="680"/>
      <c r="B5" s="1670" t="s">
        <v>378</v>
      </c>
      <c r="C5" s="1671"/>
      <c r="D5" s="1672"/>
      <c r="E5" s="672" t="s">
        <v>372</v>
      </c>
      <c r="F5" s="1722" t="s">
        <v>786</v>
      </c>
      <c r="G5" s="1673"/>
      <c r="H5" s="34"/>
      <c r="I5" s="34"/>
    </row>
    <row r="6" spans="1:9" ht="24" customHeight="1">
      <c r="A6" s="671" t="s">
        <v>15</v>
      </c>
      <c r="B6" s="1835" t="s">
        <v>263</v>
      </c>
      <c r="C6" s="1837"/>
      <c r="D6" s="57" t="s">
        <v>1192</v>
      </c>
      <c r="E6" s="228" t="s">
        <v>264</v>
      </c>
      <c r="F6" s="1804" t="s">
        <v>524</v>
      </c>
      <c r="G6" s="1805"/>
      <c r="H6" s="34"/>
      <c r="I6" s="34"/>
    </row>
    <row r="7" spans="1:9" ht="30" customHeight="1">
      <c r="A7" s="685"/>
      <c r="B7" s="1804" t="s">
        <v>382</v>
      </c>
      <c r="C7" s="1806"/>
      <c r="D7" s="228" t="s">
        <v>1075</v>
      </c>
      <c r="E7" s="228"/>
      <c r="F7" s="57" t="s">
        <v>265</v>
      </c>
      <c r="G7" s="68" t="s">
        <v>265</v>
      </c>
      <c r="H7" s="34"/>
      <c r="I7" s="34"/>
    </row>
    <row r="8" spans="1:9" ht="36" customHeight="1" thickBot="1">
      <c r="A8" s="684"/>
      <c r="B8" s="675" t="s">
        <v>385</v>
      </c>
      <c r="C8" s="675" t="s">
        <v>386</v>
      </c>
      <c r="D8" s="229" t="s">
        <v>1112</v>
      </c>
      <c r="E8" s="229" t="s">
        <v>524</v>
      </c>
      <c r="F8" s="686" t="s">
        <v>266</v>
      </c>
      <c r="G8" s="687" t="s">
        <v>267</v>
      </c>
      <c r="H8" s="34"/>
      <c r="I8" s="34"/>
    </row>
    <row r="9" spans="1:9" ht="24" customHeight="1">
      <c r="A9" s="72" t="s">
        <v>260</v>
      </c>
      <c r="B9" s="122">
        <v>2862</v>
      </c>
      <c r="C9" s="122">
        <v>4395</v>
      </c>
      <c r="D9" s="122">
        <v>4</v>
      </c>
      <c r="E9" s="42">
        <v>540484</v>
      </c>
      <c r="F9" s="42">
        <v>504536</v>
      </c>
      <c r="G9" s="43">
        <v>35948</v>
      </c>
      <c r="H9" s="34"/>
      <c r="I9" s="34"/>
    </row>
    <row r="10" spans="1:9">
      <c r="A10" s="63" t="s">
        <v>261</v>
      </c>
      <c r="B10" s="11">
        <v>2233</v>
      </c>
      <c r="C10" s="11">
        <v>5448</v>
      </c>
      <c r="D10" s="11">
        <v>6</v>
      </c>
      <c r="E10" s="45">
        <v>6811611</v>
      </c>
      <c r="F10" s="45">
        <v>102253</v>
      </c>
      <c r="G10" s="46">
        <v>6709358</v>
      </c>
      <c r="H10" s="34"/>
      <c r="I10" s="34"/>
    </row>
    <row r="11" spans="1:9">
      <c r="A11" s="63"/>
      <c r="B11" s="11"/>
      <c r="C11" s="11"/>
      <c r="D11" s="11"/>
      <c r="E11" s="45"/>
      <c r="F11" s="45"/>
      <c r="G11" s="46"/>
      <c r="H11" s="34"/>
      <c r="I11" s="34"/>
    </row>
    <row r="12" spans="1:9" ht="13.5" thickBot="1">
      <c r="A12" s="66" t="s">
        <v>262</v>
      </c>
      <c r="B12" s="290">
        <v>2270.3602999999998</v>
      </c>
      <c r="C12" s="290">
        <v>5356.0317999999997</v>
      </c>
      <c r="D12" s="290">
        <v>5.3662999999999998</v>
      </c>
      <c r="E12" s="52">
        <v>7352095</v>
      </c>
      <c r="F12" s="52">
        <v>606789</v>
      </c>
      <c r="G12" s="53">
        <v>6745306</v>
      </c>
      <c r="H12" s="34"/>
      <c r="I12" s="34"/>
    </row>
    <row r="13" spans="1:9">
      <c r="A13" s="34"/>
      <c r="B13" s="34"/>
      <c r="C13" s="34"/>
      <c r="D13" s="34"/>
      <c r="E13" s="34"/>
      <c r="F13" s="34"/>
      <c r="G13" s="34"/>
      <c r="H13" s="34"/>
      <c r="I13" s="34"/>
    </row>
    <row r="14" spans="1:9">
      <c r="A14" s="34"/>
      <c r="B14" s="34"/>
      <c r="C14" s="34"/>
      <c r="D14" s="34"/>
      <c r="E14" s="34"/>
      <c r="F14" s="34"/>
      <c r="G14" s="34"/>
      <c r="H14" s="34"/>
      <c r="I14" s="34"/>
    </row>
    <row r="15" spans="1:9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>
  <sheetPr codeName="Hoja40">
    <tabColor theme="0"/>
  </sheetPr>
  <dimension ref="A1:I12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1.28515625" style="208" customWidth="1"/>
    <col min="2" max="8" width="12.7109375" style="208" customWidth="1"/>
    <col min="9" max="10" width="11.42578125" style="208"/>
    <col min="11" max="11" width="27" style="208" customWidth="1"/>
    <col min="12" max="17" width="15.28515625" style="208" customWidth="1"/>
    <col min="18" max="20" width="11.42578125" style="208"/>
    <col min="21" max="22" width="11" style="208" customWidth="1"/>
    <col min="23" max="23" width="11.42578125" style="208"/>
    <col min="24" max="24" width="11" style="208" customWidth="1"/>
    <col min="25" max="16384" width="11.42578125" style="208"/>
  </cols>
  <sheetData>
    <row r="1" spans="1:9" s="87" customFormat="1" ht="18">
      <c r="A1" s="1666" t="s">
        <v>367</v>
      </c>
      <c r="B1" s="1666"/>
      <c r="C1" s="1666"/>
      <c r="D1" s="1666"/>
      <c r="E1" s="1666"/>
      <c r="F1" s="1666"/>
      <c r="G1" s="1666"/>
      <c r="H1" s="250"/>
    </row>
    <row r="2" spans="1:9">
      <c r="A2" s="34"/>
      <c r="B2" s="34"/>
      <c r="C2" s="34"/>
      <c r="D2" s="34"/>
      <c r="E2" s="34"/>
      <c r="F2" s="34"/>
      <c r="G2" s="34"/>
      <c r="H2" s="34"/>
    </row>
    <row r="3" spans="1:9" ht="24.75" customHeight="1">
      <c r="A3" s="1684" t="s">
        <v>1499</v>
      </c>
      <c r="B3" s="1684"/>
      <c r="C3" s="1684"/>
      <c r="D3" s="1684"/>
      <c r="E3" s="1684"/>
      <c r="F3" s="1684"/>
      <c r="G3" s="1684"/>
      <c r="H3" s="26"/>
    </row>
    <row r="4" spans="1:9" ht="13.5" thickBot="1">
      <c r="A4" s="310"/>
      <c r="B4" s="310"/>
      <c r="C4" s="310"/>
      <c r="D4" s="310"/>
      <c r="E4" s="310"/>
      <c r="F4" s="310"/>
      <c r="G4" s="310"/>
      <c r="H4" s="34"/>
    </row>
    <row r="5" spans="1:9" ht="48" customHeight="1" thickBot="1">
      <c r="A5" s="678" t="s">
        <v>50</v>
      </c>
      <c r="B5" s="678"/>
      <c r="C5" s="678"/>
      <c r="D5" s="679"/>
      <c r="E5" s="1955" t="s">
        <v>268</v>
      </c>
      <c r="F5" s="1956"/>
      <c r="G5" s="1956"/>
      <c r="H5" s="34"/>
      <c r="I5" s="34"/>
    </row>
    <row r="6" spans="1:9" ht="24" customHeight="1">
      <c r="A6" s="146" t="s">
        <v>269</v>
      </c>
      <c r="B6" s="146"/>
      <c r="C6" s="146"/>
      <c r="D6" s="72"/>
      <c r="E6" s="574"/>
      <c r="F6" s="576">
        <v>601750</v>
      </c>
      <c r="G6" s="146"/>
      <c r="H6" s="34"/>
      <c r="I6" s="34"/>
    </row>
    <row r="7" spans="1:9">
      <c r="A7" s="34" t="s">
        <v>270</v>
      </c>
      <c r="B7" s="34"/>
      <c r="C7" s="34"/>
      <c r="D7" s="63"/>
      <c r="E7" s="604"/>
      <c r="F7" s="178">
        <v>1390865</v>
      </c>
      <c r="G7" s="34"/>
      <c r="H7" s="34"/>
      <c r="I7" s="34"/>
    </row>
    <row r="8" spans="1:9">
      <c r="A8" s="34" t="s">
        <v>271</v>
      </c>
      <c r="B8" s="34"/>
      <c r="C8" s="34"/>
      <c r="D8" s="63"/>
      <c r="E8" s="604"/>
      <c r="F8" s="178">
        <v>69345</v>
      </c>
      <c r="G8" s="34"/>
      <c r="H8" s="34"/>
      <c r="I8" s="34"/>
    </row>
    <row r="9" spans="1:9">
      <c r="A9" s="34" t="s">
        <v>272</v>
      </c>
      <c r="B9" s="34"/>
      <c r="C9" s="34"/>
      <c r="D9" s="63"/>
      <c r="E9" s="604"/>
      <c r="F9" s="178">
        <v>4763956</v>
      </c>
      <c r="G9" s="34"/>
      <c r="H9" s="34"/>
      <c r="I9" s="34"/>
    </row>
    <row r="10" spans="1:9" ht="13.5" thickBot="1">
      <c r="A10" s="310" t="s">
        <v>273</v>
      </c>
      <c r="B10" s="310"/>
      <c r="C10" s="310"/>
      <c r="D10" s="269"/>
      <c r="E10" s="605"/>
      <c r="F10" s="612">
        <v>44302</v>
      </c>
      <c r="G10" s="310"/>
      <c r="H10" s="34"/>
      <c r="I10" s="34"/>
    </row>
    <row r="11" spans="1:9">
      <c r="A11" s="34"/>
      <c r="B11" s="34"/>
      <c r="C11" s="34"/>
      <c r="D11" s="34"/>
      <c r="E11" s="34"/>
      <c r="F11" s="34"/>
      <c r="G11" s="34"/>
      <c r="H11" s="34"/>
      <c r="I11" s="34"/>
    </row>
    <row r="12" spans="1:9">
      <c r="A12" s="201"/>
      <c r="B12" s="201"/>
      <c r="C12" s="201"/>
      <c r="D12" s="201"/>
      <c r="E12" s="201"/>
      <c r="F12" s="201"/>
      <c r="G12" s="201"/>
      <c r="H12" s="34"/>
      <c r="I12" s="34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>
  <sheetPr codeName="Hoja48">
    <tabColor theme="0"/>
  </sheetPr>
  <dimension ref="A1:J14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26.7109375" style="208" customWidth="1"/>
    <col min="2" max="5" width="12.7109375" style="208" customWidth="1"/>
    <col min="6" max="6" width="13.7109375" style="208" customWidth="1"/>
    <col min="7" max="7" width="12" style="208" customWidth="1"/>
    <col min="8" max="9" width="12.7109375" style="208" customWidth="1"/>
    <col min="10" max="10" width="11.7109375" style="208" customWidth="1"/>
    <col min="11" max="12" width="11.42578125" style="208"/>
    <col min="13" max="13" width="27" style="208" customWidth="1"/>
    <col min="14" max="19" width="15.28515625" style="208" customWidth="1"/>
    <col min="20" max="22" width="11.42578125" style="208"/>
    <col min="23" max="24" width="11" style="208" customWidth="1"/>
    <col min="25" max="25" width="11.42578125" style="208"/>
    <col min="26" max="26" width="11" style="208" customWidth="1"/>
    <col min="27" max="16384" width="11.42578125" style="208"/>
  </cols>
  <sheetData>
    <row r="1" spans="1:10" s="87" customFormat="1" ht="18">
      <c r="A1" s="1666" t="s">
        <v>367</v>
      </c>
      <c r="B1" s="1666"/>
      <c r="C1" s="1666"/>
      <c r="D1" s="1666"/>
      <c r="E1" s="1666"/>
      <c r="F1" s="1666"/>
      <c r="G1" s="1666"/>
      <c r="H1" s="67"/>
      <c r="I1" s="250"/>
      <c r="J1" s="250"/>
    </row>
    <row r="2" spans="1:10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32.25" customHeight="1">
      <c r="A3" s="1667" t="s">
        <v>1500</v>
      </c>
      <c r="B3" s="1667"/>
      <c r="C3" s="1667"/>
      <c r="D3" s="1667"/>
      <c r="E3" s="1667"/>
      <c r="F3" s="1667"/>
      <c r="G3" s="1667"/>
      <c r="H3" s="34"/>
      <c r="I3" s="34"/>
    </row>
    <row r="4" spans="1:10" ht="13.5" thickBot="1">
      <c r="A4" s="1954"/>
      <c r="B4" s="1954"/>
      <c r="C4" s="1954"/>
      <c r="D4" s="1954"/>
      <c r="E4" s="1954"/>
      <c r="F4" s="1954"/>
      <c r="G4" s="1954"/>
      <c r="H4" s="34"/>
      <c r="I4" s="34"/>
    </row>
    <row r="5" spans="1:10" ht="24.75" customHeight="1">
      <c r="A5" s="1738" t="s">
        <v>274</v>
      </c>
      <c r="B5" s="1738"/>
      <c r="C5" s="1738"/>
      <c r="D5" s="1687"/>
      <c r="E5" s="688"/>
      <c r="F5" s="669" t="s">
        <v>268</v>
      </c>
      <c r="G5" s="689"/>
      <c r="H5" s="34"/>
      <c r="I5" s="34"/>
    </row>
    <row r="6" spans="1:10" ht="27.75" customHeight="1" thickBot="1">
      <c r="A6" s="1740"/>
      <c r="B6" s="1740"/>
      <c r="C6" s="1740"/>
      <c r="D6" s="1689"/>
      <c r="E6" s="236"/>
      <c r="F6" s="670" t="s">
        <v>524</v>
      </c>
      <c r="G6" s="690"/>
      <c r="H6" s="34"/>
      <c r="I6" s="34"/>
    </row>
    <row r="7" spans="1:10" ht="22.5" customHeight="1">
      <c r="A7" s="146" t="s">
        <v>275</v>
      </c>
      <c r="B7" s="146"/>
      <c r="C7" s="146"/>
      <c r="D7" s="72"/>
      <c r="E7" s="574"/>
      <c r="F7" s="613">
        <v>924879</v>
      </c>
      <c r="G7" s="106"/>
      <c r="H7" s="34"/>
      <c r="I7" s="34"/>
    </row>
    <row r="8" spans="1:10">
      <c r="A8" s="34" t="s">
        <v>276</v>
      </c>
      <c r="B8" s="34"/>
      <c r="C8" s="34"/>
      <c r="D8" s="63"/>
      <c r="E8" s="604"/>
      <c r="F8" s="178">
        <v>259000</v>
      </c>
      <c r="G8" s="201"/>
      <c r="H8" s="34"/>
      <c r="I8" s="34"/>
    </row>
    <row r="9" spans="1:10">
      <c r="A9" s="34" t="s">
        <v>277</v>
      </c>
      <c r="B9" s="34"/>
      <c r="C9" s="34"/>
      <c r="D9" s="63"/>
      <c r="E9" s="604"/>
      <c r="F9" s="178">
        <v>206985</v>
      </c>
      <c r="G9" s="201"/>
      <c r="H9" s="34"/>
      <c r="I9" s="34"/>
    </row>
    <row r="10" spans="1:10">
      <c r="A10" s="34" t="s">
        <v>278</v>
      </c>
      <c r="B10" s="34"/>
      <c r="C10" s="34"/>
      <c r="D10" s="63"/>
      <c r="E10" s="604"/>
      <c r="F10" s="178">
        <v>1390865</v>
      </c>
      <c r="G10" s="201"/>
      <c r="H10" s="34"/>
      <c r="I10" s="34"/>
    </row>
    <row r="11" spans="1:10" ht="22.5" customHeight="1" thickBot="1">
      <c r="A11" s="501" t="s">
        <v>278</v>
      </c>
      <c r="B11" s="501"/>
      <c r="C11" s="501"/>
      <c r="D11" s="73"/>
      <c r="E11" s="144"/>
      <c r="F11" s="614">
        <f>SUM(F7:F9)</f>
        <v>1390864</v>
      </c>
      <c r="G11" s="114"/>
      <c r="H11" s="34"/>
      <c r="I11" s="34"/>
    </row>
    <row r="12" spans="1:10" ht="24.75" customHeight="1">
      <c r="A12" s="1957" t="s">
        <v>279</v>
      </c>
      <c r="B12" s="1957"/>
      <c r="C12" s="1957"/>
      <c r="D12" s="1957"/>
      <c r="E12" s="1957"/>
      <c r="F12" s="1925"/>
      <c r="G12" s="1957"/>
    </row>
    <row r="14" spans="1:10">
      <c r="A14" s="615" t="s">
        <v>280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ignoredErrors>
    <ignoredError sqref="F11" formulaRange="1"/>
  </ignoredErrors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>
  <sheetPr codeName="Hoja327">
    <tabColor theme="0"/>
    <pageSetUpPr fitToPage="1"/>
  </sheetPr>
  <dimension ref="B1:M27"/>
  <sheetViews>
    <sheetView showGridLines="0" tabSelected="1" topLeftCell="B1" zoomScale="70" zoomScaleNormal="70" zoomScaleSheetLayoutView="75" workbookViewId="0">
      <selection activeCell="I37" sqref="I37"/>
    </sheetView>
  </sheetViews>
  <sheetFormatPr baseColWidth="10" defaultRowHeight="12.75"/>
  <cols>
    <col min="1" max="2" width="11.42578125" style="347"/>
    <col min="3" max="3" width="16.140625" style="347" customWidth="1"/>
    <col min="4" max="4" width="19" style="347" customWidth="1"/>
    <col min="5" max="5" width="25.85546875" style="347" customWidth="1"/>
    <col min="6" max="6" width="23.85546875" style="347" customWidth="1"/>
    <col min="7" max="7" width="17" style="347" customWidth="1"/>
    <col min="8" max="8" width="19.42578125" style="347" customWidth="1"/>
    <col min="9" max="9" width="23" style="347" customWidth="1"/>
    <col min="10" max="10" width="22.85546875" style="347" customWidth="1"/>
    <col min="11" max="11" width="11.42578125" style="347" hidden="1" customWidth="1"/>
    <col min="12" max="12" width="13" style="347" customWidth="1"/>
    <col min="13" max="13" width="28.7109375" style="347" customWidth="1"/>
    <col min="14" max="16" width="28.85546875" style="347" customWidth="1"/>
    <col min="17" max="18" width="11.42578125" style="347"/>
    <col min="19" max="19" width="26.28515625" style="347" customWidth="1"/>
    <col min="20" max="23" width="22.42578125" style="347" customWidth="1"/>
    <col min="24" max="16384" width="11.42578125" style="347"/>
  </cols>
  <sheetData>
    <row r="1" spans="2:12" s="377" customFormat="1" ht="18">
      <c r="B1" s="1696" t="s">
        <v>367</v>
      </c>
      <c r="C1" s="1696"/>
      <c r="D1" s="1696"/>
      <c r="E1" s="1696"/>
      <c r="F1" s="1696"/>
      <c r="G1" s="1696"/>
      <c r="H1" s="1696"/>
      <c r="I1" s="1696"/>
      <c r="J1" s="1696"/>
    </row>
    <row r="3" spans="2:12" ht="29.25" customHeight="1">
      <c r="B3" s="1699" t="s">
        <v>281</v>
      </c>
      <c r="C3" s="1699"/>
      <c r="D3" s="1699"/>
      <c r="E3" s="1699"/>
      <c r="F3" s="1699"/>
      <c r="G3" s="1699"/>
      <c r="H3" s="1699"/>
      <c r="I3" s="1699"/>
      <c r="J3" s="1699"/>
    </row>
    <row r="4" spans="2:12" ht="13.5" customHeight="1" thickBot="1">
      <c r="B4" s="379"/>
      <c r="C4" s="380"/>
      <c r="D4" s="380"/>
      <c r="E4" s="380"/>
      <c r="F4" s="380"/>
      <c r="G4" s="380"/>
      <c r="H4" s="380"/>
      <c r="I4" s="380"/>
      <c r="J4" s="401"/>
    </row>
    <row r="5" spans="2:12" ht="21.75" customHeight="1">
      <c r="B5" s="1674" t="s">
        <v>370</v>
      </c>
      <c r="C5" s="1670" t="s">
        <v>260</v>
      </c>
      <c r="D5" s="1671"/>
      <c r="E5" s="1671"/>
      <c r="F5" s="1672"/>
      <c r="G5" s="1670" t="s">
        <v>261</v>
      </c>
      <c r="H5" s="1671"/>
      <c r="I5" s="1671"/>
      <c r="J5" s="1671"/>
    </row>
    <row r="6" spans="2:12" ht="24" customHeight="1">
      <c r="B6" s="1676"/>
      <c r="C6" s="1685" t="s">
        <v>729</v>
      </c>
      <c r="D6" s="1690"/>
      <c r="E6" s="57" t="s">
        <v>378</v>
      </c>
      <c r="F6" s="57" t="s">
        <v>372</v>
      </c>
      <c r="G6" s="1685" t="s">
        <v>729</v>
      </c>
      <c r="H6" s="1690"/>
      <c r="I6" s="57" t="s">
        <v>378</v>
      </c>
      <c r="J6" s="68" t="s">
        <v>372</v>
      </c>
    </row>
    <row r="7" spans="2:12" ht="24.75" customHeight="1">
      <c r="B7" s="1676"/>
      <c r="C7" s="39"/>
      <c r="D7" s="57"/>
      <c r="E7" s="228" t="s">
        <v>1119</v>
      </c>
      <c r="F7" s="228" t="s">
        <v>282</v>
      </c>
      <c r="G7" s="39"/>
      <c r="H7" s="57"/>
      <c r="I7" s="59" t="s">
        <v>1119</v>
      </c>
      <c r="J7" s="235" t="s">
        <v>282</v>
      </c>
    </row>
    <row r="8" spans="2:12" ht="27" customHeight="1">
      <c r="B8" s="1676"/>
      <c r="C8" s="59" t="s">
        <v>387</v>
      </c>
      <c r="D8" s="59" t="s">
        <v>1078</v>
      </c>
      <c r="E8" s="691" t="s">
        <v>1120</v>
      </c>
      <c r="F8" s="691" t="s">
        <v>283</v>
      </c>
      <c r="G8" s="59" t="s">
        <v>387</v>
      </c>
      <c r="H8" s="59" t="s">
        <v>1078</v>
      </c>
      <c r="I8" s="59" t="s">
        <v>1120</v>
      </c>
      <c r="J8" s="693" t="s">
        <v>283</v>
      </c>
    </row>
    <row r="9" spans="2:12" ht="28.5" customHeight="1" thickBot="1">
      <c r="B9" s="1678"/>
      <c r="C9" s="61"/>
      <c r="D9" s="60"/>
      <c r="E9" s="229" t="s">
        <v>515</v>
      </c>
      <c r="F9" s="229" t="s">
        <v>375</v>
      </c>
      <c r="G9" s="692"/>
      <c r="H9" s="229"/>
      <c r="I9" s="229" t="s">
        <v>515</v>
      </c>
      <c r="J9" s="236" t="s">
        <v>375</v>
      </c>
    </row>
    <row r="10" spans="2:12">
      <c r="B10" s="1619">
        <v>2005</v>
      </c>
      <c r="C10" s="1221">
        <v>166.80799999999999</v>
      </c>
      <c r="D10" s="1221">
        <v>161.77199999999999</v>
      </c>
      <c r="E10" s="1222">
        <v>23.206673589990849</v>
      </c>
      <c r="F10" s="1221">
        <v>375.41899999999998</v>
      </c>
      <c r="G10" s="1221">
        <v>2298.4499999999998</v>
      </c>
      <c r="H10" s="1221">
        <v>2221.136</v>
      </c>
      <c r="I10" s="1222">
        <v>16.416378825970135</v>
      </c>
      <c r="J10" s="1232">
        <v>3646.3009999999999</v>
      </c>
      <c r="L10" s="520"/>
    </row>
    <row r="11" spans="2:12">
      <c r="B11" s="1619">
        <v>2006</v>
      </c>
      <c r="C11" s="1222">
        <v>169.828</v>
      </c>
      <c r="D11" s="1222">
        <v>165.226</v>
      </c>
      <c r="E11" s="1222">
        <v>23.947562732257634</v>
      </c>
      <c r="F11" s="1222">
        <v>395.67599999999999</v>
      </c>
      <c r="G11" s="1222">
        <v>2313.8690000000001</v>
      </c>
      <c r="H11" s="1222">
        <v>2230.1909999999998</v>
      </c>
      <c r="I11" s="1222">
        <v>23.690100982382233</v>
      </c>
      <c r="J11" s="1227">
        <v>5283.3450000000003</v>
      </c>
      <c r="L11" s="520"/>
    </row>
    <row r="12" spans="2:12">
      <c r="B12" s="1619">
        <v>2007</v>
      </c>
      <c r="C12" s="1222">
        <v>170.84</v>
      </c>
      <c r="D12" s="1222">
        <v>166.96700000000001</v>
      </c>
      <c r="E12" s="1222">
        <v>26.266986889624896</v>
      </c>
      <c r="F12" s="1222">
        <v>438.572</v>
      </c>
      <c r="G12" s="1222">
        <v>2299.3220000000001</v>
      </c>
      <c r="H12" s="1222">
        <v>2221.2539999999999</v>
      </c>
      <c r="I12" s="1222">
        <v>25.668739369743399</v>
      </c>
      <c r="J12" s="1227">
        <v>5701.6790000000001</v>
      </c>
      <c r="L12" s="520"/>
    </row>
    <row r="13" spans="2:12">
      <c r="B13" s="1619">
        <v>2008</v>
      </c>
      <c r="C13" s="1222">
        <v>169.892</v>
      </c>
      <c r="D13" s="1222">
        <v>164.822</v>
      </c>
      <c r="E13" s="1222">
        <v>24.052128963366542</v>
      </c>
      <c r="F13" s="1222">
        <v>396.43200000000002</v>
      </c>
      <c r="G13" s="1222">
        <v>2280.5790000000002</v>
      </c>
      <c r="H13" s="1222">
        <v>2207.9</v>
      </c>
      <c r="I13" s="1222">
        <v>22.686262964808186</v>
      </c>
      <c r="J13" s="1227">
        <v>5008.8999999999996</v>
      </c>
      <c r="L13" s="520"/>
    </row>
    <row r="14" spans="2:12">
      <c r="B14" s="1619">
        <v>2009</v>
      </c>
      <c r="C14" s="1222">
        <v>169.37200000000001</v>
      </c>
      <c r="D14" s="1222">
        <v>166.249</v>
      </c>
      <c r="E14" s="1222">
        <v>29.435846230654018</v>
      </c>
      <c r="F14" s="1222">
        <v>489.36799999999999</v>
      </c>
      <c r="G14" s="1222">
        <v>2280.4560000000001</v>
      </c>
      <c r="H14" s="1222">
        <v>2215.9160000000002</v>
      </c>
      <c r="I14" s="1222">
        <v>29.25528765530823</v>
      </c>
      <c r="J14" s="1227">
        <v>6482.7259999999997</v>
      </c>
      <c r="L14" s="520"/>
    </row>
    <row r="15" spans="2:12">
      <c r="B15" s="1619">
        <v>2010</v>
      </c>
      <c r="C15" s="1222">
        <v>166.006</v>
      </c>
      <c r="D15" s="1222">
        <v>162.61199999999999</v>
      </c>
      <c r="E15" s="1222">
        <v>31.706823604654026</v>
      </c>
      <c r="F15" s="1222">
        <v>515.59100000000001</v>
      </c>
      <c r="G15" s="1222">
        <v>2309.46</v>
      </c>
      <c r="H15" s="1222">
        <v>2233.3110000000001</v>
      </c>
      <c r="I15" s="1222">
        <v>29.919742481006896</v>
      </c>
      <c r="J15" s="1227">
        <v>6682.009</v>
      </c>
      <c r="L15" s="520"/>
    </row>
    <row r="16" spans="2:12">
      <c r="B16" s="1619">
        <v>2011</v>
      </c>
      <c r="C16" s="1221">
        <v>165.762</v>
      </c>
      <c r="D16" s="1221">
        <v>162.16800000000001</v>
      </c>
      <c r="E16" s="1222">
        <v>28.819680824823635</v>
      </c>
      <c r="F16" s="1221">
        <v>467.363</v>
      </c>
      <c r="G16" s="1221">
        <v>2337.913</v>
      </c>
      <c r="H16" s="1221">
        <v>2257.3539999999998</v>
      </c>
      <c r="I16" s="1222">
        <v>32.572192930306898</v>
      </c>
      <c r="J16" s="1232">
        <v>7352.6970000000001</v>
      </c>
      <c r="L16" s="520"/>
    </row>
    <row r="17" spans="2:13">
      <c r="B17" s="1619">
        <v>2012</v>
      </c>
      <c r="C17" s="1222">
        <v>166.679</v>
      </c>
      <c r="D17" s="1222">
        <v>163.75200000000001</v>
      </c>
      <c r="E17" s="1222">
        <v>24.46693780839318</v>
      </c>
      <c r="F17" s="1222">
        <v>400.65100000000001</v>
      </c>
      <c r="G17" s="1222">
        <v>2337.5819999999999</v>
      </c>
      <c r="H17" s="1222">
        <v>2268.3359999999998</v>
      </c>
      <c r="I17" s="1222">
        <v>15.203267946194924</v>
      </c>
      <c r="J17" s="1227">
        <v>3448.6120000000001</v>
      </c>
      <c r="L17" s="520"/>
    </row>
    <row r="18" spans="2:13">
      <c r="B18" s="1619">
        <v>2013</v>
      </c>
      <c r="C18" s="1222">
        <v>163.79499999999999</v>
      </c>
      <c r="D18" s="1222">
        <v>161.202</v>
      </c>
      <c r="E18" s="1222">
        <v>30.006637634768801</v>
      </c>
      <c r="F18" s="1222">
        <v>483.71300000000002</v>
      </c>
      <c r="G18" s="1222">
        <v>2343.1840000000002</v>
      </c>
      <c r="H18" s="1222">
        <v>2273.2330000000002</v>
      </c>
      <c r="I18" s="1222">
        <v>38.565765145939729</v>
      </c>
      <c r="J18" s="1227">
        <v>8766.8970000000008</v>
      </c>
      <c r="L18" s="520"/>
    </row>
    <row r="19" spans="2:13">
      <c r="B19" s="1619">
        <v>2014</v>
      </c>
      <c r="C19" s="1379">
        <v>164.37899999999999</v>
      </c>
      <c r="D19" s="1379">
        <v>162.096</v>
      </c>
      <c r="E19" s="1379">
        <v>27.297280623827852</v>
      </c>
      <c r="F19" s="1379">
        <v>442.47800000000001</v>
      </c>
      <c r="G19" s="1379">
        <v>2351.4279999999999</v>
      </c>
      <c r="H19" s="1379">
        <v>2277.703</v>
      </c>
      <c r="I19" s="1379">
        <v>18.161849898779604</v>
      </c>
      <c r="J19" s="1397">
        <v>4136.7299999999996</v>
      </c>
      <c r="L19" s="520"/>
    </row>
    <row r="20" spans="2:13" ht="13.5" thickBot="1">
      <c r="B20" s="1620">
        <v>2015</v>
      </c>
      <c r="C20" s="1239">
        <v>163.41399999999999</v>
      </c>
      <c r="D20" s="1239">
        <v>161.05099999999999</v>
      </c>
      <c r="E20" s="1239">
        <f>F20/D20*10</f>
        <v>33.55980403723045</v>
      </c>
      <c r="F20" s="1239">
        <v>540.48400000000004</v>
      </c>
      <c r="G20" s="1239">
        <v>2363.0819999999999</v>
      </c>
      <c r="H20" s="1239">
        <v>2271.4560000000001</v>
      </c>
      <c r="I20" s="1239">
        <f>J20/H20*10</f>
        <v>29.987862410718055</v>
      </c>
      <c r="J20" s="1245">
        <v>6811.6109999999999</v>
      </c>
      <c r="L20" s="520"/>
    </row>
    <row r="21" spans="2:13">
      <c r="B21" s="616"/>
      <c r="C21" s="617"/>
      <c r="D21" s="617"/>
      <c r="E21" s="617"/>
      <c r="F21" s="617"/>
      <c r="G21" s="617"/>
      <c r="H21" s="617"/>
      <c r="I21" s="617"/>
      <c r="J21" s="617"/>
    </row>
    <row r="22" spans="2:13">
      <c r="F22" s="618"/>
      <c r="M22" s="619"/>
    </row>
    <row r="27" spans="2:13">
      <c r="F27" s="618"/>
    </row>
  </sheetData>
  <mergeCells count="7">
    <mergeCell ref="C6:D6"/>
    <mergeCell ref="G6:H6"/>
    <mergeCell ref="B1:J1"/>
    <mergeCell ref="B3:J3"/>
    <mergeCell ref="C5:F5"/>
    <mergeCell ref="G5:J5"/>
    <mergeCell ref="B5:B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>
  <sheetPr codeName="Hoja31">
    <tabColor theme="0"/>
  </sheetPr>
  <dimension ref="A1:I22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4" width="20.7109375" style="347" customWidth="1"/>
    <col min="5" max="5" width="6.42578125" style="347" customWidth="1"/>
    <col min="6" max="7" width="13.42578125" style="347" customWidth="1"/>
    <col min="8" max="9" width="11.42578125" style="347"/>
    <col min="10" max="10" width="28.7109375" style="347" customWidth="1"/>
    <col min="11" max="13" width="28.85546875" style="347" customWidth="1"/>
    <col min="14" max="15" width="11.42578125" style="347"/>
    <col min="16" max="16" width="26.28515625" style="347" customWidth="1"/>
    <col min="17" max="20" width="22.42578125" style="347" customWidth="1"/>
    <col min="21" max="16384" width="11.42578125" style="347"/>
  </cols>
  <sheetData>
    <row r="1" spans="1:9" s="377" customFormat="1" ht="18">
      <c r="A1" s="1696" t="s">
        <v>367</v>
      </c>
      <c r="B1" s="1696"/>
      <c r="C1" s="1696"/>
      <c r="D1" s="1696"/>
      <c r="E1" s="256"/>
      <c r="F1" s="256"/>
      <c r="G1" s="256"/>
    </row>
    <row r="3" spans="1:9" ht="15">
      <c r="A3" s="1850" t="s">
        <v>284</v>
      </c>
      <c r="B3" s="1850"/>
      <c r="C3" s="1850"/>
      <c r="D3" s="1850"/>
      <c r="E3" s="620"/>
      <c r="F3" s="620"/>
    </row>
    <row r="4" spans="1:9" ht="13.5" thickBot="1">
      <c r="A4" s="389"/>
      <c r="B4" s="389"/>
      <c r="C4" s="389"/>
      <c r="D4" s="389"/>
      <c r="E4" s="419"/>
    </row>
    <row r="5" spans="1:9" ht="21.75" customHeight="1">
      <c r="A5" s="28"/>
      <c r="B5" s="119" t="s">
        <v>70</v>
      </c>
      <c r="C5" s="1670" t="s">
        <v>71</v>
      </c>
      <c r="D5" s="1671"/>
      <c r="E5" s="419"/>
    </row>
    <row r="6" spans="1:9" ht="21.75" customHeight="1">
      <c r="A6" s="173" t="s">
        <v>370</v>
      </c>
      <c r="B6" s="691" t="s">
        <v>285</v>
      </c>
      <c r="C6" s="57" t="s">
        <v>265</v>
      </c>
      <c r="D6" s="68" t="s">
        <v>265</v>
      </c>
      <c r="E6" s="419"/>
    </row>
    <row r="7" spans="1:9" ht="23.25" customHeight="1" thickBot="1">
      <c r="A7" s="197"/>
      <c r="B7" s="60" t="s">
        <v>375</v>
      </c>
      <c r="C7" s="694" t="s">
        <v>286</v>
      </c>
      <c r="D7" s="695" t="s">
        <v>287</v>
      </c>
      <c r="E7" s="419"/>
      <c r="H7" s="1958"/>
      <c r="I7" s="1958"/>
    </row>
    <row r="8" spans="1:9">
      <c r="A8" s="1619">
        <v>2005</v>
      </c>
      <c r="B8" s="381">
        <v>4021.72</v>
      </c>
      <c r="C8" s="381">
        <v>375.41899999999998</v>
      </c>
      <c r="D8" s="382">
        <v>3646.3009999999999</v>
      </c>
      <c r="E8" s="409"/>
      <c r="F8" s="619"/>
    </row>
    <row r="9" spans="1:9">
      <c r="A9" s="1619">
        <v>2006</v>
      </c>
      <c r="B9" s="381">
        <v>5679.0209999999997</v>
      </c>
      <c r="C9" s="381">
        <v>495.98599999999999</v>
      </c>
      <c r="D9" s="382">
        <v>5183.0349999999999</v>
      </c>
      <c r="E9" s="409"/>
      <c r="F9" s="619"/>
    </row>
    <row r="10" spans="1:9">
      <c r="A10" s="1619">
        <v>2007</v>
      </c>
      <c r="B10" s="381">
        <v>6140.2510000000002</v>
      </c>
      <c r="C10" s="381">
        <v>546.49900000000002</v>
      </c>
      <c r="D10" s="382">
        <v>5593.7520000000004</v>
      </c>
      <c r="E10" s="409"/>
      <c r="F10" s="619"/>
    </row>
    <row r="11" spans="1:9">
      <c r="A11" s="1619">
        <v>2008</v>
      </c>
      <c r="B11" s="381">
        <v>5485.3739999999998</v>
      </c>
      <c r="C11" s="381">
        <v>481.83699999999953</v>
      </c>
      <c r="D11" s="382">
        <v>5003.5370000000003</v>
      </c>
      <c r="E11" s="409"/>
      <c r="F11" s="619"/>
    </row>
    <row r="12" spans="1:9">
      <c r="A12" s="1619">
        <v>2009</v>
      </c>
      <c r="B12" s="381">
        <v>6972.0940000000001</v>
      </c>
      <c r="C12" s="381">
        <v>486.22300000000001</v>
      </c>
      <c r="D12" s="382">
        <v>6485.8710000000001</v>
      </c>
      <c r="E12" s="409"/>
      <c r="F12" s="619"/>
    </row>
    <row r="13" spans="1:9">
      <c r="A13" s="1619">
        <v>2010</v>
      </c>
      <c r="B13" s="381">
        <v>7197.6</v>
      </c>
      <c r="C13" s="381">
        <v>584.18600000000004</v>
      </c>
      <c r="D13" s="382">
        <v>6613.4139999999998</v>
      </c>
      <c r="E13" s="419"/>
    </row>
    <row r="14" spans="1:9">
      <c r="A14" s="1619">
        <v>2011</v>
      </c>
      <c r="B14" s="381">
        <v>7820.06</v>
      </c>
      <c r="C14" s="381">
        <v>501.95800000000003</v>
      </c>
      <c r="D14" s="382">
        <v>7318.1019999999999</v>
      </c>
      <c r="E14" s="419"/>
    </row>
    <row r="15" spans="1:9">
      <c r="A15" s="1619">
        <v>2012</v>
      </c>
      <c r="B15" s="381">
        <v>3849.2629999999999</v>
      </c>
      <c r="C15" s="381">
        <v>461.96300000000002</v>
      </c>
      <c r="D15" s="382">
        <v>3387.3</v>
      </c>
      <c r="E15" s="419"/>
    </row>
    <row r="16" spans="1:9">
      <c r="A16" s="1619">
        <v>2013</v>
      </c>
      <c r="B16" s="381">
        <v>9250.61</v>
      </c>
      <c r="C16" s="381">
        <v>554.74900000000002</v>
      </c>
      <c r="D16" s="382">
        <v>8695.8610000000008</v>
      </c>
      <c r="E16" s="419"/>
    </row>
    <row r="17" spans="1:5">
      <c r="A17" s="1619">
        <v>2014</v>
      </c>
      <c r="B17" s="1465">
        <v>4579.2079999999996</v>
      </c>
      <c r="C17" s="1465">
        <v>518.23</v>
      </c>
      <c r="D17" s="1466">
        <v>4060.9780000000001</v>
      </c>
      <c r="E17" s="419"/>
    </row>
    <row r="18" spans="1:5" ht="13.5" thickBot="1">
      <c r="A18" s="1620">
        <v>2015</v>
      </c>
      <c r="B18" s="387">
        <v>7352.0950000000003</v>
      </c>
      <c r="C18" s="387">
        <v>606.78899999999999</v>
      </c>
      <c r="D18" s="383">
        <v>6745.3059999999996</v>
      </c>
      <c r="E18" s="419"/>
    </row>
    <row r="19" spans="1:5">
      <c r="A19" s="616"/>
      <c r="B19" s="520"/>
      <c r="C19" s="520"/>
      <c r="D19" s="520"/>
      <c r="E19" s="419"/>
    </row>
    <row r="20" spans="1:5">
      <c r="A20" s="419"/>
      <c r="B20" s="419"/>
      <c r="C20" s="419"/>
      <c r="D20" s="419"/>
      <c r="E20" s="419"/>
    </row>
    <row r="21" spans="1:5">
      <c r="E21" s="419"/>
    </row>
    <row r="22" spans="1:5">
      <c r="E22" s="419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>
  <sheetPr codeName="Hoja52">
    <tabColor theme="0"/>
    <pageSetUpPr fitToPage="1"/>
  </sheetPr>
  <dimension ref="A1:M52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.85546875" style="208" customWidth="1"/>
    <col min="2" max="2" width="14.85546875" style="208" customWidth="1"/>
    <col min="3" max="3" width="11.85546875" style="208" bestFit="1" customWidth="1"/>
    <col min="4" max="4" width="12.85546875" style="208" customWidth="1"/>
    <col min="5" max="5" width="13.140625" style="208" customWidth="1"/>
    <col min="6" max="6" width="12.7109375" style="208" customWidth="1"/>
    <col min="7" max="7" width="20.7109375" style="208" customWidth="1"/>
    <col min="8" max="8" width="10.42578125" style="208" bestFit="1" customWidth="1"/>
    <col min="9" max="9" width="17.42578125" style="208" customWidth="1"/>
    <col min="10" max="10" width="16.28515625" style="208" customWidth="1"/>
    <col min="11" max="11" width="17.140625" style="208" customWidth="1"/>
    <col min="12" max="16384" width="11.42578125" style="208"/>
  </cols>
  <sheetData>
    <row r="1" spans="1:13" s="87" customFormat="1" ht="18">
      <c r="A1" s="1691" t="s">
        <v>288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</row>
    <row r="3" spans="1:13" ht="23.25" customHeight="1">
      <c r="A3" s="1695" t="s">
        <v>1501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219"/>
      <c r="M3" s="219"/>
    </row>
    <row r="4" spans="1:13" ht="13.5" customHeight="1" thickBot="1">
      <c r="A4" s="27"/>
      <c r="B4" s="6"/>
      <c r="C4" s="6"/>
      <c r="D4" s="6"/>
      <c r="E4" s="6"/>
      <c r="F4" s="6"/>
      <c r="G4" s="6"/>
      <c r="H4" s="6"/>
      <c r="I4" s="6"/>
      <c r="J4" s="521"/>
      <c r="K4" s="521"/>
    </row>
    <row r="5" spans="1:13" ht="33.75" customHeight="1">
      <c r="A5" s="696"/>
      <c r="B5" s="1963" t="s">
        <v>1071</v>
      </c>
      <c r="C5" s="1964"/>
      <c r="D5" s="1964"/>
      <c r="E5" s="1964"/>
      <c r="F5" s="1965"/>
      <c r="G5" s="713"/>
      <c r="H5" s="699"/>
      <c r="I5" s="700" t="s">
        <v>378</v>
      </c>
      <c r="J5" s="701"/>
      <c r="K5" s="697"/>
    </row>
    <row r="6" spans="1:13" ht="24" customHeight="1">
      <c r="A6" s="702" t="s">
        <v>549</v>
      </c>
      <c r="B6" s="1961" t="s">
        <v>381</v>
      </c>
      <c r="C6" s="1966"/>
      <c r="D6" s="1966"/>
      <c r="E6" s="1966"/>
      <c r="F6" s="1962"/>
      <c r="G6" s="708" t="s">
        <v>1072</v>
      </c>
      <c r="H6" s="1967" t="s">
        <v>1203</v>
      </c>
      <c r="I6" s="1968"/>
      <c r="J6" s="703" t="s">
        <v>1072</v>
      </c>
      <c r="K6" s="704" t="s">
        <v>1225</v>
      </c>
    </row>
    <row r="7" spans="1:13" ht="24" customHeight="1">
      <c r="A7" s="702" t="s">
        <v>529</v>
      </c>
      <c r="B7" s="705"/>
      <c r="C7" s="706" t="s">
        <v>387</v>
      </c>
      <c r="D7" s="707"/>
      <c r="E7" s="1959" t="s">
        <v>1078</v>
      </c>
      <c r="F7" s="1960"/>
      <c r="G7" s="708" t="s">
        <v>1075</v>
      </c>
      <c r="H7" s="1961" t="s">
        <v>382</v>
      </c>
      <c r="I7" s="1962"/>
      <c r="J7" s="708" t="s">
        <v>1075</v>
      </c>
      <c r="K7" s="704" t="s">
        <v>524</v>
      </c>
    </row>
    <row r="8" spans="1:13" ht="47.25" customHeight="1" thickBot="1">
      <c r="A8" s="709"/>
      <c r="B8" s="710" t="s">
        <v>385</v>
      </c>
      <c r="C8" s="710" t="s">
        <v>386</v>
      </c>
      <c r="D8" s="710" t="s">
        <v>387</v>
      </c>
      <c r="E8" s="710" t="s">
        <v>385</v>
      </c>
      <c r="F8" s="710" t="s">
        <v>386</v>
      </c>
      <c r="G8" s="711" t="s">
        <v>1079</v>
      </c>
      <c r="H8" s="710" t="s">
        <v>385</v>
      </c>
      <c r="I8" s="710" t="s">
        <v>386</v>
      </c>
      <c r="J8" s="711" t="s">
        <v>1112</v>
      </c>
      <c r="K8" s="712"/>
    </row>
    <row r="9" spans="1:13" ht="16.5" customHeight="1">
      <c r="A9" s="63" t="s">
        <v>463</v>
      </c>
      <c r="B9" s="45">
        <v>42</v>
      </c>
      <c r="C9" s="45">
        <v>12</v>
      </c>
      <c r="D9" s="45">
        <v>54</v>
      </c>
      <c r="E9" s="45">
        <v>42</v>
      </c>
      <c r="F9" s="45">
        <v>12</v>
      </c>
      <c r="G9" s="45" t="s">
        <v>391</v>
      </c>
      <c r="H9" s="45">
        <v>2600</v>
      </c>
      <c r="I9" s="45">
        <v>3400</v>
      </c>
      <c r="J9" s="45" t="s">
        <v>391</v>
      </c>
      <c r="K9" s="46">
        <v>150</v>
      </c>
    </row>
    <row r="10" spans="1:13" ht="16.5" customHeight="1">
      <c r="A10" s="714" t="s">
        <v>466</v>
      </c>
      <c r="B10" s="715">
        <v>42</v>
      </c>
      <c r="C10" s="715">
        <v>12</v>
      </c>
      <c r="D10" s="715">
        <v>54</v>
      </c>
      <c r="E10" s="715">
        <v>42</v>
      </c>
      <c r="F10" s="715">
        <v>12</v>
      </c>
      <c r="G10" s="715" t="s">
        <v>391</v>
      </c>
      <c r="H10" s="715">
        <v>2600</v>
      </c>
      <c r="I10" s="715">
        <v>3400</v>
      </c>
      <c r="J10" s="715" t="s">
        <v>391</v>
      </c>
      <c r="K10" s="716">
        <v>150</v>
      </c>
    </row>
    <row r="11" spans="1:13" ht="16.5" customHeight="1">
      <c r="A11" s="63"/>
      <c r="B11" s="1369"/>
      <c r="C11" s="1369"/>
      <c r="D11" s="1369"/>
      <c r="E11" s="1369"/>
      <c r="F11" s="1369"/>
      <c r="G11" s="1369"/>
      <c r="H11" s="1369"/>
      <c r="I11" s="1369"/>
      <c r="J11" s="1369"/>
      <c r="K11" s="1371"/>
    </row>
    <row r="12" spans="1:13">
      <c r="A12" s="63" t="s">
        <v>470</v>
      </c>
      <c r="B12" s="1408">
        <v>450</v>
      </c>
      <c r="C12" s="1369">
        <v>62</v>
      </c>
      <c r="D12" s="1407">
        <v>512</v>
      </c>
      <c r="E12" s="1407">
        <v>450</v>
      </c>
      <c r="F12" s="1407">
        <v>62</v>
      </c>
      <c r="G12" s="1407" t="s">
        <v>391</v>
      </c>
      <c r="H12" s="1407">
        <v>898</v>
      </c>
      <c r="I12" s="1407">
        <v>3450</v>
      </c>
      <c r="J12" s="1407" t="s">
        <v>391</v>
      </c>
      <c r="K12" s="1528">
        <v>618</v>
      </c>
    </row>
    <row r="13" spans="1:13">
      <c r="A13" s="714" t="s">
        <v>471</v>
      </c>
      <c r="B13" s="715">
        <v>450</v>
      </c>
      <c r="C13" s="715">
        <v>62</v>
      </c>
      <c r="D13" s="715">
        <v>512</v>
      </c>
      <c r="E13" s="715">
        <v>450</v>
      </c>
      <c r="F13" s="715">
        <v>62</v>
      </c>
      <c r="G13" s="715" t="s">
        <v>391</v>
      </c>
      <c r="H13" s="715">
        <v>898</v>
      </c>
      <c r="I13" s="715">
        <v>3450</v>
      </c>
      <c r="J13" s="715" t="s">
        <v>391</v>
      </c>
      <c r="K13" s="716">
        <v>618</v>
      </c>
    </row>
    <row r="14" spans="1:13">
      <c r="A14" s="63"/>
      <c r="B14" s="80"/>
      <c r="C14" s="80"/>
      <c r="D14" s="82"/>
      <c r="E14" s="82"/>
      <c r="F14" s="80"/>
      <c r="G14" s="80"/>
      <c r="H14" s="80"/>
      <c r="I14" s="80"/>
      <c r="J14" s="80"/>
      <c r="K14" s="81"/>
    </row>
    <row r="15" spans="1:13">
      <c r="A15" s="714" t="s">
        <v>472</v>
      </c>
      <c r="B15" s="715">
        <v>63</v>
      </c>
      <c r="C15" s="715">
        <v>16</v>
      </c>
      <c r="D15" s="715">
        <v>79</v>
      </c>
      <c r="E15" s="715">
        <v>63</v>
      </c>
      <c r="F15" s="715">
        <v>16</v>
      </c>
      <c r="G15" s="715">
        <v>6250</v>
      </c>
      <c r="H15" s="715">
        <v>350</v>
      </c>
      <c r="I15" s="715">
        <v>1300</v>
      </c>
      <c r="J15" s="715">
        <v>2</v>
      </c>
      <c r="K15" s="716">
        <v>50</v>
      </c>
    </row>
    <row r="16" spans="1:13">
      <c r="A16" s="63"/>
      <c r="B16" s="80"/>
      <c r="C16" s="80"/>
      <c r="D16" s="82"/>
      <c r="E16" s="82"/>
      <c r="F16" s="80"/>
      <c r="G16" s="80"/>
      <c r="H16" s="80"/>
      <c r="I16" s="80"/>
      <c r="J16" s="80"/>
      <c r="K16" s="81"/>
    </row>
    <row r="17" spans="1:11">
      <c r="A17" s="63" t="s">
        <v>477</v>
      </c>
      <c r="B17" s="45">
        <v>547</v>
      </c>
      <c r="C17" s="45" t="s">
        <v>391</v>
      </c>
      <c r="D17" s="45">
        <v>547</v>
      </c>
      <c r="E17" s="45">
        <v>527</v>
      </c>
      <c r="F17" s="45" t="s">
        <v>391</v>
      </c>
      <c r="G17" s="45" t="s">
        <v>391</v>
      </c>
      <c r="H17" s="45">
        <v>1328</v>
      </c>
      <c r="I17" s="45" t="s">
        <v>391</v>
      </c>
      <c r="J17" s="45" t="s">
        <v>391</v>
      </c>
      <c r="K17" s="46">
        <v>700</v>
      </c>
    </row>
    <row r="18" spans="1:11">
      <c r="A18" s="63" t="s">
        <v>478</v>
      </c>
      <c r="B18" s="82" t="s">
        <v>391</v>
      </c>
      <c r="C18" s="45" t="s">
        <v>391</v>
      </c>
      <c r="D18" s="82" t="s">
        <v>391</v>
      </c>
      <c r="E18" s="82" t="s">
        <v>391</v>
      </c>
      <c r="F18" s="45" t="s">
        <v>391</v>
      </c>
      <c r="G18" s="45">
        <v>200</v>
      </c>
      <c r="H18" s="11" t="s">
        <v>391</v>
      </c>
      <c r="I18" s="11" t="s">
        <v>391</v>
      </c>
      <c r="J18" s="11">
        <v>2</v>
      </c>
      <c r="K18" s="12" t="s">
        <v>391</v>
      </c>
    </row>
    <row r="19" spans="1:11">
      <c r="A19" s="714" t="s">
        <v>482</v>
      </c>
      <c r="B19" s="715">
        <v>547</v>
      </c>
      <c r="C19" s="715" t="s">
        <v>391</v>
      </c>
      <c r="D19" s="715">
        <v>547</v>
      </c>
      <c r="E19" s="715">
        <v>527</v>
      </c>
      <c r="F19" s="715" t="s">
        <v>391</v>
      </c>
      <c r="G19" s="715">
        <v>200</v>
      </c>
      <c r="H19" s="715">
        <v>1328</v>
      </c>
      <c r="I19" s="715" t="s">
        <v>391</v>
      </c>
      <c r="J19" s="715">
        <v>2</v>
      </c>
      <c r="K19" s="716">
        <v>700</v>
      </c>
    </row>
    <row r="20" spans="1:11">
      <c r="A20" s="63"/>
      <c r="B20" s="80"/>
      <c r="C20" s="80"/>
      <c r="D20" s="82"/>
      <c r="E20" s="82"/>
      <c r="F20" s="80"/>
      <c r="G20" s="80"/>
      <c r="H20" s="80"/>
      <c r="I20" s="80"/>
      <c r="J20" s="80"/>
      <c r="K20" s="81"/>
    </row>
    <row r="21" spans="1:11">
      <c r="A21" s="714" t="s">
        <v>483</v>
      </c>
      <c r="B21" s="715">
        <v>111</v>
      </c>
      <c r="C21" s="715" t="s">
        <v>391</v>
      </c>
      <c r="D21" s="715">
        <v>111</v>
      </c>
      <c r="E21" s="715">
        <v>111</v>
      </c>
      <c r="F21" s="715" t="s">
        <v>391</v>
      </c>
      <c r="G21" s="715" t="s">
        <v>391</v>
      </c>
      <c r="H21" s="715">
        <v>916</v>
      </c>
      <c r="I21" s="715" t="s">
        <v>391</v>
      </c>
      <c r="J21" s="715" t="s">
        <v>391</v>
      </c>
      <c r="K21" s="716">
        <v>102</v>
      </c>
    </row>
    <row r="22" spans="1:11">
      <c r="A22" s="63"/>
      <c r="B22" s="80"/>
      <c r="C22" s="80"/>
      <c r="D22" s="82"/>
      <c r="E22" s="82"/>
      <c r="F22" s="80"/>
      <c r="G22" s="80"/>
      <c r="H22" s="80"/>
      <c r="I22" s="80"/>
      <c r="J22" s="80"/>
      <c r="K22" s="81"/>
    </row>
    <row r="23" spans="1:11">
      <c r="A23" s="63" t="s">
        <v>484</v>
      </c>
      <c r="B23" s="45" t="s">
        <v>391</v>
      </c>
      <c r="C23" s="45">
        <v>225</v>
      </c>
      <c r="D23" s="45">
        <v>225</v>
      </c>
      <c r="E23" s="45" t="s">
        <v>391</v>
      </c>
      <c r="F23" s="45">
        <v>225</v>
      </c>
      <c r="G23" s="45" t="s">
        <v>391</v>
      </c>
      <c r="H23" s="45" t="s">
        <v>391</v>
      </c>
      <c r="I23" s="45">
        <v>2000</v>
      </c>
      <c r="J23" s="45" t="s">
        <v>391</v>
      </c>
      <c r="K23" s="46">
        <v>450</v>
      </c>
    </row>
    <row r="24" spans="1:11">
      <c r="A24" s="63" t="s">
        <v>486</v>
      </c>
      <c r="B24" s="11" t="s">
        <v>391</v>
      </c>
      <c r="C24" s="11">
        <v>27</v>
      </c>
      <c r="D24" s="82">
        <v>27</v>
      </c>
      <c r="E24" s="45" t="s">
        <v>391</v>
      </c>
      <c r="F24" s="11">
        <v>27</v>
      </c>
      <c r="G24" s="11" t="s">
        <v>391</v>
      </c>
      <c r="H24" s="45" t="s">
        <v>391</v>
      </c>
      <c r="I24" s="82">
        <v>700</v>
      </c>
      <c r="J24" s="45" t="s">
        <v>391</v>
      </c>
      <c r="K24" s="124">
        <v>19</v>
      </c>
    </row>
    <row r="25" spans="1:11">
      <c r="A25" s="714" t="s">
        <v>562</v>
      </c>
      <c r="B25" s="715" t="s">
        <v>391</v>
      </c>
      <c r="C25" s="715">
        <v>252</v>
      </c>
      <c r="D25" s="715">
        <v>252</v>
      </c>
      <c r="E25" s="715" t="s">
        <v>391</v>
      </c>
      <c r="F25" s="715">
        <v>252</v>
      </c>
      <c r="G25" s="715" t="s">
        <v>391</v>
      </c>
      <c r="H25" s="715" t="s">
        <v>391</v>
      </c>
      <c r="I25" s="715">
        <v>1861</v>
      </c>
      <c r="J25" s="715" t="s">
        <v>391</v>
      </c>
      <c r="K25" s="716">
        <v>469</v>
      </c>
    </row>
    <row r="26" spans="1:11">
      <c r="A26" s="63"/>
      <c r="B26" s="80"/>
      <c r="C26" s="80"/>
      <c r="D26" s="82"/>
      <c r="E26" s="82"/>
      <c r="F26" s="80"/>
      <c r="G26" s="80"/>
      <c r="H26" s="80"/>
      <c r="I26" s="80"/>
      <c r="J26" s="80"/>
      <c r="K26" s="81"/>
    </row>
    <row r="27" spans="1:11">
      <c r="A27" s="63" t="s">
        <v>490</v>
      </c>
      <c r="B27" s="45">
        <v>202</v>
      </c>
      <c r="C27" s="45">
        <v>179</v>
      </c>
      <c r="D27" s="45">
        <v>381</v>
      </c>
      <c r="E27" s="45">
        <v>186</v>
      </c>
      <c r="F27" s="45">
        <v>158</v>
      </c>
      <c r="G27" s="45">
        <v>2300</v>
      </c>
      <c r="H27" s="45">
        <v>950</v>
      </c>
      <c r="I27" s="45">
        <v>2800</v>
      </c>
      <c r="J27" s="45">
        <v>4</v>
      </c>
      <c r="K27" s="46">
        <v>628</v>
      </c>
    </row>
    <row r="28" spans="1:11">
      <c r="A28" s="63" t="s">
        <v>491</v>
      </c>
      <c r="B28" s="11">
        <v>27</v>
      </c>
      <c r="C28" s="11">
        <v>10</v>
      </c>
      <c r="D28" s="82">
        <v>37</v>
      </c>
      <c r="E28" s="82">
        <v>21</v>
      </c>
      <c r="F28" s="11">
        <v>3</v>
      </c>
      <c r="G28" s="11" t="s">
        <v>391</v>
      </c>
      <c r="H28" s="11">
        <v>1310</v>
      </c>
      <c r="I28" s="11">
        <v>3475</v>
      </c>
      <c r="J28" s="11" t="s">
        <v>391</v>
      </c>
      <c r="K28" s="12">
        <v>38</v>
      </c>
    </row>
    <row r="29" spans="1:11">
      <c r="A29" s="63" t="s">
        <v>492</v>
      </c>
      <c r="B29" s="11">
        <v>61</v>
      </c>
      <c r="C29" s="11">
        <v>3</v>
      </c>
      <c r="D29" s="82">
        <v>64</v>
      </c>
      <c r="E29" s="82">
        <v>54</v>
      </c>
      <c r="F29" s="11">
        <v>3</v>
      </c>
      <c r="G29" s="11" t="s">
        <v>391</v>
      </c>
      <c r="H29" s="82">
        <v>1400</v>
      </c>
      <c r="I29" s="82">
        <v>4500</v>
      </c>
      <c r="J29" s="45" t="s">
        <v>391</v>
      </c>
      <c r="K29" s="124">
        <v>89</v>
      </c>
    </row>
    <row r="30" spans="1:11">
      <c r="A30" s="714" t="s">
        <v>493</v>
      </c>
      <c r="B30" s="715">
        <v>290</v>
      </c>
      <c r="C30" s="715">
        <v>192</v>
      </c>
      <c r="D30" s="715">
        <v>482</v>
      </c>
      <c r="E30" s="715">
        <v>261</v>
      </c>
      <c r="F30" s="715">
        <v>164</v>
      </c>
      <c r="G30" s="715">
        <v>2300</v>
      </c>
      <c r="H30" s="715">
        <v>1072</v>
      </c>
      <c r="I30" s="715">
        <v>2843</v>
      </c>
      <c r="J30" s="715">
        <v>4</v>
      </c>
      <c r="K30" s="716">
        <v>755</v>
      </c>
    </row>
    <row r="31" spans="1:11">
      <c r="A31" s="63"/>
      <c r="B31" s="80"/>
      <c r="C31" s="80"/>
      <c r="D31" s="82"/>
      <c r="E31" s="82"/>
      <c r="F31" s="80"/>
      <c r="G31" s="80"/>
      <c r="H31" s="80"/>
      <c r="I31" s="80"/>
      <c r="J31" s="80"/>
      <c r="K31" s="81"/>
    </row>
    <row r="32" spans="1:11">
      <c r="A32" s="714" t="s">
        <v>494</v>
      </c>
      <c r="B32" s="715">
        <v>215</v>
      </c>
      <c r="C32" s="715">
        <v>653</v>
      </c>
      <c r="D32" s="715">
        <v>868</v>
      </c>
      <c r="E32" s="715">
        <v>201</v>
      </c>
      <c r="F32" s="715">
        <v>614</v>
      </c>
      <c r="G32" s="715" t="s">
        <v>391</v>
      </c>
      <c r="H32" s="715">
        <v>664</v>
      </c>
      <c r="I32" s="715">
        <v>5957</v>
      </c>
      <c r="J32" s="715" t="s">
        <v>391</v>
      </c>
      <c r="K32" s="716">
        <v>3791</v>
      </c>
    </row>
    <row r="33" spans="1:11">
      <c r="A33" s="63"/>
      <c r="B33" s="80"/>
      <c r="C33" s="80"/>
      <c r="D33" s="82"/>
      <c r="E33" s="82"/>
      <c r="F33" s="80"/>
      <c r="G33" s="80"/>
      <c r="H33" s="80"/>
      <c r="I33" s="80"/>
      <c r="J33" s="80"/>
      <c r="K33" s="81"/>
    </row>
    <row r="34" spans="1:11">
      <c r="A34" s="63" t="s">
        <v>495</v>
      </c>
      <c r="B34" s="45">
        <v>32820</v>
      </c>
      <c r="C34" s="45">
        <v>3180</v>
      </c>
      <c r="D34" s="45">
        <v>36000</v>
      </c>
      <c r="E34" s="45">
        <v>32780</v>
      </c>
      <c r="F34" s="45">
        <v>3170</v>
      </c>
      <c r="G34" s="45" t="s">
        <v>391</v>
      </c>
      <c r="H34" s="45">
        <v>2577</v>
      </c>
      <c r="I34" s="45">
        <v>4970</v>
      </c>
      <c r="J34" s="45" t="s">
        <v>391</v>
      </c>
      <c r="K34" s="46">
        <v>100229</v>
      </c>
    </row>
    <row r="35" spans="1:11">
      <c r="A35" s="63" t="s">
        <v>496</v>
      </c>
      <c r="B35" s="45">
        <v>25000</v>
      </c>
      <c r="C35" s="11">
        <v>800</v>
      </c>
      <c r="D35" s="82">
        <v>25800</v>
      </c>
      <c r="E35" s="82">
        <v>25000</v>
      </c>
      <c r="F35" s="45">
        <v>800</v>
      </c>
      <c r="G35" s="11" t="s">
        <v>391</v>
      </c>
      <c r="H35" s="45">
        <v>2192</v>
      </c>
      <c r="I35" s="11">
        <v>4790</v>
      </c>
      <c r="J35" s="11" t="s">
        <v>391</v>
      </c>
      <c r="K35" s="12">
        <v>58632</v>
      </c>
    </row>
    <row r="36" spans="1:11">
      <c r="A36" s="714" t="s">
        <v>497</v>
      </c>
      <c r="B36" s="715">
        <v>57820</v>
      </c>
      <c r="C36" s="715">
        <v>3980</v>
      </c>
      <c r="D36" s="715">
        <v>61800</v>
      </c>
      <c r="E36" s="715">
        <v>57780</v>
      </c>
      <c r="F36" s="715">
        <v>3970</v>
      </c>
      <c r="G36" s="715" t="s">
        <v>391</v>
      </c>
      <c r="H36" s="715">
        <v>2410</v>
      </c>
      <c r="I36" s="715">
        <v>4934</v>
      </c>
      <c r="J36" s="715" t="s">
        <v>391</v>
      </c>
      <c r="K36" s="716">
        <v>158861</v>
      </c>
    </row>
    <row r="37" spans="1:11">
      <c r="A37" s="63"/>
      <c r="B37" s="80"/>
      <c r="C37" s="80"/>
      <c r="D37" s="82"/>
      <c r="E37" s="82"/>
      <c r="F37" s="80"/>
      <c r="G37" s="80"/>
      <c r="H37" s="80"/>
      <c r="I37" s="80"/>
      <c r="J37" s="80"/>
      <c r="K37" s="81"/>
    </row>
    <row r="38" spans="1:11">
      <c r="A38" s="63" t="s">
        <v>498</v>
      </c>
      <c r="B38" s="45">
        <v>27</v>
      </c>
      <c r="C38" s="45">
        <v>55</v>
      </c>
      <c r="D38" s="45">
        <v>82</v>
      </c>
      <c r="E38" s="45">
        <v>27</v>
      </c>
      <c r="F38" s="45">
        <v>55</v>
      </c>
      <c r="G38" s="45" t="s">
        <v>391</v>
      </c>
      <c r="H38" s="45">
        <v>111</v>
      </c>
      <c r="I38" s="45">
        <v>5800</v>
      </c>
      <c r="J38" s="45" t="s">
        <v>391</v>
      </c>
      <c r="K38" s="46">
        <v>322</v>
      </c>
    </row>
    <row r="39" spans="1:11">
      <c r="A39" s="63" t="s">
        <v>500</v>
      </c>
      <c r="B39" s="11">
        <v>2637</v>
      </c>
      <c r="C39" s="11">
        <v>1522</v>
      </c>
      <c r="D39" s="11">
        <v>4159</v>
      </c>
      <c r="E39" s="11">
        <v>2592</v>
      </c>
      <c r="F39" s="82">
        <v>1388</v>
      </c>
      <c r="G39" s="45" t="s">
        <v>391</v>
      </c>
      <c r="H39" s="82">
        <v>3165</v>
      </c>
      <c r="I39" s="82">
        <v>5750</v>
      </c>
      <c r="J39" s="45" t="s">
        <v>391</v>
      </c>
      <c r="K39" s="124">
        <v>16185</v>
      </c>
    </row>
    <row r="40" spans="1:11">
      <c r="A40" s="63" t="s">
        <v>501</v>
      </c>
      <c r="B40" s="11" t="s">
        <v>391</v>
      </c>
      <c r="C40" s="11">
        <v>15</v>
      </c>
      <c r="D40" s="82">
        <v>15</v>
      </c>
      <c r="E40" s="82" t="s">
        <v>391</v>
      </c>
      <c r="F40" s="11">
        <v>15</v>
      </c>
      <c r="G40" s="11" t="s">
        <v>391</v>
      </c>
      <c r="H40" s="11" t="s">
        <v>391</v>
      </c>
      <c r="I40" s="11">
        <v>4150</v>
      </c>
      <c r="J40" s="11" t="s">
        <v>391</v>
      </c>
      <c r="K40" s="12">
        <v>62</v>
      </c>
    </row>
    <row r="41" spans="1:11">
      <c r="A41" s="63" t="s">
        <v>502</v>
      </c>
      <c r="B41" s="11">
        <v>2179</v>
      </c>
      <c r="C41" s="11">
        <v>1671</v>
      </c>
      <c r="D41" s="82">
        <v>3850</v>
      </c>
      <c r="E41" s="45">
        <v>2179</v>
      </c>
      <c r="F41" s="11">
        <v>1671</v>
      </c>
      <c r="G41" s="11" t="s">
        <v>391</v>
      </c>
      <c r="H41" s="11">
        <v>877</v>
      </c>
      <c r="I41" s="11">
        <v>1600</v>
      </c>
      <c r="J41" s="11" t="s">
        <v>391</v>
      </c>
      <c r="K41" s="12">
        <v>4585</v>
      </c>
    </row>
    <row r="42" spans="1:11">
      <c r="A42" s="63" t="s">
        <v>504</v>
      </c>
      <c r="B42" s="11">
        <v>5881</v>
      </c>
      <c r="C42" s="11">
        <v>520</v>
      </c>
      <c r="D42" s="11">
        <v>6401</v>
      </c>
      <c r="E42" s="11">
        <v>5814</v>
      </c>
      <c r="F42" s="11">
        <v>485</v>
      </c>
      <c r="G42" s="11" t="s">
        <v>391</v>
      </c>
      <c r="H42" s="11">
        <v>2850</v>
      </c>
      <c r="I42" s="11">
        <v>5870</v>
      </c>
      <c r="J42" s="11" t="s">
        <v>391</v>
      </c>
      <c r="K42" s="12">
        <v>19417</v>
      </c>
    </row>
    <row r="43" spans="1:11">
      <c r="A43" s="63" t="s">
        <v>505</v>
      </c>
      <c r="B43" s="11">
        <v>40532</v>
      </c>
      <c r="C43" s="11">
        <v>43593</v>
      </c>
      <c r="D43" s="82">
        <v>84125</v>
      </c>
      <c r="E43" s="82">
        <v>39196</v>
      </c>
      <c r="F43" s="11">
        <v>43034</v>
      </c>
      <c r="G43" s="11" t="s">
        <v>391</v>
      </c>
      <c r="H43" s="11">
        <v>3700</v>
      </c>
      <c r="I43" s="11">
        <v>4395</v>
      </c>
      <c r="J43" s="11" t="s">
        <v>391</v>
      </c>
      <c r="K43" s="12">
        <v>334160</v>
      </c>
    </row>
    <row r="44" spans="1:11">
      <c r="A44" s="714" t="s">
        <v>506</v>
      </c>
      <c r="B44" s="715">
        <v>51256</v>
      </c>
      <c r="C44" s="715">
        <v>47376</v>
      </c>
      <c r="D44" s="715">
        <v>98632</v>
      </c>
      <c r="E44" s="715">
        <v>49808</v>
      </c>
      <c r="F44" s="715">
        <v>46648</v>
      </c>
      <c r="G44" s="715" t="s">
        <v>391</v>
      </c>
      <c r="H44" s="715">
        <v>3447</v>
      </c>
      <c r="I44" s="715">
        <v>4352</v>
      </c>
      <c r="J44" s="715" t="s">
        <v>391</v>
      </c>
      <c r="K44" s="716">
        <v>374731</v>
      </c>
    </row>
    <row r="45" spans="1:11">
      <c r="A45" s="63"/>
      <c r="B45" s="11"/>
      <c r="C45" s="11"/>
      <c r="D45" s="82"/>
      <c r="E45" s="82"/>
      <c r="F45" s="11"/>
      <c r="G45" s="11"/>
      <c r="H45" s="11"/>
      <c r="I45" s="11"/>
      <c r="J45" s="11"/>
      <c r="K45" s="12"/>
    </row>
    <row r="46" spans="1:11">
      <c r="A46" s="63" t="s">
        <v>507</v>
      </c>
      <c r="B46" s="80">
        <v>22</v>
      </c>
      <c r="C46" s="80">
        <v>53</v>
      </c>
      <c r="D46" s="82">
        <v>75</v>
      </c>
      <c r="E46" s="82">
        <v>18</v>
      </c>
      <c r="F46" s="80">
        <v>50</v>
      </c>
      <c r="G46" s="80">
        <v>17325</v>
      </c>
      <c r="H46" s="80">
        <v>1000</v>
      </c>
      <c r="I46" s="80">
        <v>3000</v>
      </c>
      <c r="J46" s="80">
        <v>5</v>
      </c>
      <c r="K46" s="81">
        <v>253</v>
      </c>
    </row>
    <row r="47" spans="1:11">
      <c r="A47" s="63" t="s">
        <v>508</v>
      </c>
      <c r="B47" s="45">
        <v>1</v>
      </c>
      <c r="C47" s="45">
        <v>1</v>
      </c>
      <c r="D47" s="45">
        <v>2</v>
      </c>
      <c r="E47" s="45">
        <v>1</v>
      </c>
      <c r="F47" s="45">
        <v>1</v>
      </c>
      <c r="G47" s="45">
        <v>300</v>
      </c>
      <c r="H47" s="45">
        <v>1000</v>
      </c>
      <c r="I47" s="45">
        <v>2000</v>
      </c>
      <c r="J47" s="45">
        <v>5</v>
      </c>
      <c r="K47" s="46">
        <v>4</v>
      </c>
    </row>
    <row r="48" spans="1:11">
      <c r="A48" s="714" t="s">
        <v>509</v>
      </c>
      <c r="B48" s="715">
        <v>23</v>
      </c>
      <c r="C48" s="715">
        <v>54</v>
      </c>
      <c r="D48" s="715">
        <v>77</v>
      </c>
      <c r="E48" s="715">
        <v>19</v>
      </c>
      <c r="F48" s="715">
        <v>51</v>
      </c>
      <c r="G48" s="715">
        <v>17625</v>
      </c>
      <c r="H48" s="715">
        <v>1000</v>
      </c>
      <c r="I48" s="715">
        <v>2980</v>
      </c>
      <c r="J48" s="715">
        <v>5</v>
      </c>
      <c r="K48" s="716">
        <v>257</v>
      </c>
    </row>
    <row r="49" spans="1:11">
      <c r="A49" s="63"/>
      <c r="B49" s="45"/>
      <c r="C49" s="45"/>
      <c r="D49" s="45"/>
      <c r="E49" s="45"/>
      <c r="F49" s="45"/>
      <c r="G49" s="82"/>
      <c r="H49" s="11"/>
      <c r="I49" s="11"/>
      <c r="J49" s="11"/>
      <c r="K49" s="12"/>
    </row>
    <row r="50" spans="1:11" ht="13.5" thickBot="1">
      <c r="A50" s="717" t="s">
        <v>510</v>
      </c>
      <c r="B50" s="718">
        <v>110817</v>
      </c>
      <c r="C50" s="718">
        <v>52597</v>
      </c>
      <c r="D50" s="718">
        <v>163414</v>
      </c>
      <c r="E50" s="718">
        <v>109262</v>
      </c>
      <c r="F50" s="718">
        <v>51789</v>
      </c>
      <c r="G50" s="718">
        <v>26375</v>
      </c>
      <c r="H50" s="718">
        <v>2862</v>
      </c>
      <c r="I50" s="718">
        <v>4395</v>
      </c>
      <c r="J50" s="718">
        <v>4</v>
      </c>
      <c r="K50" s="719">
        <v>540484</v>
      </c>
    </row>
    <row r="52" spans="1:11">
      <c r="A52" s="1748" t="s">
        <v>289</v>
      </c>
      <c r="B52" s="1748"/>
      <c r="C52" s="1748"/>
    </row>
  </sheetData>
  <mergeCells count="8">
    <mergeCell ref="A52:C52"/>
    <mergeCell ref="E7:F7"/>
    <mergeCell ref="H7:I7"/>
    <mergeCell ref="A1:K1"/>
    <mergeCell ref="B5:F5"/>
    <mergeCell ref="B6:F6"/>
    <mergeCell ref="H6:I6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>
  <sheetPr codeName="Hoja58">
    <tabColor theme="0"/>
    <pageSetUpPr fitToPage="1"/>
  </sheetPr>
  <dimension ref="A1:M80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28.7109375" style="208" customWidth="1"/>
    <col min="2" max="2" width="15.42578125" style="208" customWidth="1"/>
    <col min="3" max="3" width="13.140625" style="208" customWidth="1"/>
    <col min="4" max="4" width="14.28515625" style="208" customWidth="1"/>
    <col min="5" max="5" width="14.7109375" style="208" customWidth="1"/>
    <col min="6" max="6" width="12.42578125" style="208" customWidth="1"/>
    <col min="7" max="7" width="21.140625" style="208" customWidth="1"/>
    <col min="8" max="8" width="12.140625" style="208" customWidth="1"/>
    <col min="9" max="9" width="20.5703125" style="208" customWidth="1"/>
    <col min="10" max="10" width="15.85546875" style="208" customWidth="1"/>
    <col min="11" max="11" width="15.7109375" style="208" customWidth="1"/>
    <col min="12" max="16384" width="11.42578125" style="208"/>
  </cols>
  <sheetData>
    <row r="1" spans="1:13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</row>
    <row r="3" spans="1:13" s="681" customFormat="1" ht="30.75" customHeight="1">
      <c r="A3" s="1695" t="s">
        <v>1502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720"/>
      <c r="M3" s="720"/>
    </row>
    <row r="4" spans="1:13" ht="13.5" customHeight="1" thickBot="1">
      <c r="A4" s="27"/>
      <c r="B4" s="6"/>
      <c r="C4" s="6"/>
      <c r="D4" s="6"/>
      <c r="E4" s="6"/>
      <c r="F4" s="6"/>
      <c r="G4" s="6"/>
      <c r="H4" s="6"/>
      <c r="I4" s="6"/>
      <c r="J4" s="521"/>
      <c r="K4" s="521"/>
    </row>
    <row r="5" spans="1:13" ht="24.75" customHeight="1">
      <c r="A5" s="621"/>
      <c r="B5" s="1963" t="s">
        <v>1071</v>
      </c>
      <c r="C5" s="1964"/>
      <c r="D5" s="1964"/>
      <c r="E5" s="1964"/>
      <c r="F5" s="1964"/>
      <c r="G5" s="1973" t="s">
        <v>1130</v>
      </c>
      <c r="H5" s="721"/>
      <c r="I5" s="700" t="s">
        <v>378</v>
      </c>
      <c r="J5" s="701"/>
      <c r="K5" s="622"/>
    </row>
    <row r="6" spans="1:13" ht="24.75" customHeight="1">
      <c r="A6" s="623" t="s">
        <v>549</v>
      </c>
      <c r="B6" s="1961" t="s">
        <v>381</v>
      </c>
      <c r="C6" s="1966"/>
      <c r="D6" s="1966"/>
      <c r="E6" s="1966"/>
      <c r="F6" s="1962"/>
      <c r="G6" s="1974"/>
      <c r="H6" s="1971" t="s">
        <v>1203</v>
      </c>
      <c r="I6" s="1972"/>
      <c r="J6" s="624" t="s">
        <v>1072</v>
      </c>
      <c r="K6" s="625" t="s">
        <v>1225</v>
      </c>
    </row>
    <row r="7" spans="1:13" ht="24.75" customHeight="1">
      <c r="A7" s="623" t="s">
        <v>529</v>
      </c>
      <c r="B7" s="705"/>
      <c r="C7" s="706" t="s">
        <v>387</v>
      </c>
      <c r="D7" s="707"/>
      <c r="E7" s="1959" t="s">
        <v>1078</v>
      </c>
      <c r="F7" s="1960"/>
      <c r="G7" s="1974"/>
      <c r="H7" s="1969" t="s">
        <v>382</v>
      </c>
      <c r="I7" s="1970"/>
      <c r="J7" s="722" t="s">
        <v>1075</v>
      </c>
      <c r="K7" s="625" t="s">
        <v>524</v>
      </c>
    </row>
    <row r="8" spans="1:13" ht="22.5" customHeight="1" thickBot="1">
      <c r="A8" s="626"/>
      <c r="B8" s="710" t="s">
        <v>385</v>
      </c>
      <c r="C8" s="710" t="s">
        <v>386</v>
      </c>
      <c r="D8" s="710" t="s">
        <v>387</v>
      </c>
      <c r="E8" s="710" t="s">
        <v>385</v>
      </c>
      <c r="F8" s="710" t="s">
        <v>386</v>
      </c>
      <c r="G8" s="1975"/>
      <c r="H8" s="710" t="s">
        <v>385</v>
      </c>
      <c r="I8" s="710" t="s">
        <v>386</v>
      </c>
      <c r="J8" s="627" t="s">
        <v>1112</v>
      </c>
      <c r="K8" s="628"/>
    </row>
    <row r="9" spans="1:13">
      <c r="A9" s="72" t="s">
        <v>451</v>
      </c>
      <c r="B9" s="200">
        <v>208</v>
      </c>
      <c r="C9" s="42" t="s">
        <v>391</v>
      </c>
      <c r="D9" s="200">
        <v>208</v>
      </c>
      <c r="E9" s="200">
        <v>208</v>
      </c>
      <c r="F9" s="42" t="s">
        <v>391</v>
      </c>
      <c r="G9" s="42" t="s">
        <v>391</v>
      </c>
      <c r="H9" s="122">
        <v>160</v>
      </c>
      <c r="I9" s="122" t="s">
        <v>391</v>
      </c>
      <c r="J9" s="122" t="s">
        <v>391</v>
      </c>
      <c r="K9" s="131">
        <v>33</v>
      </c>
    </row>
    <row r="10" spans="1:13">
      <c r="A10" s="63" t="s">
        <v>452</v>
      </c>
      <c r="B10" s="82">
        <v>42</v>
      </c>
      <c r="C10" s="45" t="s">
        <v>391</v>
      </c>
      <c r="D10" s="82">
        <v>42</v>
      </c>
      <c r="E10" s="82">
        <v>5</v>
      </c>
      <c r="F10" s="45" t="s">
        <v>391</v>
      </c>
      <c r="G10" s="45" t="s">
        <v>391</v>
      </c>
      <c r="H10" s="45">
        <v>730</v>
      </c>
      <c r="I10" s="45" t="s">
        <v>391</v>
      </c>
      <c r="J10" s="45" t="s">
        <v>391</v>
      </c>
      <c r="K10" s="46">
        <v>4</v>
      </c>
    </row>
    <row r="11" spans="1:13">
      <c r="A11" s="63" t="s">
        <v>453</v>
      </c>
      <c r="B11" s="82">
        <v>22</v>
      </c>
      <c r="C11" s="45" t="s">
        <v>391</v>
      </c>
      <c r="D11" s="82">
        <v>22</v>
      </c>
      <c r="E11" s="82">
        <v>22</v>
      </c>
      <c r="F11" s="45" t="s">
        <v>391</v>
      </c>
      <c r="G11" s="45" t="s">
        <v>391</v>
      </c>
      <c r="H11" s="11">
        <v>2190</v>
      </c>
      <c r="I11" s="11" t="s">
        <v>391</v>
      </c>
      <c r="J11" s="11" t="s">
        <v>391</v>
      </c>
      <c r="K11" s="12">
        <v>48</v>
      </c>
    </row>
    <row r="12" spans="1:13">
      <c r="A12" s="73" t="s">
        <v>454</v>
      </c>
      <c r="B12" s="289">
        <v>272</v>
      </c>
      <c r="C12" s="289" t="s">
        <v>391</v>
      </c>
      <c r="D12" s="289">
        <v>272</v>
      </c>
      <c r="E12" s="289">
        <v>235</v>
      </c>
      <c r="F12" s="289" t="s">
        <v>391</v>
      </c>
      <c r="G12" s="289" t="s">
        <v>391</v>
      </c>
      <c r="H12" s="74">
        <v>362</v>
      </c>
      <c r="I12" s="74" t="s">
        <v>391</v>
      </c>
      <c r="J12" s="74" t="s">
        <v>391</v>
      </c>
      <c r="K12" s="75">
        <v>85</v>
      </c>
    </row>
    <row r="13" spans="1:13">
      <c r="A13" s="63"/>
      <c r="B13" s="45"/>
      <c r="C13" s="45"/>
      <c r="D13" s="45"/>
      <c r="E13" s="45"/>
      <c r="F13" s="45"/>
      <c r="G13" s="45"/>
      <c r="H13" s="45"/>
      <c r="I13" s="45"/>
      <c r="J13" s="45"/>
      <c r="K13" s="46"/>
    </row>
    <row r="14" spans="1:13">
      <c r="A14" s="63" t="s">
        <v>535</v>
      </c>
      <c r="B14" s="82">
        <v>255</v>
      </c>
      <c r="C14" s="82">
        <v>90</v>
      </c>
      <c r="D14" s="82">
        <v>345</v>
      </c>
      <c r="E14" s="82">
        <v>230</v>
      </c>
      <c r="F14" s="11">
        <v>55</v>
      </c>
      <c r="G14" s="11" t="s">
        <v>391</v>
      </c>
      <c r="H14" s="11">
        <v>950</v>
      </c>
      <c r="I14" s="11">
        <v>3050</v>
      </c>
      <c r="J14" s="11" t="s">
        <v>391</v>
      </c>
      <c r="K14" s="12">
        <v>386</v>
      </c>
    </row>
    <row r="15" spans="1:13">
      <c r="A15" s="63" t="s">
        <v>458</v>
      </c>
      <c r="B15" s="82">
        <v>12</v>
      </c>
      <c r="C15" s="82" t="s">
        <v>391</v>
      </c>
      <c r="D15" s="82">
        <v>12</v>
      </c>
      <c r="E15" s="82">
        <v>4</v>
      </c>
      <c r="F15" s="11" t="s">
        <v>391</v>
      </c>
      <c r="G15" s="11">
        <v>1500</v>
      </c>
      <c r="H15" s="11">
        <v>180</v>
      </c>
      <c r="I15" s="11" t="s">
        <v>391</v>
      </c>
      <c r="J15" s="11">
        <v>1</v>
      </c>
      <c r="K15" s="12">
        <v>2</v>
      </c>
    </row>
    <row r="16" spans="1:13">
      <c r="A16" s="73" t="s">
        <v>460</v>
      </c>
      <c r="B16" s="289">
        <v>267</v>
      </c>
      <c r="C16" s="289">
        <v>90</v>
      </c>
      <c r="D16" s="289">
        <v>357</v>
      </c>
      <c r="E16" s="289">
        <v>234</v>
      </c>
      <c r="F16" s="289">
        <v>55</v>
      </c>
      <c r="G16" s="289">
        <v>1500</v>
      </c>
      <c r="H16" s="74">
        <v>937</v>
      </c>
      <c r="I16" s="74">
        <v>3050</v>
      </c>
      <c r="J16" s="74">
        <v>1</v>
      </c>
      <c r="K16" s="75">
        <v>388</v>
      </c>
    </row>
    <row r="17" spans="1:11">
      <c r="A17" s="63"/>
      <c r="B17" s="82"/>
      <c r="C17" s="82"/>
      <c r="D17" s="82"/>
      <c r="E17" s="82"/>
      <c r="F17" s="11"/>
      <c r="G17" s="11"/>
      <c r="H17" s="11"/>
      <c r="I17" s="11"/>
      <c r="J17" s="11"/>
      <c r="K17" s="12"/>
    </row>
    <row r="18" spans="1:11">
      <c r="A18" s="73" t="s">
        <v>461</v>
      </c>
      <c r="B18" s="289">
        <v>2989</v>
      </c>
      <c r="C18" s="289">
        <v>3415</v>
      </c>
      <c r="D18" s="289">
        <v>6404</v>
      </c>
      <c r="E18" s="289">
        <v>2779</v>
      </c>
      <c r="F18" s="289">
        <v>3142</v>
      </c>
      <c r="G18" s="289" t="s">
        <v>391</v>
      </c>
      <c r="H18" s="74">
        <v>3633</v>
      </c>
      <c r="I18" s="74">
        <v>6100</v>
      </c>
      <c r="J18" s="74" t="s">
        <v>391</v>
      </c>
      <c r="K18" s="75">
        <v>29261</v>
      </c>
    </row>
    <row r="19" spans="1:11">
      <c r="A19" s="63"/>
      <c r="B19" s="82"/>
      <c r="C19" s="82"/>
      <c r="D19" s="82"/>
      <c r="E19" s="82"/>
      <c r="F19" s="11"/>
      <c r="G19" s="11"/>
      <c r="H19" s="11"/>
      <c r="I19" s="11"/>
      <c r="J19" s="11"/>
      <c r="K19" s="12"/>
    </row>
    <row r="20" spans="1:11">
      <c r="A20" s="73" t="s">
        <v>462</v>
      </c>
      <c r="B20" s="289">
        <v>2934</v>
      </c>
      <c r="C20" s="289">
        <v>2740</v>
      </c>
      <c r="D20" s="289">
        <v>5674</v>
      </c>
      <c r="E20" s="289">
        <v>2100</v>
      </c>
      <c r="F20" s="289">
        <v>2555</v>
      </c>
      <c r="G20" s="289" t="s">
        <v>391</v>
      </c>
      <c r="H20" s="74">
        <v>1930</v>
      </c>
      <c r="I20" s="74">
        <v>4082</v>
      </c>
      <c r="J20" s="74" t="s">
        <v>391</v>
      </c>
      <c r="K20" s="75">
        <v>14483</v>
      </c>
    </row>
    <row r="21" spans="1:11">
      <c r="A21" s="63"/>
      <c r="B21" s="45"/>
      <c r="C21" s="45"/>
      <c r="D21" s="45"/>
      <c r="E21" s="45"/>
      <c r="F21" s="45"/>
      <c r="G21" s="45"/>
      <c r="H21" s="45"/>
      <c r="I21" s="45"/>
      <c r="J21" s="45"/>
      <c r="K21" s="46"/>
    </row>
    <row r="22" spans="1:11">
      <c r="A22" s="63" t="s">
        <v>463</v>
      </c>
      <c r="B22" s="45">
        <v>5245</v>
      </c>
      <c r="C22" s="45">
        <v>1833</v>
      </c>
      <c r="D22" s="45">
        <v>7078</v>
      </c>
      <c r="E22" s="45">
        <v>5245</v>
      </c>
      <c r="F22" s="82">
        <v>1833</v>
      </c>
      <c r="G22" s="45" t="s">
        <v>391</v>
      </c>
      <c r="H22" s="45">
        <v>1000</v>
      </c>
      <c r="I22" s="45">
        <v>2154</v>
      </c>
      <c r="J22" s="45" t="s">
        <v>391</v>
      </c>
      <c r="K22" s="46">
        <v>9194</v>
      </c>
    </row>
    <row r="23" spans="1:11">
      <c r="A23" s="63" t="s">
        <v>464</v>
      </c>
      <c r="B23" s="45">
        <v>22100</v>
      </c>
      <c r="C23" s="45">
        <v>2149</v>
      </c>
      <c r="D23" s="45">
        <v>24249</v>
      </c>
      <c r="E23" s="45">
        <v>21003</v>
      </c>
      <c r="F23" s="82">
        <v>1907</v>
      </c>
      <c r="G23" s="45" t="s">
        <v>391</v>
      </c>
      <c r="H23" s="45">
        <v>770</v>
      </c>
      <c r="I23" s="45">
        <v>3130</v>
      </c>
      <c r="J23" s="45" t="s">
        <v>391</v>
      </c>
      <c r="K23" s="46">
        <v>22141</v>
      </c>
    </row>
    <row r="24" spans="1:11">
      <c r="A24" s="63" t="s">
        <v>465</v>
      </c>
      <c r="B24" s="82">
        <v>7261</v>
      </c>
      <c r="C24" s="82">
        <v>7680</v>
      </c>
      <c r="D24" s="82">
        <v>14941</v>
      </c>
      <c r="E24" s="82">
        <v>7261</v>
      </c>
      <c r="F24" s="11">
        <v>7680</v>
      </c>
      <c r="G24" s="11" t="s">
        <v>391</v>
      </c>
      <c r="H24" s="11">
        <v>1780</v>
      </c>
      <c r="I24" s="11">
        <v>2693</v>
      </c>
      <c r="J24" s="11" t="s">
        <v>391</v>
      </c>
      <c r="K24" s="12">
        <v>33607</v>
      </c>
    </row>
    <row r="25" spans="1:11">
      <c r="A25" s="73" t="s">
        <v>466</v>
      </c>
      <c r="B25" s="289">
        <v>34606</v>
      </c>
      <c r="C25" s="289">
        <v>11662</v>
      </c>
      <c r="D25" s="289">
        <v>46268</v>
      </c>
      <c r="E25" s="289">
        <v>33509</v>
      </c>
      <c r="F25" s="289">
        <v>11420</v>
      </c>
      <c r="G25" s="289" t="s">
        <v>391</v>
      </c>
      <c r="H25" s="74">
        <v>1025</v>
      </c>
      <c r="I25" s="74">
        <v>2679</v>
      </c>
      <c r="J25" s="74" t="s">
        <v>391</v>
      </c>
      <c r="K25" s="75">
        <v>64942</v>
      </c>
    </row>
    <row r="26" spans="1:11">
      <c r="A26" s="63"/>
      <c r="B26" s="45"/>
      <c r="C26" s="45"/>
      <c r="D26" s="45"/>
      <c r="E26" s="45"/>
      <c r="F26" s="45"/>
      <c r="G26" s="45"/>
      <c r="H26" s="45"/>
      <c r="I26" s="45"/>
      <c r="J26" s="45"/>
      <c r="K26" s="46"/>
    </row>
    <row r="27" spans="1:11">
      <c r="A27" s="63" t="s">
        <v>467</v>
      </c>
      <c r="B27" s="45">
        <v>2664</v>
      </c>
      <c r="C27" s="80">
        <v>206</v>
      </c>
      <c r="D27" s="82">
        <v>2870</v>
      </c>
      <c r="E27" s="82">
        <v>2613</v>
      </c>
      <c r="F27" s="80">
        <v>197</v>
      </c>
      <c r="G27" s="80" t="s">
        <v>391</v>
      </c>
      <c r="H27" s="80">
        <v>1152</v>
      </c>
      <c r="I27" s="80">
        <v>2371</v>
      </c>
      <c r="J27" s="80" t="s">
        <v>391</v>
      </c>
      <c r="K27" s="81">
        <v>3477</v>
      </c>
    </row>
    <row r="28" spans="1:11">
      <c r="A28" s="63" t="s">
        <v>468</v>
      </c>
      <c r="B28" s="82">
        <v>3392</v>
      </c>
      <c r="C28" s="82">
        <v>241</v>
      </c>
      <c r="D28" s="80">
        <v>3633</v>
      </c>
      <c r="E28" s="80">
        <v>3317</v>
      </c>
      <c r="F28" s="80">
        <v>235</v>
      </c>
      <c r="G28" s="80" t="s">
        <v>391</v>
      </c>
      <c r="H28" s="80">
        <v>991</v>
      </c>
      <c r="I28" s="80">
        <v>1407</v>
      </c>
      <c r="J28" s="80" t="s">
        <v>391</v>
      </c>
      <c r="K28" s="81">
        <v>3618</v>
      </c>
    </row>
    <row r="29" spans="1:11">
      <c r="A29" s="63" t="s">
        <v>469</v>
      </c>
      <c r="B29" s="80">
        <v>34283</v>
      </c>
      <c r="C29" s="80">
        <v>6929</v>
      </c>
      <c r="D29" s="82">
        <v>41212</v>
      </c>
      <c r="E29" s="82">
        <v>33532</v>
      </c>
      <c r="F29" s="80">
        <v>6754</v>
      </c>
      <c r="G29" s="80" t="s">
        <v>391</v>
      </c>
      <c r="H29" s="80">
        <v>788</v>
      </c>
      <c r="I29" s="80">
        <v>2835</v>
      </c>
      <c r="J29" s="80" t="s">
        <v>391</v>
      </c>
      <c r="K29" s="81">
        <v>45571</v>
      </c>
    </row>
    <row r="30" spans="1:11">
      <c r="A30" s="63" t="s">
        <v>470</v>
      </c>
      <c r="B30" s="82">
        <v>56184</v>
      </c>
      <c r="C30" s="82">
        <v>11831</v>
      </c>
      <c r="D30" s="82">
        <v>68015</v>
      </c>
      <c r="E30" s="82">
        <v>50432</v>
      </c>
      <c r="F30" s="11">
        <v>10277</v>
      </c>
      <c r="G30" s="11" t="s">
        <v>391</v>
      </c>
      <c r="H30" s="11">
        <v>1120</v>
      </c>
      <c r="I30" s="11">
        <v>3210</v>
      </c>
      <c r="J30" s="11" t="s">
        <v>391</v>
      </c>
      <c r="K30" s="12">
        <v>89473</v>
      </c>
    </row>
    <row r="31" spans="1:11">
      <c r="A31" s="73" t="s">
        <v>471</v>
      </c>
      <c r="B31" s="289">
        <v>96523</v>
      </c>
      <c r="C31" s="289">
        <v>19207</v>
      </c>
      <c r="D31" s="289">
        <v>115730</v>
      </c>
      <c r="E31" s="289">
        <v>89894</v>
      </c>
      <c r="F31" s="289">
        <v>17463</v>
      </c>
      <c r="G31" s="289" t="s">
        <v>391</v>
      </c>
      <c r="H31" s="74">
        <v>992</v>
      </c>
      <c r="I31" s="74">
        <v>3031</v>
      </c>
      <c r="J31" s="74" t="s">
        <v>391</v>
      </c>
      <c r="K31" s="75">
        <v>142139</v>
      </c>
    </row>
    <row r="32" spans="1:11">
      <c r="A32" s="63"/>
      <c r="B32" s="82"/>
      <c r="C32" s="82"/>
      <c r="D32" s="82"/>
      <c r="E32" s="82"/>
      <c r="F32" s="11"/>
      <c r="G32" s="11"/>
      <c r="H32" s="11"/>
      <c r="I32" s="11"/>
      <c r="J32" s="11"/>
      <c r="K32" s="12"/>
    </row>
    <row r="33" spans="1:11">
      <c r="A33" s="73" t="s">
        <v>472</v>
      </c>
      <c r="B33" s="289">
        <v>7838</v>
      </c>
      <c r="C33" s="289">
        <v>184</v>
      </c>
      <c r="D33" s="289">
        <v>8022</v>
      </c>
      <c r="E33" s="289">
        <v>4530</v>
      </c>
      <c r="F33" s="289">
        <v>184</v>
      </c>
      <c r="G33" s="289">
        <v>11500</v>
      </c>
      <c r="H33" s="74">
        <v>930</v>
      </c>
      <c r="I33" s="74">
        <v>4960</v>
      </c>
      <c r="J33" s="74">
        <v>3</v>
      </c>
      <c r="K33" s="75">
        <v>5160</v>
      </c>
    </row>
    <row r="34" spans="1:11">
      <c r="A34" s="6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1">
      <c r="A35" s="63" t="s">
        <v>536</v>
      </c>
      <c r="B35" s="82">
        <v>3728</v>
      </c>
      <c r="C35" s="82">
        <v>114</v>
      </c>
      <c r="D35" s="82">
        <v>3842</v>
      </c>
      <c r="E35" s="82">
        <v>3440</v>
      </c>
      <c r="F35" s="82">
        <v>114</v>
      </c>
      <c r="G35" s="82">
        <v>1086</v>
      </c>
      <c r="H35" s="11">
        <v>2230</v>
      </c>
      <c r="I35" s="11">
        <v>8150</v>
      </c>
      <c r="J35" s="11">
        <v>30</v>
      </c>
      <c r="K35" s="12">
        <v>8633</v>
      </c>
    </row>
    <row r="36" spans="1:11">
      <c r="A36" s="63" t="s">
        <v>474</v>
      </c>
      <c r="B36" s="11">
        <v>4</v>
      </c>
      <c r="C36" s="11" t="s">
        <v>391</v>
      </c>
      <c r="D36" s="11">
        <v>4</v>
      </c>
      <c r="E36" s="11" t="s">
        <v>391</v>
      </c>
      <c r="F36" s="45" t="s">
        <v>391</v>
      </c>
      <c r="G36" s="45" t="s">
        <v>391</v>
      </c>
      <c r="H36" s="11" t="s">
        <v>391</v>
      </c>
      <c r="I36" s="11" t="s">
        <v>391</v>
      </c>
      <c r="J36" s="11" t="s">
        <v>391</v>
      </c>
      <c r="K36" s="12" t="s">
        <v>391</v>
      </c>
    </row>
    <row r="37" spans="1:11">
      <c r="A37" s="63" t="s">
        <v>475</v>
      </c>
      <c r="B37" s="82">
        <v>1</v>
      </c>
      <c r="C37" s="45" t="s">
        <v>391</v>
      </c>
      <c r="D37" s="82">
        <v>1</v>
      </c>
      <c r="E37" s="45" t="s">
        <v>391</v>
      </c>
      <c r="F37" s="45" t="s">
        <v>391</v>
      </c>
      <c r="G37" s="45" t="s">
        <v>391</v>
      </c>
      <c r="H37" s="11" t="s">
        <v>391</v>
      </c>
      <c r="I37" s="11" t="s">
        <v>391</v>
      </c>
      <c r="J37" s="11" t="s">
        <v>391</v>
      </c>
      <c r="K37" s="12" t="s">
        <v>391</v>
      </c>
    </row>
    <row r="38" spans="1:11">
      <c r="A38" s="63" t="s">
        <v>476</v>
      </c>
      <c r="B38" s="82">
        <v>4</v>
      </c>
      <c r="C38" s="45">
        <v>1</v>
      </c>
      <c r="D38" s="82">
        <v>5</v>
      </c>
      <c r="E38" s="82" t="s">
        <v>391</v>
      </c>
      <c r="F38" s="45" t="s">
        <v>391</v>
      </c>
      <c r="G38" s="45" t="s">
        <v>391</v>
      </c>
      <c r="H38" s="11" t="s">
        <v>391</v>
      </c>
      <c r="I38" s="11" t="s">
        <v>391</v>
      </c>
      <c r="J38" s="11" t="s">
        <v>391</v>
      </c>
      <c r="K38" s="12" t="s">
        <v>391</v>
      </c>
    </row>
    <row r="39" spans="1:11">
      <c r="A39" s="63" t="s">
        <v>477</v>
      </c>
      <c r="B39" s="82">
        <v>2453</v>
      </c>
      <c r="C39" s="45" t="s">
        <v>391</v>
      </c>
      <c r="D39" s="82">
        <v>2453</v>
      </c>
      <c r="E39" s="82">
        <v>2219</v>
      </c>
      <c r="F39" s="45" t="s">
        <v>391</v>
      </c>
      <c r="G39" s="45" t="s">
        <v>391</v>
      </c>
      <c r="H39" s="11">
        <v>901</v>
      </c>
      <c r="I39" s="11" t="s">
        <v>391</v>
      </c>
      <c r="J39" s="11" t="s">
        <v>391</v>
      </c>
      <c r="K39" s="12">
        <v>2000</v>
      </c>
    </row>
    <row r="40" spans="1:11">
      <c r="A40" s="63" t="s">
        <v>478</v>
      </c>
      <c r="B40" s="45" t="s">
        <v>391</v>
      </c>
      <c r="C40" s="82" t="s">
        <v>391</v>
      </c>
      <c r="D40" s="82" t="s">
        <v>391</v>
      </c>
      <c r="E40" s="45" t="s">
        <v>391</v>
      </c>
      <c r="F40" s="11" t="s">
        <v>391</v>
      </c>
      <c r="G40" s="11">
        <v>200</v>
      </c>
      <c r="H40" s="11" t="s">
        <v>391</v>
      </c>
      <c r="I40" s="11" t="s">
        <v>391</v>
      </c>
      <c r="J40" s="11">
        <v>1</v>
      </c>
      <c r="K40" s="12" t="s">
        <v>391</v>
      </c>
    </row>
    <row r="41" spans="1:11">
      <c r="A41" s="63" t="s">
        <v>479</v>
      </c>
      <c r="B41" s="45" t="s">
        <v>391</v>
      </c>
      <c r="C41" s="82">
        <v>1</v>
      </c>
      <c r="D41" s="82">
        <v>1</v>
      </c>
      <c r="E41" s="45" t="s">
        <v>391</v>
      </c>
      <c r="F41" s="11" t="s">
        <v>391</v>
      </c>
      <c r="G41" s="11" t="s">
        <v>391</v>
      </c>
      <c r="H41" s="11" t="s">
        <v>391</v>
      </c>
      <c r="I41" s="11" t="s">
        <v>391</v>
      </c>
      <c r="J41" s="11" t="s">
        <v>391</v>
      </c>
      <c r="K41" s="12" t="s">
        <v>391</v>
      </c>
    </row>
    <row r="42" spans="1:11">
      <c r="A42" s="63" t="s">
        <v>480</v>
      </c>
      <c r="B42" s="45" t="s">
        <v>391</v>
      </c>
      <c r="C42" s="82">
        <v>1030</v>
      </c>
      <c r="D42" s="82">
        <v>1030</v>
      </c>
      <c r="E42" s="45" t="s">
        <v>391</v>
      </c>
      <c r="F42" s="11">
        <v>856</v>
      </c>
      <c r="G42" s="11" t="s">
        <v>391</v>
      </c>
      <c r="H42" s="11" t="s">
        <v>391</v>
      </c>
      <c r="I42" s="11">
        <v>3095</v>
      </c>
      <c r="J42" s="11" t="s">
        <v>391</v>
      </c>
      <c r="K42" s="12">
        <v>2649</v>
      </c>
    </row>
    <row r="43" spans="1:11">
      <c r="A43" s="63" t="s">
        <v>481</v>
      </c>
      <c r="B43" s="45">
        <v>312</v>
      </c>
      <c r="C43" s="82">
        <v>48</v>
      </c>
      <c r="D43" s="82">
        <v>360</v>
      </c>
      <c r="E43" s="45">
        <v>194</v>
      </c>
      <c r="F43" s="11">
        <v>14</v>
      </c>
      <c r="G43" s="11" t="s">
        <v>391</v>
      </c>
      <c r="H43" s="11">
        <v>1520</v>
      </c>
      <c r="I43" s="11">
        <v>3250</v>
      </c>
      <c r="J43" s="11" t="s">
        <v>391</v>
      </c>
      <c r="K43" s="12">
        <v>340</v>
      </c>
    </row>
    <row r="44" spans="1:11">
      <c r="A44" s="73" t="s">
        <v>482</v>
      </c>
      <c r="B44" s="289">
        <v>6502</v>
      </c>
      <c r="C44" s="289">
        <v>1194</v>
      </c>
      <c r="D44" s="289">
        <v>7696</v>
      </c>
      <c r="E44" s="289">
        <v>5853</v>
      </c>
      <c r="F44" s="289">
        <v>984</v>
      </c>
      <c r="G44" s="289">
        <v>1286</v>
      </c>
      <c r="H44" s="74">
        <v>1703</v>
      </c>
      <c r="I44" s="74">
        <v>3683</v>
      </c>
      <c r="J44" s="74">
        <v>25</v>
      </c>
      <c r="K44" s="75">
        <v>13622</v>
      </c>
    </row>
    <row r="45" spans="1:11">
      <c r="A45" s="63"/>
      <c r="B45" s="45"/>
      <c r="C45" s="82"/>
      <c r="D45" s="82"/>
      <c r="E45" s="45"/>
      <c r="F45" s="11"/>
      <c r="G45" s="11"/>
      <c r="H45" s="11"/>
      <c r="I45" s="11"/>
      <c r="J45" s="11"/>
      <c r="K45" s="12"/>
    </row>
    <row r="46" spans="1:11">
      <c r="A46" s="73" t="s">
        <v>483</v>
      </c>
      <c r="B46" s="289">
        <v>25913</v>
      </c>
      <c r="C46" s="289">
        <v>352</v>
      </c>
      <c r="D46" s="289">
        <v>26265</v>
      </c>
      <c r="E46" s="289">
        <v>17086</v>
      </c>
      <c r="F46" s="289">
        <v>352</v>
      </c>
      <c r="G46" s="289" t="s">
        <v>391</v>
      </c>
      <c r="H46" s="74">
        <v>848</v>
      </c>
      <c r="I46" s="74">
        <v>4997</v>
      </c>
      <c r="J46" s="74" t="s">
        <v>391</v>
      </c>
      <c r="K46" s="75">
        <v>16248</v>
      </c>
    </row>
    <row r="47" spans="1:11">
      <c r="A47" s="63"/>
      <c r="B47" s="45"/>
      <c r="C47" s="82"/>
      <c r="D47" s="82"/>
      <c r="E47" s="45"/>
      <c r="F47" s="11"/>
      <c r="G47" s="11"/>
      <c r="H47" s="11"/>
      <c r="I47" s="11"/>
      <c r="J47" s="11"/>
      <c r="K47" s="12"/>
    </row>
    <row r="48" spans="1:11">
      <c r="A48" s="63" t="s">
        <v>484</v>
      </c>
      <c r="B48" s="45">
        <v>28600</v>
      </c>
      <c r="C48" s="82">
        <v>8742</v>
      </c>
      <c r="D48" s="82">
        <v>37342</v>
      </c>
      <c r="E48" s="45">
        <v>26200</v>
      </c>
      <c r="F48" s="11">
        <v>7455</v>
      </c>
      <c r="G48" s="11" t="s">
        <v>391</v>
      </c>
      <c r="H48" s="11">
        <v>1450</v>
      </c>
      <c r="I48" s="11">
        <v>2700</v>
      </c>
      <c r="J48" s="11" t="s">
        <v>391</v>
      </c>
      <c r="K48" s="12">
        <v>58119</v>
      </c>
    </row>
    <row r="49" spans="1:11">
      <c r="A49" s="63" t="s">
        <v>485</v>
      </c>
      <c r="B49" s="45">
        <v>143407</v>
      </c>
      <c r="C49" s="82">
        <v>4193</v>
      </c>
      <c r="D49" s="82">
        <v>147600</v>
      </c>
      <c r="E49" s="45">
        <v>140439</v>
      </c>
      <c r="F49" s="11">
        <v>2056</v>
      </c>
      <c r="G49" s="11">
        <v>14178</v>
      </c>
      <c r="H49" s="11">
        <v>1715</v>
      </c>
      <c r="I49" s="11">
        <v>3120</v>
      </c>
      <c r="J49" s="11">
        <v>7</v>
      </c>
      <c r="K49" s="12">
        <v>247287</v>
      </c>
    </row>
    <row r="50" spans="1:11">
      <c r="A50" s="63" t="s">
        <v>486</v>
      </c>
      <c r="B50" s="45">
        <v>35646</v>
      </c>
      <c r="C50" s="82">
        <v>1537</v>
      </c>
      <c r="D50" s="82">
        <v>37183</v>
      </c>
      <c r="E50" s="45">
        <v>35646</v>
      </c>
      <c r="F50" s="11">
        <v>1537</v>
      </c>
      <c r="G50" s="11" t="s">
        <v>391</v>
      </c>
      <c r="H50" s="11">
        <v>500</v>
      </c>
      <c r="I50" s="11">
        <v>1100</v>
      </c>
      <c r="J50" s="11" t="s">
        <v>391</v>
      </c>
      <c r="K50" s="12">
        <v>19514</v>
      </c>
    </row>
    <row r="51" spans="1:11">
      <c r="A51" s="63" t="s">
        <v>487</v>
      </c>
      <c r="B51" s="45">
        <v>28284</v>
      </c>
      <c r="C51" s="82">
        <v>13</v>
      </c>
      <c r="D51" s="82">
        <v>28297</v>
      </c>
      <c r="E51" s="45">
        <v>17283</v>
      </c>
      <c r="F51" s="11">
        <v>9</v>
      </c>
      <c r="G51" s="11" t="s">
        <v>391</v>
      </c>
      <c r="H51" s="11">
        <v>220</v>
      </c>
      <c r="I51" s="11">
        <v>500</v>
      </c>
      <c r="J51" s="11" t="s">
        <v>391</v>
      </c>
      <c r="K51" s="12">
        <v>3804</v>
      </c>
    </row>
    <row r="52" spans="1:11">
      <c r="A52" s="63" t="s">
        <v>488</v>
      </c>
      <c r="B52" s="45">
        <v>117163</v>
      </c>
      <c r="C52" s="82">
        <v>3460</v>
      </c>
      <c r="D52" s="82">
        <v>120623</v>
      </c>
      <c r="E52" s="45">
        <v>115820</v>
      </c>
      <c r="F52" s="11">
        <v>1791</v>
      </c>
      <c r="G52" s="11" t="s">
        <v>391</v>
      </c>
      <c r="H52" s="11">
        <v>1629</v>
      </c>
      <c r="I52" s="11">
        <v>6100</v>
      </c>
      <c r="J52" s="11" t="s">
        <v>391</v>
      </c>
      <c r="K52" s="12">
        <v>199596</v>
      </c>
    </row>
    <row r="53" spans="1:11">
      <c r="A53" s="73" t="s">
        <v>562</v>
      </c>
      <c r="B53" s="289">
        <v>353100</v>
      </c>
      <c r="C53" s="289">
        <v>17945</v>
      </c>
      <c r="D53" s="289">
        <v>371045</v>
      </c>
      <c r="E53" s="289">
        <v>335388</v>
      </c>
      <c r="F53" s="289">
        <v>12848</v>
      </c>
      <c r="G53" s="289">
        <v>14178</v>
      </c>
      <c r="H53" s="74">
        <v>1458</v>
      </c>
      <c r="I53" s="74">
        <v>3048</v>
      </c>
      <c r="J53" s="74">
        <v>7</v>
      </c>
      <c r="K53" s="75">
        <v>528320</v>
      </c>
    </row>
    <row r="54" spans="1:11">
      <c r="A54" s="63"/>
      <c r="B54" s="45"/>
      <c r="C54" s="82"/>
      <c r="D54" s="82"/>
      <c r="E54" s="45"/>
      <c r="F54" s="11"/>
      <c r="G54" s="11"/>
      <c r="H54" s="11"/>
      <c r="I54" s="11"/>
      <c r="J54" s="11"/>
      <c r="K54" s="12"/>
    </row>
    <row r="55" spans="1:11">
      <c r="A55" s="63" t="s">
        <v>490</v>
      </c>
      <c r="B55" s="45">
        <v>22199</v>
      </c>
      <c r="C55" s="82">
        <v>4778</v>
      </c>
      <c r="D55" s="82">
        <v>26977</v>
      </c>
      <c r="E55" s="45">
        <v>21723</v>
      </c>
      <c r="F55" s="11">
        <v>4496</v>
      </c>
      <c r="G55" s="11">
        <v>14000</v>
      </c>
      <c r="H55" s="11">
        <v>995</v>
      </c>
      <c r="I55" s="11">
        <v>3200</v>
      </c>
      <c r="J55" s="11">
        <v>5</v>
      </c>
      <c r="K55" s="12">
        <v>36072</v>
      </c>
    </row>
    <row r="56" spans="1:11">
      <c r="A56" s="63" t="s">
        <v>491</v>
      </c>
      <c r="B56" s="45">
        <v>31166</v>
      </c>
      <c r="C56" s="82">
        <v>1736</v>
      </c>
      <c r="D56" s="82">
        <v>32902</v>
      </c>
      <c r="E56" s="45">
        <v>30416</v>
      </c>
      <c r="F56" s="11">
        <v>1636</v>
      </c>
      <c r="G56" s="11" t="s">
        <v>391</v>
      </c>
      <c r="H56" s="11">
        <v>1290</v>
      </c>
      <c r="I56" s="11">
        <v>3450</v>
      </c>
      <c r="J56" s="11" t="s">
        <v>391</v>
      </c>
      <c r="K56" s="12">
        <v>44881</v>
      </c>
    </row>
    <row r="57" spans="1:11">
      <c r="A57" s="63" t="s">
        <v>492</v>
      </c>
      <c r="B57" s="45">
        <v>26506</v>
      </c>
      <c r="C57" s="82">
        <v>4216</v>
      </c>
      <c r="D57" s="82">
        <v>30722</v>
      </c>
      <c r="E57" s="45">
        <v>25680</v>
      </c>
      <c r="F57" s="11">
        <v>3876</v>
      </c>
      <c r="G57" s="11" t="s">
        <v>391</v>
      </c>
      <c r="H57" s="11">
        <v>1250</v>
      </c>
      <c r="I57" s="11">
        <v>4450</v>
      </c>
      <c r="J57" s="11" t="s">
        <v>391</v>
      </c>
      <c r="K57" s="12">
        <v>49348</v>
      </c>
    </row>
    <row r="58" spans="1:11">
      <c r="A58" s="73" t="s">
        <v>493</v>
      </c>
      <c r="B58" s="289">
        <v>79871</v>
      </c>
      <c r="C58" s="289">
        <v>10730</v>
      </c>
      <c r="D58" s="289">
        <v>90601</v>
      </c>
      <c r="E58" s="289">
        <v>77819</v>
      </c>
      <c r="F58" s="289">
        <v>10008</v>
      </c>
      <c r="G58" s="289">
        <v>14000</v>
      </c>
      <c r="H58" s="74">
        <v>1194</v>
      </c>
      <c r="I58" s="74">
        <v>3725</v>
      </c>
      <c r="J58" s="74">
        <v>5</v>
      </c>
      <c r="K58" s="75">
        <v>130301</v>
      </c>
    </row>
    <row r="59" spans="1:11">
      <c r="A59" s="63"/>
      <c r="B59" s="45"/>
      <c r="C59" s="45"/>
      <c r="D59" s="45"/>
      <c r="E59" s="45"/>
      <c r="F59" s="45"/>
      <c r="G59" s="45"/>
      <c r="H59" s="45"/>
      <c r="I59" s="45"/>
      <c r="J59" s="45"/>
      <c r="K59" s="46"/>
    </row>
    <row r="60" spans="1:11">
      <c r="A60" s="73" t="s">
        <v>494</v>
      </c>
      <c r="B60" s="289">
        <v>11196</v>
      </c>
      <c r="C60" s="289">
        <v>7704</v>
      </c>
      <c r="D60" s="289">
        <v>18900</v>
      </c>
      <c r="E60" s="289">
        <v>10573</v>
      </c>
      <c r="F60" s="289">
        <v>7214</v>
      </c>
      <c r="G60" s="289" t="s">
        <v>391</v>
      </c>
      <c r="H60" s="74">
        <v>1464</v>
      </c>
      <c r="I60" s="74">
        <v>6935</v>
      </c>
      <c r="J60" s="74" t="s">
        <v>391</v>
      </c>
      <c r="K60" s="75">
        <v>65508</v>
      </c>
    </row>
    <row r="61" spans="1:11">
      <c r="A61" s="63"/>
      <c r="B61" s="11"/>
      <c r="C61" s="11"/>
      <c r="D61" s="82"/>
      <c r="E61" s="82"/>
      <c r="F61" s="45"/>
      <c r="G61" s="82"/>
      <c r="H61" s="11"/>
      <c r="I61" s="11"/>
      <c r="J61" s="11"/>
      <c r="K61" s="12"/>
    </row>
    <row r="62" spans="1:11">
      <c r="A62" s="63" t="s">
        <v>495</v>
      </c>
      <c r="B62" s="11">
        <v>139465</v>
      </c>
      <c r="C62" s="11">
        <v>11523</v>
      </c>
      <c r="D62" s="82">
        <v>150988</v>
      </c>
      <c r="E62" s="82">
        <v>139440</v>
      </c>
      <c r="F62" s="45">
        <v>10664</v>
      </c>
      <c r="G62" s="82" t="s">
        <v>391</v>
      </c>
      <c r="H62" s="11">
        <v>1912</v>
      </c>
      <c r="I62" s="11">
        <v>4889</v>
      </c>
      <c r="J62" s="11" t="s">
        <v>391</v>
      </c>
      <c r="K62" s="12">
        <v>318746</v>
      </c>
    </row>
    <row r="63" spans="1:11">
      <c r="A63" s="63" t="s">
        <v>496</v>
      </c>
      <c r="B63" s="45">
        <v>51032</v>
      </c>
      <c r="C63" s="45">
        <v>1151</v>
      </c>
      <c r="D63" s="45">
        <v>52183</v>
      </c>
      <c r="E63" s="45">
        <v>45930</v>
      </c>
      <c r="F63" s="45">
        <v>800</v>
      </c>
      <c r="G63" s="45" t="s">
        <v>391</v>
      </c>
      <c r="H63" s="45">
        <v>814</v>
      </c>
      <c r="I63" s="45">
        <v>2830</v>
      </c>
      <c r="J63" s="45" t="s">
        <v>391</v>
      </c>
      <c r="K63" s="46">
        <v>39651</v>
      </c>
    </row>
    <row r="64" spans="1:11">
      <c r="A64" s="73" t="s">
        <v>497</v>
      </c>
      <c r="B64" s="289">
        <v>190497</v>
      </c>
      <c r="C64" s="289">
        <v>12674</v>
      </c>
      <c r="D64" s="289">
        <v>203171</v>
      </c>
      <c r="E64" s="289">
        <v>185370</v>
      </c>
      <c r="F64" s="289">
        <v>11464</v>
      </c>
      <c r="G64" s="289" t="s">
        <v>391</v>
      </c>
      <c r="H64" s="74">
        <v>1640</v>
      </c>
      <c r="I64" s="74">
        <v>4745</v>
      </c>
      <c r="J64" s="74" t="s">
        <v>391</v>
      </c>
      <c r="K64" s="75">
        <v>358397</v>
      </c>
    </row>
    <row r="65" spans="1:11">
      <c r="A65" s="63"/>
      <c r="B65" s="11"/>
      <c r="C65" s="11"/>
      <c r="D65" s="11"/>
      <c r="E65" s="11"/>
      <c r="F65" s="82"/>
      <c r="G65" s="45"/>
      <c r="H65" s="11"/>
      <c r="I65" s="11"/>
      <c r="J65" s="11"/>
      <c r="K65" s="12"/>
    </row>
    <row r="66" spans="1:11">
      <c r="A66" s="63" t="s">
        <v>498</v>
      </c>
      <c r="B66" s="11">
        <v>6872</v>
      </c>
      <c r="C66" s="11">
        <v>13888</v>
      </c>
      <c r="D66" s="82">
        <v>20760</v>
      </c>
      <c r="E66" s="82">
        <v>5804</v>
      </c>
      <c r="F66" s="11">
        <v>12355</v>
      </c>
      <c r="G66" s="11" t="s">
        <v>391</v>
      </c>
      <c r="H66" s="11">
        <v>181</v>
      </c>
      <c r="I66" s="11">
        <v>5724</v>
      </c>
      <c r="J66" s="11" t="s">
        <v>391</v>
      </c>
      <c r="K66" s="12">
        <v>71766</v>
      </c>
    </row>
    <row r="67" spans="1:11">
      <c r="A67" s="63" t="s">
        <v>499</v>
      </c>
      <c r="B67" s="11">
        <v>21392</v>
      </c>
      <c r="C67" s="11">
        <v>2277</v>
      </c>
      <c r="D67" s="82">
        <v>23669</v>
      </c>
      <c r="E67" s="82">
        <v>20520</v>
      </c>
      <c r="F67" s="11">
        <v>1741</v>
      </c>
      <c r="G67" s="11" t="s">
        <v>391</v>
      </c>
      <c r="H67" s="11">
        <v>2300</v>
      </c>
      <c r="I67" s="11">
        <v>3514</v>
      </c>
      <c r="J67" s="11" t="s">
        <v>391</v>
      </c>
      <c r="K67" s="12">
        <v>53315</v>
      </c>
    </row>
    <row r="68" spans="1:11">
      <c r="A68" s="63" t="s">
        <v>500</v>
      </c>
      <c r="B68" s="11">
        <v>291499</v>
      </c>
      <c r="C68" s="11">
        <v>53280</v>
      </c>
      <c r="D68" s="11">
        <v>344779</v>
      </c>
      <c r="E68" s="11">
        <v>287398</v>
      </c>
      <c r="F68" s="11">
        <v>47663</v>
      </c>
      <c r="G68" s="11" t="s">
        <v>391</v>
      </c>
      <c r="H68" s="11">
        <v>3880</v>
      </c>
      <c r="I68" s="11">
        <v>5883</v>
      </c>
      <c r="J68" s="11" t="s">
        <v>391</v>
      </c>
      <c r="K68" s="12">
        <v>1395506</v>
      </c>
    </row>
    <row r="69" spans="1:11">
      <c r="A69" s="63" t="s">
        <v>501</v>
      </c>
      <c r="B69" s="11">
        <v>123372</v>
      </c>
      <c r="C69" s="11">
        <v>69287</v>
      </c>
      <c r="D69" s="82">
        <v>192659</v>
      </c>
      <c r="E69" s="82">
        <v>118566</v>
      </c>
      <c r="F69" s="11">
        <v>66980</v>
      </c>
      <c r="G69" s="11">
        <v>2560</v>
      </c>
      <c r="H69" s="11">
        <v>2014</v>
      </c>
      <c r="I69" s="11">
        <v>4150</v>
      </c>
      <c r="J69" s="11">
        <v>28</v>
      </c>
      <c r="K69" s="12">
        <v>516831</v>
      </c>
    </row>
    <row r="70" spans="1:11">
      <c r="A70" s="63" t="s">
        <v>502</v>
      </c>
      <c r="B70" s="11">
        <v>24544</v>
      </c>
      <c r="C70" s="11">
        <v>4392</v>
      </c>
      <c r="D70" s="82">
        <v>28936</v>
      </c>
      <c r="E70" s="82">
        <v>24423</v>
      </c>
      <c r="F70" s="11">
        <v>4146</v>
      </c>
      <c r="G70" s="11" t="s">
        <v>391</v>
      </c>
      <c r="H70" s="82">
        <v>868</v>
      </c>
      <c r="I70" s="82">
        <v>1800</v>
      </c>
      <c r="J70" s="45" t="s">
        <v>391</v>
      </c>
      <c r="K70" s="124">
        <v>28662</v>
      </c>
    </row>
    <row r="71" spans="1:11">
      <c r="A71" s="63" t="s">
        <v>503</v>
      </c>
      <c r="B71" s="11">
        <v>314158</v>
      </c>
      <c r="C71" s="11">
        <v>271916</v>
      </c>
      <c r="D71" s="82">
        <v>586074</v>
      </c>
      <c r="E71" s="82">
        <v>313214</v>
      </c>
      <c r="F71" s="45">
        <v>270862</v>
      </c>
      <c r="G71" s="82" t="s">
        <v>391</v>
      </c>
      <c r="H71" s="11">
        <v>2345</v>
      </c>
      <c r="I71" s="11">
        <v>6150</v>
      </c>
      <c r="J71" s="11" t="s">
        <v>391</v>
      </c>
      <c r="K71" s="12">
        <v>2400374</v>
      </c>
    </row>
    <row r="72" spans="1:11">
      <c r="A72" s="63" t="s">
        <v>504</v>
      </c>
      <c r="B72" s="11">
        <v>103938</v>
      </c>
      <c r="C72" s="11">
        <v>20282</v>
      </c>
      <c r="D72" s="82">
        <v>124220</v>
      </c>
      <c r="E72" s="82">
        <v>100419</v>
      </c>
      <c r="F72" s="45">
        <v>19425</v>
      </c>
      <c r="G72" s="82" t="s">
        <v>391</v>
      </c>
      <c r="H72" s="11">
        <v>2850</v>
      </c>
      <c r="I72" s="11">
        <v>5870</v>
      </c>
      <c r="J72" s="11" t="s">
        <v>391</v>
      </c>
      <c r="K72" s="12">
        <v>400219</v>
      </c>
    </row>
    <row r="73" spans="1:11">
      <c r="A73" s="63" t="s">
        <v>505</v>
      </c>
      <c r="B73" s="45">
        <v>98529</v>
      </c>
      <c r="C73" s="45">
        <v>42830</v>
      </c>
      <c r="D73" s="45">
        <v>141359</v>
      </c>
      <c r="E73" s="45">
        <v>94537</v>
      </c>
      <c r="F73" s="45">
        <v>40144</v>
      </c>
      <c r="G73" s="45" t="s">
        <v>391</v>
      </c>
      <c r="H73" s="45">
        <v>3710</v>
      </c>
      <c r="I73" s="45">
        <v>5600</v>
      </c>
      <c r="J73" s="45" t="s">
        <v>391</v>
      </c>
      <c r="K73" s="46">
        <v>575539</v>
      </c>
    </row>
    <row r="74" spans="1:11">
      <c r="A74" s="73" t="s">
        <v>506</v>
      </c>
      <c r="B74" s="289">
        <v>984304</v>
      </c>
      <c r="C74" s="289">
        <v>478152</v>
      </c>
      <c r="D74" s="289">
        <v>1462456</v>
      </c>
      <c r="E74" s="289">
        <v>964881</v>
      </c>
      <c r="F74" s="289">
        <v>463316</v>
      </c>
      <c r="G74" s="289">
        <v>2560</v>
      </c>
      <c r="H74" s="74">
        <v>2896</v>
      </c>
      <c r="I74" s="74">
        <v>5714</v>
      </c>
      <c r="J74" s="74">
        <v>28</v>
      </c>
      <c r="K74" s="75">
        <v>5442212</v>
      </c>
    </row>
    <row r="75" spans="1:11">
      <c r="A75" s="63"/>
      <c r="B75" s="11"/>
      <c r="C75" s="11"/>
      <c r="D75" s="82"/>
      <c r="E75" s="82"/>
      <c r="F75" s="45"/>
      <c r="G75" s="82"/>
      <c r="H75" s="11"/>
      <c r="I75" s="11"/>
      <c r="J75" s="11"/>
      <c r="K75" s="12"/>
    </row>
    <row r="76" spans="1:11">
      <c r="A76" s="63" t="s">
        <v>507</v>
      </c>
      <c r="B76" s="11">
        <v>34</v>
      </c>
      <c r="C76" s="11">
        <v>127</v>
      </c>
      <c r="D76" s="82">
        <v>161</v>
      </c>
      <c r="E76" s="82">
        <v>29</v>
      </c>
      <c r="F76" s="45">
        <v>118</v>
      </c>
      <c r="G76" s="82">
        <v>9845</v>
      </c>
      <c r="H76" s="11">
        <v>1000</v>
      </c>
      <c r="I76" s="11">
        <v>3000</v>
      </c>
      <c r="J76" s="11">
        <v>5</v>
      </c>
      <c r="K76" s="12">
        <v>431</v>
      </c>
    </row>
    <row r="77" spans="1:11">
      <c r="A77" s="63" t="s">
        <v>508</v>
      </c>
      <c r="B77" s="11">
        <v>1</v>
      </c>
      <c r="C77" s="11">
        <v>59</v>
      </c>
      <c r="D77" s="82">
        <v>60</v>
      </c>
      <c r="E77" s="82">
        <v>1</v>
      </c>
      <c r="F77" s="45">
        <v>52</v>
      </c>
      <c r="G77" s="82">
        <v>2000</v>
      </c>
      <c r="H77" s="11">
        <v>1000</v>
      </c>
      <c r="I77" s="11">
        <v>2000</v>
      </c>
      <c r="J77" s="11">
        <v>5</v>
      </c>
      <c r="K77" s="12">
        <v>114</v>
      </c>
    </row>
    <row r="78" spans="1:11">
      <c r="A78" s="73" t="s">
        <v>509</v>
      </c>
      <c r="B78" s="289">
        <v>35</v>
      </c>
      <c r="C78" s="289">
        <v>186</v>
      </c>
      <c r="D78" s="289">
        <v>221</v>
      </c>
      <c r="E78" s="289">
        <v>30</v>
      </c>
      <c r="F78" s="289">
        <v>170</v>
      </c>
      <c r="G78" s="289">
        <v>11845</v>
      </c>
      <c r="H78" s="74">
        <v>1000</v>
      </c>
      <c r="I78" s="74">
        <v>2694</v>
      </c>
      <c r="J78" s="74">
        <v>5</v>
      </c>
      <c r="K78" s="75">
        <v>545</v>
      </c>
    </row>
    <row r="79" spans="1:11">
      <c r="A79" s="63"/>
      <c r="B79" s="45"/>
      <c r="C79" s="45"/>
      <c r="D79" s="45"/>
      <c r="E79" s="45"/>
      <c r="F79" s="45"/>
      <c r="G79" s="45"/>
      <c r="H79" s="45"/>
      <c r="I79" s="45"/>
      <c r="J79" s="45"/>
      <c r="K79" s="46"/>
    </row>
    <row r="80" spans="1:11" ht="13.5" thickBot="1">
      <c r="A80" s="66" t="s">
        <v>510</v>
      </c>
      <c r="B80" s="290">
        <v>1796847</v>
      </c>
      <c r="C80" s="290">
        <v>566235</v>
      </c>
      <c r="D80" s="290">
        <v>2363082</v>
      </c>
      <c r="E80" s="290">
        <v>1730281</v>
      </c>
      <c r="F80" s="290">
        <v>541175</v>
      </c>
      <c r="G80" s="290">
        <v>56869</v>
      </c>
      <c r="H80" s="52">
        <v>2233</v>
      </c>
      <c r="I80" s="52">
        <v>5448</v>
      </c>
      <c r="J80" s="52">
        <v>6</v>
      </c>
      <c r="K80" s="53">
        <v>6811611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35">
    <tabColor theme="0"/>
    <pageSetUpPr fitToPage="1"/>
  </sheetPr>
  <dimension ref="A1:J32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3.85546875" style="34" customWidth="1"/>
    <col min="2" max="8" width="14.85546875" style="34" customWidth="1"/>
    <col min="9" max="16384" width="11.42578125" style="34"/>
  </cols>
  <sheetData>
    <row r="1" spans="1:10" s="24" customFormat="1" ht="23.25" customHeight="1">
      <c r="A1" s="1666" t="s">
        <v>367</v>
      </c>
      <c r="B1" s="1666"/>
      <c r="C1" s="1666"/>
      <c r="D1" s="1666"/>
      <c r="E1" s="1666"/>
      <c r="F1" s="1666"/>
      <c r="G1" s="1666"/>
      <c r="H1" s="1666"/>
      <c r="I1" s="67"/>
    </row>
    <row r="2" spans="1:10" s="25" customFormat="1" ht="14.25"/>
    <row r="3" spans="1:10" s="25" customFormat="1" ht="20.25" customHeight="1">
      <c r="A3" s="1667" t="s">
        <v>589</v>
      </c>
      <c r="B3" s="1667"/>
      <c r="C3" s="1667"/>
      <c r="D3" s="1667"/>
      <c r="E3" s="1667"/>
      <c r="F3" s="1667"/>
      <c r="G3" s="1667"/>
      <c r="H3" s="1667"/>
      <c r="I3" s="125"/>
    </row>
    <row r="4" spans="1:10" s="25" customFormat="1" ht="21.75" customHeight="1">
      <c r="A4" s="1667" t="s">
        <v>1345</v>
      </c>
      <c r="B4" s="1667"/>
      <c r="C4" s="1667"/>
      <c r="D4" s="1667"/>
      <c r="E4" s="1667"/>
      <c r="F4" s="1667"/>
      <c r="G4" s="1667"/>
      <c r="H4" s="1667"/>
      <c r="I4" s="125"/>
    </row>
    <row r="5" spans="1:10" s="25" customFormat="1" ht="15.75" thickBot="1">
      <c r="A5" s="188"/>
      <c r="B5" s="189"/>
      <c r="C5" s="189"/>
      <c r="D5" s="189"/>
      <c r="E5" s="189"/>
      <c r="F5" s="189"/>
      <c r="G5" s="189"/>
      <c r="H5" s="189"/>
    </row>
    <row r="6" spans="1:10" ht="29.25" customHeight="1">
      <c r="A6" s="126" t="s">
        <v>549</v>
      </c>
      <c r="B6" s="1716" t="s">
        <v>371</v>
      </c>
      <c r="C6" s="1716"/>
      <c r="D6" s="1716"/>
      <c r="E6" s="1716" t="s">
        <v>378</v>
      </c>
      <c r="F6" s="1716"/>
      <c r="G6" s="672" t="s">
        <v>372</v>
      </c>
      <c r="H6" s="667" t="s">
        <v>384</v>
      </c>
    </row>
    <row r="7" spans="1:10" ht="15.75" customHeight="1">
      <c r="A7" s="671" t="s">
        <v>528</v>
      </c>
      <c r="B7" s="1723" t="s">
        <v>381</v>
      </c>
      <c r="C7" s="1723"/>
      <c r="D7" s="1723"/>
      <c r="E7" s="1723" t="s">
        <v>382</v>
      </c>
      <c r="F7" s="1723"/>
      <c r="G7" s="724" t="s">
        <v>523</v>
      </c>
      <c r="H7" s="740" t="s">
        <v>388</v>
      </c>
    </row>
    <row r="8" spans="1:10" ht="36.75" customHeight="1" thickBot="1">
      <c r="A8" s="769" t="s">
        <v>529</v>
      </c>
      <c r="B8" s="227" t="s">
        <v>385</v>
      </c>
      <c r="C8" s="723" t="s">
        <v>386</v>
      </c>
      <c r="D8" s="723" t="s">
        <v>387</v>
      </c>
      <c r="E8" s="227" t="s">
        <v>385</v>
      </c>
      <c r="F8" s="723" t="s">
        <v>386</v>
      </c>
      <c r="G8" s="228" t="s">
        <v>524</v>
      </c>
      <c r="H8" s="235" t="s">
        <v>524</v>
      </c>
    </row>
    <row r="9" spans="1:10" ht="24.75" customHeight="1">
      <c r="A9" s="72" t="s">
        <v>464</v>
      </c>
      <c r="B9" s="42">
        <v>282</v>
      </c>
      <c r="C9" s="42" t="s">
        <v>391</v>
      </c>
      <c r="D9" s="42">
        <v>282</v>
      </c>
      <c r="E9" s="122">
        <v>2000</v>
      </c>
      <c r="F9" s="42" t="s">
        <v>391</v>
      </c>
      <c r="G9" s="42">
        <v>564</v>
      </c>
      <c r="H9" s="43">
        <v>42</v>
      </c>
      <c r="I9" s="123"/>
      <c r="J9" s="123"/>
    </row>
    <row r="10" spans="1:10">
      <c r="A10" s="785" t="s">
        <v>466</v>
      </c>
      <c r="B10" s="786">
        <v>282</v>
      </c>
      <c r="C10" s="786" t="s">
        <v>391</v>
      </c>
      <c r="D10" s="786">
        <v>282</v>
      </c>
      <c r="E10" s="786">
        <v>2000</v>
      </c>
      <c r="F10" s="786" t="s">
        <v>391</v>
      </c>
      <c r="G10" s="786">
        <v>564</v>
      </c>
      <c r="H10" s="788">
        <v>42</v>
      </c>
    </row>
    <row r="11" spans="1:10">
      <c r="A11" s="63"/>
      <c r="B11" s="45"/>
      <c r="C11" s="45"/>
      <c r="D11" s="45"/>
      <c r="E11" s="11"/>
      <c r="F11" s="11"/>
      <c r="G11" s="45"/>
      <c r="H11" s="46"/>
    </row>
    <row r="12" spans="1:10">
      <c r="A12" s="63" t="s">
        <v>468</v>
      </c>
      <c r="B12" s="80">
        <v>18</v>
      </c>
      <c r="C12" s="80">
        <v>3</v>
      </c>
      <c r="D12" s="45">
        <v>21</v>
      </c>
      <c r="E12" s="80">
        <v>2406</v>
      </c>
      <c r="F12" s="80">
        <v>3850</v>
      </c>
      <c r="G12" s="11">
        <v>55</v>
      </c>
      <c r="H12" s="81" t="s">
        <v>391</v>
      </c>
      <c r="I12" s="123"/>
      <c r="J12" s="123"/>
    </row>
    <row r="13" spans="1:10">
      <c r="A13" s="63" t="s">
        <v>470</v>
      </c>
      <c r="B13" s="80">
        <v>26</v>
      </c>
      <c r="C13" s="80">
        <v>110</v>
      </c>
      <c r="D13" s="45">
        <v>136</v>
      </c>
      <c r="E13" s="80">
        <v>1780</v>
      </c>
      <c r="F13" s="80">
        <v>2670</v>
      </c>
      <c r="G13" s="11">
        <v>340</v>
      </c>
      <c r="H13" s="81">
        <v>170</v>
      </c>
      <c r="I13" s="123"/>
      <c r="J13" s="123"/>
    </row>
    <row r="14" spans="1:10">
      <c r="A14" s="785" t="s">
        <v>471</v>
      </c>
      <c r="B14" s="786">
        <v>44</v>
      </c>
      <c r="C14" s="786">
        <v>113</v>
      </c>
      <c r="D14" s="786">
        <v>157</v>
      </c>
      <c r="E14" s="786">
        <v>2036</v>
      </c>
      <c r="F14" s="786">
        <v>2701</v>
      </c>
      <c r="G14" s="786">
        <v>395</v>
      </c>
      <c r="H14" s="788">
        <v>170</v>
      </c>
      <c r="I14" s="123"/>
      <c r="J14" s="123"/>
    </row>
    <row r="15" spans="1:10">
      <c r="A15" s="63"/>
      <c r="B15" s="45"/>
      <c r="C15" s="45"/>
      <c r="D15" s="45"/>
      <c r="E15" s="11"/>
      <c r="F15" s="11"/>
      <c r="G15" s="45"/>
      <c r="H15" s="46"/>
    </row>
    <row r="16" spans="1:10">
      <c r="A16" s="63" t="s">
        <v>486</v>
      </c>
      <c r="B16" s="80">
        <v>41</v>
      </c>
      <c r="C16" s="80" t="s">
        <v>391</v>
      </c>
      <c r="D16" s="45">
        <v>41</v>
      </c>
      <c r="E16" s="80">
        <v>2500</v>
      </c>
      <c r="F16" s="80" t="s">
        <v>391</v>
      </c>
      <c r="G16" s="11">
        <v>103</v>
      </c>
      <c r="H16" s="81">
        <v>8</v>
      </c>
      <c r="I16" s="123"/>
      <c r="J16" s="123"/>
    </row>
    <row r="17" spans="1:10">
      <c r="A17" s="785" t="s">
        <v>537</v>
      </c>
      <c r="B17" s="786">
        <v>41</v>
      </c>
      <c r="C17" s="786" t="s">
        <v>391</v>
      </c>
      <c r="D17" s="786">
        <v>41</v>
      </c>
      <c r="E17" s="786">
        <v>2500</v>
      </c>
      <c r="F17" s="786" t="s">
        <v>391</v>
      </c>
      <c r="G17" s="786">
        <v>103</v>
      </c>
      <c r="H17" s="788">
        <v>8</v>
      </c>
      <c r="I17" s="123"/>
      <c r="J17" s="123"/>
    </row>
    <row r="18" spans="1:10">
      <c r="A18" s="63"/>
      <c r="B18" s="45"/>
      <c r="C18" s="45"/>
      <c r="D18" s="45"/>
      <c r="E18" s="11"/>
      <c r="F18" s="11"/>
      <c r="G18" s="45"/>
      <c r="H18" s="46"/>
    </row>
    <row r="19" spans="1:10">
      <c r="A19" s="63" t="s">
        <v>495</v>
      </c>
      <c r="B19" s="45">
        <v>5124</v>
      </c>
      <c r="C19" s="45" t="s">
        <v>391</v>
      </c>
      <c r="D19" s="45">
        <v>5124</v>
      </c>
      <c r="E19" s="11">
        <v>1400</v>
      </c>
      <c r="F19" s="11" t="s">
        <v>391</v>
      </c>
      <c r="G19" s="45">
        <v>7174</v>
      </c>
      <c r="H19" s="46">
        <v>3600</v>
      </c>
    </row>
    <row r="20" spans="1:10">
      <c r="A20" s="63" t="s">
        <v>496</v>
      </c>
      <c r="B20" s="80">
        <v>134</v>
      </c>
      <c r="C20" s="80" t="s">
        <v>391</v>
      </c>
      <c r="D20" s="45">
        <v>134</v>
      </c>
      <c r="E20" s="80">
        <v>1160</v>
      </c>
      <c r="F20" s="80" t="s">
        <v>391</v>
      </c>
      <c r="G20" s="11">
        <v>155</v>
      </c>
      <c r="H20" s="81">
        <v>80</v>
      </c>
      <c r="I20" s="123"/>
      <c r="J20" s="123"/>
    </row>
    <row r="21" spans="1:10">
      <c r="A21" s="785" t="s">
        <v>497</v>
      </c>
      <c r="B21" s="786">
        <v>5258</v>
      </c>
      <c r="C21" s="786" t="s">
        <v>391</v>
      </c>
      <c r="D21" s="786">
        <v>5258</v>
      </c>
      <c r="E21" s="786">
        <v>1394</v>
      </c>
      <c r="F21" s="786" t="s">
        <v>391</v>
      </c>
      <c r="G21" s="786">
        <v>7329</v>
      </c>
      <c r="H21" s="788">
        <v>3680</v>
      </c>
    </row>
    <row r="22" spans="1:10">
      <c r="A22" s="63"/>
      <c r="B22" s="45"/>
      <c r="C22" s="45"/>
      <c r="D22" s="45"/>
      <c r="E22" s="11"/>
      <c r="F22" s="11"/>
      <c r="G22" s="45"/>
      <c r="H22" s="46"/>
    </row>
    <row r="23" spans="1:10">
      <c r="A23" s="63" t="s">
        <v>499</v>
      </c>
      <c r="B23" s="80">
        <v>57</v>
      </c>
      <c r="C23" s="80">
        <v>20</v>
      </c>
      <c r="D23" s="45">
        <v>77</v>
      </c>
      <c r="E23" s="80">
        <v>2700</v>
      </c>
      <c r="F23" s="80">
        <v>3600</v>
      </c>
      <c r="G23" s="11">
        <v>226</v>
      </c>
      <c r="H23" s="81">
        <v>207</v>
      </c>
      <c r="I23" s="123"/>
      <c r="J23" s="123"/>
    </row>
    <row r="24" spans="1:10">
      <c r="A24" s="63" t="s">
        <v>500</v>
      </c>
      <c r="B24" s="45">
        <v>109</v>
      </c>
      <c r="C24" s="45">
        <v>72</v>
      </c>
      <c r="D24" s="45">
        <v>181</v>
      </c>
      <c r="E24" s="11">
        <v>1500</v>
      </c>
      <c r="F24" s="11">
        <v>2500</v>
      </c>
      <c r="G24" s="45">
        <v>344</v>
      </c>
      <c r="H24" s="46">
        <v>172</v>
      </c>
    </row>
    <row r="25" spans="1:10">
      <c r="A25" s="63" t="s">
        <v>503</v>
      </c>
      <c r="B25" s="45">
        <v>108</v>
      </c>
      <c r="C25" s="45">
        <v>20</v>
      </c>
      <c r="D25" s="45">
        <v>128</v>
      </c>
      <c r="E25" s="11">
        <v>2100</v>
      </c>
      <c r="F25" s="11">
        <v>3000</v>
      </c>
      <c r="G25" s="45">
        <v>287</v>
      </c>
      <c r="H25" s="46">
        <v>102</v>
      </c>
    </row>
    <row r="26" spans="1:10">
      <c r="A26" s="785" t="s">
        <v>506</v>
      </c>
      <c r="B26" s="786">
        <v>274</v>
      </c>
      <c r="C26" s="786">
        <v>112</v>
      </c>
      <c r="D26" s="786">
        <v>386</v>
      </c>
      <c r="E26" s="786">
        <v>1986</v>
      </c>
      <c r="F26" s="786">
        <v>2786</v>
      </c>
      <c r="G26" s="786">
        <v>857</v>
      </c>
      <c r="H26" s="788">
        <v>481</v>
      </c>
    </row>
    <row r="27" spans="1:10">
      <c r="A27" s="63"/>
      <c r="B27" s="80"/>
      <c r="C27" s="80"/>
      <c r="D27" s="45"/>
      <c r="E27" s="80"/>
      <c r="F27" s="80"/>
      <c r="G27" s="11"/>
      <c r="H27" s="81"/>
      <c r="I27" s="123"/>
      <c r="J27" s="123"/>
    </row>
    <row r="28" spans="1:10">
      <c r="A28" s="63" t="s">
        <v>507</v>
      </c>
      <c r="B28" s="45">
        <v>4</v>
      </c>
      <c r="C28" s="82">
        <v>2</v>
      </c>
      <c r="D28" s="45">
        <v>6</v>
      </c>
      <c r="E28" s="11">
        <v>700</v>
      </c>
      <c r="F28" s="82">
        <v>1000</v>
      </c>
      <c r="G28" s="45">
        <v>5</v>
      </c>
      <c r="H28" s="46" t="s">
        <v>391</v>
      </c>
    </row>
    <row r="29" spans="1:10">
      <c r="A29" s="63" t="s">
        <v>508</v>
      </c>
      <c r="B29" s="80">
        <v>178</v>
      </c>
      <c r="C29" s="80">
        <v>6</v>
      </c>
      <c r="D29" s="45">
        <v>184</v>
      </c>
      <c r="E29" s="80">
        <v>700</v>
      </c>
      <c r="F29" s="80">
        <v>1000</v>
      </c>
      <c r="G29" s="11">
        <v>131</v>
      </c>
      <c r="H29" s="81" t="s">
        <v>391</v>
      </c>
    </row>
    <row r="30" spans="1:10">
      <c r="A30" s="785" t="s">
        <v>509</v>
      </c>
      <c r="B30" s="786">
        <v>182</v>
      </c>
      <c r="C30" s="786">
        <v>8</v>
      </c>
      <c r="D30" s="786">
        <v>190</v>
      </c>
      <c r="E30" s="786">
        <v>700</v>
      </c>
      <c r="F30" s="786">
        <v>1000</v>
      </c>
      <c r="G30" s="786">
        <v>136</v>
      </c>
      <c r="H30" s="788" t="s">
        <v>391</v>
      </c>
    </row>
    <row r="31" spans="1:10">
      <c r="A31" s="1193"/>
      <c r="B31" s="1191"/>
      <c r="C31" s="1191"/>
      <c r="D31" s="1191"/>
      <c r="E31" s="1191"/>
      <c r="F31" s="1191"/>
      <c r="G31" s="1191"/>
    </row>
    <row r="32" spans="1:10" ht="13.5" thickBot="1">
      <c r="A32" s="781" t="s">
        <v>510</v>
      </c>
      <c r="B32" s="782">
        <v>6081</v>
      </c>
      <c r="C32" s="782">
        <v>233</v>
      </c>
      <c r="D32" s="782">
        <v>6314</v>
      </c>
      <c r="E32" s="782">
        <v>1440</v>
      </c>
      <c r="F32" s="782">
        <v>2683</v>
      </c>
      <c r="G32" s="782">
        <v>9384</v>
      </c>
      <c r="H32" s="784">
        <v>4381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6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>
  <sheetPr codeName="Hoja114">
    <tabColor theme="0"/>
    <pageSetUpPr fitToPage="1"/>
  </sheetPr>
  <dimension ref="B1:G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1.42578125" style="347"/>
    <col min="2" max="2" width="16.7109375" style="347" customWidth="1"/>
    <col min="3" max="3" width="20" style="347" customWidth="1"/>
    <col min="4" max="4" width="16.7109375" style="347" customWidth="1"/>
    <col min="5" max="5" width="19.42578125" style="347" customWidth="1"/>
    <col min="6" max="6" width="20.7109375" style="347" customWidth="1"/>
    <col min="7" max="8" width="11.42578125" style="347"/>
    <col min="9" max="9" width="29.7109375" style="347" customWidth="1"/>
    <col min="10" max="15" width="12.5703125" style="347" customWidth="1"/>
    <col min="16" max="17" width="12" style="347" customWidth="1"/>
    <col min="18" max="16384" width="11.42578125" style="347"/>
  </cols>
  <sheetData>
    <row r="1" spans="2:7" s="377" customFormat="1" ht="18">
      <c r="B1" s="1696" t="s">
        <v>367</v>
      </c>
      <c r="C1" s="1696"/>
      <c r="D1" s="1696"/>
      <c r="E1" s="1696"/>
      <c r="F1" s="1696"/>
      <c r="G1" s="256"/>
    </row>
    <row r="3" spans="2:7" ht="15">
      <c r="B3" s="1704" t="s">
        <v>290</v>
      </c>
      <c r="C3" s="1704"/>
      <c r="D3" s="1704"/>
      <c r="E3" s="1704"/>
      <c r="F3" s="1704"/>
      <c r="G3" s="222"/>
    </row>
    <row r="4" spans="2:7" ht="15">
      <c r="B4" s="1704" t="s">
        <v>291</v>
      </c>
      <c r="C4" s="1704"/>
      <c r="D4" s="1704"/>
      <c r="E4" s="1704"/>
      <c r="F4" s="1704"/>
      <c r="G4" s="222"/>
    </row>
    <row r="5" spans="2:7" ht="13.5" customHeight="1" thickBot="1">
      <c r="B5" s="379"/>
      <c r="C5" s="380"/>
      <c r="D5" s="380"/>
      <c r="E5" s="380"/>
      <c r="F5" s="380"/>
      <c r="G5" s="378"/>
    </row>
    <row r="6" spans="2:7" ht="18" customHeight="1">
      <c r="B6" s="1976" t="s">
        <v>370</v>
      </c>
      <c r="C6" s="119" t="s">
        <v>265</v>
      </c>
      <c r="D6" s="141" t="s">
        <v>512</v>
      </c>
      <c r="E6" s="140"/>
      <c r="F6" s="183" t="s">
        <v>265</v>
      </c>
    </row>
    <row r="7" spans="2:7">
      <c r="B7" s="1977"/>
      <c r="C7" s="59" t="s">
        <v>292</v>
      </c>
      <c r="D7" s="121" t="s">
        <v>513</v>
      </c>
      <c r="E7" s="121" t="s">
        <v>373</v>
      </c>
      <c r="F7" s="184" t="s">
        <v>293</v>
      </c>
    </row>
    <row r="8" spans="2:7">
      <c r="B8" s="1977"/>
      <c r="C8" s="59" t="s">
        <v>294</v>
      </c>
      <c r="D8" s="121" t="s">
        <v>516</v>
      </c>
      <c r="E8" s="121" t="s">
        <v>376</v>
      </c>
      <c r="F8" s="184" t="s">
        <v>295</v>
      </c>
    </row>
    <row r="9" spans="2:7" ht="21" customHeight="1" thickBot="1">
      <c r="B9" s="1978"/>
      <c r="C9" s="60" t="s">
        <v>375</v>
      </c>
      <c r="D9" s="130" t="s">
        <v>517</v>
      </c>
      <c r="E9" s="61"/>
      <c r="F9" s="69" t="s">
        <v>375</v>
      </c>
    </row>
    <row r="10" spans="2:7">
      <c r="B10" s="1619">
        <v>2005</v>
      </c>
      <c r="C10" s="1303">
        <v>387.803</v>
      </c>
      <c r="D10" s="1308">
        <v>55.45</v>
      </c>
      <c r="E10" s="1311">
        <v>215036.7635</v>
      </c>
      <c r="F10" s="1312">
        <v>386.82</v>
      </c>
    </row>
    <row r="11" spans="2:7">
      <c r="B11" s="1619">
        <v>2006</v>
      </c>
      <c r="C11" s="1303">
        <v>495.98599999999999</v>
      </c>
      <c r="D11" s="1308">
        <v>68.45</v>
      </c>
      <c r="E11" s="1311">
        <v>339502.41700000002</v>
      </c>
      <c r="F11" s="1312">
        <v>496.06700000000001</v>
      </c>
    </row>
    <row r="12" spans="2:7">
      <c r="B12" s="1619">
        <v>2007</v>
      </c>
      <c r="C12" s="1303">
        <v>497.9</v>
      </c>
      <c r="D12" s="1308">
        <v>65.5</v>
      </c>
      <c r="E12" s="1311">
        <v>326124.5</v>
      </c>
      <c r="F12" s="1312">
        <v>546.49900000000002</v>
      </c>
    </row>
    <row r="13" spans="2:7">
      <c r="B13" s="1619">
        <v>2008</v>
      </c>
      <c r="C13" s="1303">
        <v>396.4</v>
      </c>
      <c r="D13" s="1308">
        <v>52.22</v>
      </c>
      <c r="E13" s="1311">
        <v>207000.08</v>
      </c>
      <c r="F13" s="1312">
        <v>481.83699999999999</v>
      </c>
    </row>
    <row r="14" spans="2:7">
      <c r="B14" s="1619">
        <v>2009</v>
      </c>
      <c r="C14" s="1303">
        <v>408.89699999999999</v>
      </c>
      <c r="D14" s="1308">
        <v>47.01</v>
      </c>
      <c r="E14" s="1311">
        <v>192222.4797</v>
      </c>
      <c r="F14" s="1312">
        <v>486.22300000000001</v>
      </c>
    </row>
    <row r="15" spans="2:7">
      <c r="B15" s="1619">
        <v>2010</v>
      </c>
      <c r="C15" s="1303">
        <v>484.197</v>
      </c>
      <c r="D15" s="1308">
        <v>48.45</v>
      </c>
      <c r="E15" s="1311">
        <v>234593.44650000002</v>
      </c>
      <c r="F15" s="1312">
        <v>584.18600000000004</v>
      </c>
    </row>
    <row r="16" spans="2:7">
      <c r="B16" s="1619">
        <v>2011</v>
      </c>
      <c r="C16" s="1303">
        <v>425.95499999999998</v>
      </c>
      <c r="D16" s="1308">
        <v>39.659999999999997</v>
      </c>
      <c r="E16" s="1311">
        <v>168933.753</v>
      </c>
      <c r="F16" s="1312">
        <v>501.95800000000003</v>
      </c>
    </row>
    <row r="17" spans="2:6">
      <c r="B17" s="1619">
        <v>2012</v>
      </c>
      <c r="C17" s="1303">
        <v>461.96300000000002</v>
      </c>
      <c r="D17" s="1308">
        <v>45.17</v>
      </c>
      <c r="E17" s="1311">
        <v>208668.68710000004</v>
      </c>
      <c r="F17" s="1312">
        <v>379.98</v>
      </c>
    </row>
    <row r="18" spans="2:6">
      <c r="B18" s="1619">
        <v>2013</v>
      </c>
      <c r="C18" s="1303">
        <v>554.74900000000002</v>
      </c>
      <c r="D18" s="1308">
        <v>42.4</v>
      </c>
      <c r="E18" s="1311">
        <v>235213.576</v>
      </c>
      <c r="F18" s="1312">
        <v>463.75200000000001</v>
      </c>
    </row>
    <row r="19" spans="2:6">
      <c r="B19" s="1619">
        <v>2014</v>
      </c>
      <c r="C19" s="1492">
        <v>518.23</v>
      </c>
      <c r="D19" s="1495">
        <v>46.75</v>
      </c>
      <c r="E19" s="1497">
        <v>242272.52500000002</v>
      </c>
      <c r="F19" s="1498">
        <v>429.56900000000002</v>
      </c>
    </row>
    <row r="20" spans="2:6" ht="13.5" thickBot="1">
      <c r="B20" s="1620">
        <v>2015</v>
      </c>
      <c r="C20" s="1305">
        <v>606.78899999999999</v>
      </c>
      <c r="D20" s="1597">
        <v>71.680000000000007</v>
      </c>
      <c r="E20" s="1608">
        <v>434946</v>
      </c>
      <c r="F20" s="1313">
        <v>504.536</v>
      </c>
    </row>
  </sheetData>
  <mergeCells count="4">
    <mergeCell ref="B1:F1"/>
    <mergeCell ref="B6:B9"/>
    <mergeCell ref="B3:F3"/>
    <mergeCell ref="B4:F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>
  <sheetPr codeName="Hoja123">
    <tabColor theme="0"/>
    <pageSetUpPr fitToPage="1"/>
  </sheetPr>
  <dimension ref="A1:O73"/>
  <sheetViews>
    <sheetView tabSelected="1" zoomScaleSheetLayoutView="75" workbookViewId="0">
      <selection activeCell="I37" sqref="I37"/>
    </sheetView>
  </sheetViews>
  <sheetFormatPr baseColWidth="10" defaultRowHeight="12.75"/>
  <cols>
    <col min="1" max="4" width="26.7109375" style="208" customWidth="1"/>
    <col min="5" max="16384" width="11.42578125" style="208"/>
  </cols>
  <sheetData>
    <row r="1" spans="1:13" s="87" customFormat="1" ht="18">
      <c r="A1" s="1691" t="s">
        <v>367</v>
      </c>
      <c r="B1" s="1691"/>
      <c r="C1" s="1691"/>
      <c r="D1" s="1691"/>
    </row>
    <row r="3" spans="1:13" ht="26.25" customHeight="1">
      <c r="A3" s="1695" t="s">
        <v>1503</v>
      </c>
      <c r="B3" s="1695"/>
      <c r="C3" s="1695"/>
      <c r="D3" s="1695"/>
      <c r="E3" s="88"/>
    </row>
    <row r="4" spans="1:13" ht="13.5" customHeight="1" thickBot="1">
      <c r="A4" s="27"/>
      <c r="B4" s="6"/>
      <c r="C4" s="6"/>
      <c r="D4" s="6"/>
      <c r="E4" s="88"/>
    </row>
    <row r="5" spans="1:13" ht="22.5" customHeight="1">
      <c r="A5" s="1687" t="s">
        <v>446</v>
      </c>
      <c r="B5" s="1791" t="s">
        <v>296</v>
      </c>
      <c r="C5" s="279" t="s">
        <v>297</v>
      </c>
      <c r="D5" s="254" t="s">
        <v>298</v>
      </c>
    </row>
    <row r="6" spans="1:13" ht="21.75" customHeight="1" thickBot="1">
      <c r="A6" s="1689"/>
      <c r="B6" s="1680"/>
      <c r="C6" s="253" t="s">
        <v>299</v>
      </c>
      <c r="D6" s="223" t="s">
        <v>300</v>
      </c>
    </row>
    <row r="7" spans="1:13">
      <c r="A7" s="72" t="s">
        <v>451</v>
      </c>
      <c r="B7" s="42">
        <v>33</v>
      </c>
      <c r="C7" s="42" t="s">
        <v>391</v>
      </c>
      <c r="D7" s="43">
        <v>33</v>
      </c>
      <c r="L7" s="526"/>
      <c r="M7" s="526"/>
    </row>
    <row r="8" spans="1:13">
      <c r="A8" s="63" t="s">
        <v>452</v>
      </c>
      <c r="B8" s="45">
        <v>4</v>
      </c>
      <c r="C8" s="45" t="s">
        <v>391</v>
      </c>
      <c r="D8" s="46">
        <v>4</v>
      </c>
      <c r="L8" s="526"/>
      <c r="M8" s="526"/>
    </row>
    <row r="9" spans="1:13">
      <c r="A9" s="63" t="s">
        <v>453</v>
      </c>
      <c r="B9" s="45">
        <v>48</v>
      </c>
      <c r="C9" s="45" t="s">
        <v>391</v>
      </c>
      <c r="D9" s="46">
        <v>48</v>
      </c>
      <c r="L9" s="526"/>
      <c r="M9" s="526"/>
    </row>
    <row r="10" spans="1:13">
      <c r="A10" s="73" t="s">
        <v>454</v>
      </c>
      <c r="B10" s="74">
        <v>85</v>
      </c>
      <c r="C10" s="74" t="s">
        <v>391</v>
      </c>
      <c r="D10" s="75">
        <v>85</v>
      </c>
      <c r="L10" s="526"/>
      <c r="M10" s="526"/>
    </row>
    <row r="11" spans="1:13">
      <c r="A11" s="63"/>
      <c r="B11" s="45"/>
      <c r="C11" s="45"/>
      <c r="D11" s="46"/>
      <c r="L11" s="526"/>
      <c r="M11" s="526"/>
    </row>
    <row r="12" spans="1:13">
      <c r="A12" s="63" t="s">
        <v>535</v>
      </c>
      <c r="B12" s="1369">
        <v>386</v>
      </c>
      <c r="C12" s="1369" t="s">
        <v>391</v>
      </c>
      <c r="D12" s="1371">
        <v>386</v>
      </c>
      <c r="L12" s="526"/>
      <c r="M12" s="526"/>
    </row>
    <row r="13" spans="1:13">
      <c r="A13" s="63" t="s">
        <v>458</v>
      </c>
      <c r="B13" s="45">
        <v>2</v>
      </c>
      <c r="C13" s="45" t="s">
        <v>391</v>
      </c>
      <c r="D13" s="46">
        <v>2</v>
      </c>
      <c r="L13" s="526"/>
      <c r="M13" s="526"/>
    </row>
    <row r="14" spans="1:13">
      <c r="A14" s="73" t="s">
        <v>460</v>
      </c>
      <c r="B14" s="74">
        <v>388</v>
      </c>
      <c r="C14" s="74" t="s">
        <v>391</v>
      </c>
      <c r="D14" s="75">
        <v>388</v>
      </c>
      <c r="L14" s="526"/>
      <c r="M14" s="526"/>
    </row>
    <row r="15" spans="1:13">
      <c r="A15" s="63"/>
      <c r="B15" s="45"/>
      <c r="C15" s="45"/>
      <c r="D15" s="46"/>
      <c r="L15" s="526"/>
      <c r="M15" s="526"/>
    </row>
    <row r="16" spans="1:13">
      <c r="A16" s="73" t="s">
        <v>461</v>
      </c>
      <c r="B16" s="74">
        <v>29261</v>
      </c>
      <c r="C16" s="74" t="s">
        <v>391</v>
      </c>
      <c r="D16" s="75">
        <v>29261</v>
      </c>
      <c r="L16" s="526"/>
      <c r="M16" s="526"/>
    </row>
    <row r="17" spans="1:15">
      <c r="A17" s="63"/>
      <c r="B17" s="45"/>
      <c r="C17" s="45"/>
      <c r="D17" s="46"/>
      <c r="L17" s="526"/>
      <c r="M17" s="526"/>
    </row>
    <row r="18" spans="1:15">
      <c r="A18" s="73" t="s">
        <v>462</v>
      </c>
      <c r="B18" s="74">
        <v>14483</v>
      </c>
      <c r="C18" s="74">
        <v>130</v>
      </c>
      <c r="D18" s="75">
        <v>14353</v>
      </c>
      <c r="L18" s="526"/>
      <c r="M18" s="526"/>
    </row>
    <row r="19" spans="1:15">
      <c r="A19" s="63"/>
      <c r="B19" s="45"/>
      <c r="C19" s="45"/>
      <c r="D19" s="46"/>
      <c r="L19" s="526"/>
      <c r="M19" s="526"/>
    </row>
    <row r="20" spans="1:15" s="309" customFormat="1">
      <c r="A20" s="63" t="s">
        <v>463</v>
      </c>
      <c r="B20" s="45">
        <v>9344</v>
      </c>
      <c r="C20" s="45">
        <v>150</v>
      </c>
      <c r="D20" s="46">
        <v>9194</v>
      </c>
      <c r="L20" s="592"/>
      <c r="M20" s="592"/>
    </row>
    <row r="21" spans="1:15">
      <c r="A21" s="63" t="s">
        <v>464</v>
      </c>
      <c r="B21" s="45">
        <v>22141</v>
      </c>
      <c r="C21" s="45">
        <v>5168</v>
      </c>
      <c r="D21" s="46">
        <v>16973</v>
      </c>
      <c r="L21" s="526"/>
      <c r="M21" s="526"/>
    </row>
    <row r="22" spans="1:15">
      <c r="A22" s="63" t="s">
        <v>465</v>
      </c>
      <c r="B22" s="45">
        <v>33607</v>
      </c>
      <c r="C22" s="45">
        <v>3287</v>
      </c>
      <c r="D22" s="46">
        <v>30320</v>
      </c>
      <c r="L22" s="526"/>
      <c r="M22" s="526"/>
    </row>
    <row r="23" spans="1:15">
      <c r="A23" s="73" t="s">
        <v>466</v>
      </c>
      <c r="B23" s="74">
        <v>65092</v>
      </c>
      <c r="C23" s="74">
        <v>8605</v>
      </c>
      <c r="D23" s="75">
        <v>56487</v>
      </c>
      <c r="L23" s="526"/>
      <c r="M23" s="526"/>
    </row>
    <row r="24" spans="1:15">
      <c r="A24" s="63"/>
      <c r="B24" s="45"/>
      <c r="C24" s="45"/>
      <c r="D24" s="46"/>
      <c r="I24" s="526"/>
      <c r="J24" s="526"/>
      <c r="K24" s="526"/>
      <c r="L24" s="526"/>
      <c r="M24" s="526"/>
      <c r="O24" s="526"/>
    </row>
    <row r="25" spans="1:15">
      <c r="A25" s="63" t="s">
        <v>467</v>
      </c>
      <c r="B25" s="45">
        <v>3477</v>
      </c>
      <c r="C25" s="45" t="s">
        <v>391</v>
      </c>
      <c r="D25" s="46">
        <v>3477</v>
      </c>
      <c r="I25" s="526"/>
      <c r="J25" s="526"/>
      <c r="K25" s="526"/>
      <c r="L25" s="526"/>
      <c r="M25" s="526"/>
      <c r="O25" s="526"/>
    </row>
    <row r="26" spans="1:15" s="309" customFormat="1">
      <c r="A26" s="63" t="s">
        <v>468</v>
      </c>
      <c r="B26" s="45">
        <v>3618</v>
      </c>
      <c r="C26" s="45" t="s">
        <v>391</v>
      </c>
      <c r="D26" s="46">
        <v>3618</v>
      </c>
      <c r="L26" s="592"/>
      <c r="M26" s="592"/>
    </row>
    <row r="27" spans="1:15">
      <c r="A27" s="63" t="s">
        <v>469</v>
      </c>
      <c r="B27" s="45">
        <v>45571</v>
      </c>
      <c r="C27" s="45">
        <v>164</v>
      </c>
      <c r="D27" s="46">
        <v>45407</v>
      </c>
      <c r="L27" s="526"/>
      <c r="M27" s="526"/>
    </row>
    <row r="28" spans="1:15">
      <c r="A28" s="63" t="s">
        <v>470</v>
      </c>
      <c r="B28" s="45">
        <v>90091</v>
      </c>
      <c r="C28" s="45">
        <v>618</v>
      </c>
      <c r="D28" s="46">
        <v>89473</v>
      </c>
      <c r="L28" s="526"/>
      <c r="M28" s="526"/>
    </row>
    <row r="29" spans="1:15">
      <c r="A29" s="73" t="s">
        <v>471</v>
      </c>
      <c r="B29" s="74">
        <v>142757</v>
      </c>
      <c r="C29" s="74">
        <v>782</v>
      </c>
      <c r="D29" s="75">
        <v>141975</v>
      </c>
      <c r="L29" s="526"/>
      <c r="M29" s="526"/>
    </row>
    <row r="30" spans="1:15">
      <c r="A30" s="63"/>
      <c r="B30" s="45"/>
      <c r="C30" s="45"/>
      <c r="D30" s="46"/>
      <c r="L30" s="526"/>
      <c r="M30" s="526"/>
    </row>
    <row r="31" spans="1:15">
      <c r="A31" s="73" t="s">
        <v>472</v>
      </c>
      <c r="B31" s="74">
        <v>5210</v>
      </c>
      <c r="C31" s="74">
        <v>50</v>
      </c>
      <c r="D31" s="75">
        <v>5160</v>
      </c>
      <c r="L31" s="526"/>
      <c r="M31" s="526"/>
    </row>
    <row r="32" spans="1:15">
      <c r="A32" s="63"/>
      <c r="B32" s="45"/>
      <c r="C32" s="45"/>
      <c r="D32" s="46"/>
      <c r="L32" s="526"/>
      <c r="M32" s="526"/>
    </row>
    <row r="33" spans="1:13">
      <c r="A33" s="63" t="s">
        <v>536</v>
      </c>
      <c r="B33" s="45">
        <v>8633</v>
      </c>
      <c r="C33" s="45" t="s">
        <v>391</v>
      </c>
      <c r="D33" s="46">
        <v>8633</v>
      </c>
      <c r="L33" s="526"/>
      <c r="M33" s="526"/>
    </row>
    <row r="34" spans="1:13" s="309" customFormat="1">
      <c r="A34" s="63" t="s">
        <v>477</v>
      </c>
      <c r="B34" s="45">
        <v>2700</v>
      </c>
      <c r="C34" s="45">
        <v>700</v>
      </c>
      <c r="D34" s="46">
        <v>2000</v>
      </c>
      <c r="L34" s="592"/>
      <c r="M34" s="592"/>
    </row>
    <row r="35" spans="1:13">
      <c r="A35" s="63" t="s">
        <v>480</v>
      </c>
      <c r="B35" s="45">
        <v>2649</v>
      </c>
      <c r="C35" s="45" t="s">
        <v>391</v>
      </c>
      <c r="D35" s="46">
        <v>2649</v>
      </c>
      <c r="L35" s="526"/>
      <c r="M35" s="526"/>
    </row>
    <row r="36" spans="1:13">
      <c r="A36" s="63" t="s">
        <v>481</v>
      </c>
      <c r="B36" s="45">
        <v>340</v>
      </c>
      <c r="C36" s="45" t="s">
        <v>391</v>
      </c>
      <c r="D36" s="46">
        <v>340</v>
      </c>
    </row>
    <row r="37" spans="1:13">
      <c r="A37" s="73" t="s">
        <v>482</v>
      </c>
      <c r="B37" s="74">
        <v>14322</v>
      </c>
      <c r="C37" s="74">
        <v>700</v>
      </c>
      <c r="D37" s="75">
        <v>13622</v>
      </c>
    </row>
    <row r="38" spans="1:13">
      <c r="A38" s="63"/>
      <c r="B38" s="45"/>
      <c r="C38" s="45"/>
      <c r="D38" s="46"/>
    </row>
    <row r="39" spans="1:13">
      <c r="A39" s="73" t="s">
        <v>483</v>
      </c>
      <c r="B39" s="74">
        <v>16350</v>
      </c>
      <c r="C39" s="74">
        <v>102</v>
      </c>
      <c r="D39" s="75">
        <v>16248</v>
      </c>
    </row>
    <row r="40" spans="1:13">
      <c r="A40" s="63"/>
      <c r="B40" s="45"/>
      <c r="C40" s="45"/>
      <c r="D40" s="46"/>
    </row>
    <row r="41" spans="1:13">
      <c r="A41" s="63" t="s">
        <v>484</v>
      </c>
      <c r="B41" s="45">
        <v>58569</v>
      </c>
      <c r="C41" s="45">
        <v>450</v>
      </c>
      <c r="D41" s="46">
        <v>58119</v>
      </c>
    </row>
    <row r="42" spans="1:13">
      <c r="A42" s="63" t="s">
        <v>485</v>
      </c>
      <c r="B42" s="45">
        <v>247287</v>
      </c>
      <c r="C42" s="45" t="s">
        <v>391</v>
      </c>
      <c r="D42" s="46">
        <v>247287</v>
      </c>
    </row>
    <row r="43" spans="1:13">
      <c r="A43" s="63" t="s">
        <v>486</v>
      </c>
      <c r="B43" s="45">
        <v>19533</v>
      </c>
      <c r="C43" s="45">
        <v>19</v>
      </c>
      <c r="D43" s="46">
        <v>19514</v>
      </c>
    </row>
    <row r="44" spans="1:13">
      <c r="A44" s="63" t="s">
        <v>487</v>
      </c>
      <c r="B44" s="45">
        <v>3804</v>
      </c>
      <c r="C44" s="45" t="s">
        <v>391</v>
      </c>
      <c r="D44" s="46">
        <v>3804</v>
      </c>
    </row>
    <row r="45" spans="1:13">
      <c r="A45" s="63" t="s">
        <v>488</v>
      </c>
      <c r="B45" s="45">
        <v>199596</v>
      </c>
      <c r="C45" s="45" t="s">
        <v>391</v>
      </c>
      <c r="D45" s="46">
        <v>199596</v>
      </c>
    </row>
    <row r="46" spans="1:13">
      <c r="A46" s="73" t="s">
        <v>562</v>
      </c>
      <c r="B46" s="74">
        <v>528789</v>
      </c>
      <c r="C46" s="74">
        <v>469</v>
      </c>
      <c r="D46" s="75">
        <v>528320</v>
      </c>
    </row>
    <row r="47" spans="1:13">
      <c r="A47" s="63"/>
      <c r="B47" s="45"/>
      <c r="C47" s="45"/>
      <c r="D47" s="46"/>
    </row>
    <row r="48" spans="1:13">
      <c r="A48" s="63" t="s">
        <v>490</v>
      </c>
      <c r="B48" s="45">
        <v>36700</v>
      </c>
      <c r="C48" s="45">
        <v>616</v>
      </c>
      <c r="D48" s="46">
        <v>36084</v>
      </c>
    </row>
    <row r="49" spans="1:13">
      <c r="A49" s="63" t="s">
        <v>491</v>
      </c>
      <c r="B49" s="45">
        <v>44919</v>
      </c>
      <c r="C49" s="45">
        <v>58</v>
      </c>
      <c r="D49" s="46">
        <v>44861</v>
      </c>
    </row>
    <row r="50" spans="1:13">
      <c r="A50" s="63" t="s">
        <v>492</v>
      </c>
      <c r="B50" s="45">
        <v>49437</v>
      </c>
      <c r="C50" s="45">
        <v>89</v>
      </c>
      <c r="D50" s="46">
        <v>49348</v>
      </c>
    </row>
    <row r="51" spans="1:13">
      <c r="A51" s="73" t="s">
        <v>493</v>
      </c>
      <c r="B51" s="74">
        <v>131056</v>
      </c>
      <c r="C51" s="74">
        <v>763</v>
      </c>
      <c r="D51" s="75">
        <v>130293</v>
      </c>
    </row>
    <row r="52" spans="1:13">
      <c r="A52" s="63"/>
      <c r="B52" s="45"/>
      <c r="C52" s="45"/>
      <c r="D52" s="46"/>
    </row>
    <row r="53" spans="1:13">
      <c r="A53" s="73" t="s">
        <v>494</v>
      </c>
      <c r="B53" s="74">
        <v>69299</v>
      </c>
      <c r="C53" s="74">
        <v>1023</v>
      </c>
      <c r="D53" s="75">
        <v>68276</v>
      </c>
    </row>
    <row r="54" spans="1:13">
      <c r="A54" s="63"/>
      <c r="B54" s="45"/>
      <c r="C54" s="45"/>
      <c r="D54" s="46"/>
    </row>
    <row r="55" spans="1:13">
      <c r="A55" s="63" t="s">
        <v>495</v>
      </c>
      <c r="B55" s="45">
        <v>418975</v>
      </c>
      <c r="C55" s="45">
        <v>95227</v>
      </c>
      <c r="D55" s="46">
        <v>323748</v>
      </c>
    </row>
    <row r="56" spans="1:13">
      <c r="A56" s="63" t="s">
        <v>496</v>
      </c>
      <c r="B56" s="45">
        <v>98283</v>
      </c>
      <c r="C56" s="45">
        <v>32632</v>
      </c>
      <c r="D56" s="46">
        <v>65651</v>
      </c>
    </row>
    <row r="57" spans="1:13">
      <c r="A57" s="73" t="s">
        <v>497</v>
      </c>
      <c r="B57" s="74">
        <v>517258</v>
      </c>
      <c r="C57" s="74">
        <v>127859</v>
      </c>
      <c r="D57" s="75">
        <v>389399</v>
      </c>
    </row>
    <row r="58" spans="1:13">
      <c r="A58" s="63"/>
      <c r="B58" s="45"/>
      <c r="C58" s="45"/>
      <c r="D58" s="46"/>
    </row>
    <row r="59" spans="1:13">
      <c r="A59" s="63" t="s">
        <v>498</v>
      </c>
      <c r="B59" s="45">
        <v>72088</v>
      </c>
      <c r="C59" s="45">
        <v>1048</v>
      </c>
      <c r="D59" s="46">
        <v>71040</v>
      </c>
    </row>
    <row r="60" spans="1:13">
      <c r="A60" s="63" t="s">
        <v>499</v>
      </c>
      <c r="B60" s="45">
        <v>53315</v>
      </c>
      <c r="C60" s="45" t="s">
        <v>391</v>
      </c>
      <c r="D60" s="46">
        <v>53315</v>
      </c>
      <c r="L60" s="526"/>
      <c r="M60" s="526"/>
    </row>
    <row r="61" spans="1:13">
      <c r="A61" s="63" t="s">
        <v>500</v>
      </c>
      <c r="B61" s="45">
        <v>1411691</v>
      </c>
      <c r="C61" s="45">
        <v>70312</v>
      </c>
      <c r="D61" s="46">
        <v>1341379</v>
      </c>
    </row>
    <row r="62" spans="1:13">
      <c r="A62" s="63" t="s">
        <v>501</v>
      </c>
      <c r="B62" s="45">
        <v>516893</v>
      </c>
      <c r="C62" s="45" t="s">
        <v>391</v>
      </c>
      <c r="D62" s="46">
        <v>516893</v>
      </c>
    </row>
    <row r="63" spans="1:13">
      <c r="A63" s="63" t="s">
        <v>502</v>
      </c>
      <c r="B63" s="45">
        <v>33247</v>
      </c>
      <c r="C63" s="45">
        <v>2610</v>
      </c>
      <c r="D63" s="46">
        <v>30637</v>
      </c>
    </row>
    <row r="64" spans="1:13">
      <c r="A64" s="63" t="s">
        <v>503</v>
      </c>
      <c r="B64" s="45">
        <v>2400374</v>
      </c>
      <c r="C64" s="45">
        <v>609</v>
      </c>
      <c r="D64" s="46">
        <v>2399765</v>
      </c>
    </row>
    <row r="65" spans="1:4">
      <c r="A65" s="63" t="s">
        <v>504</v>
      </c>
      <c r="B65" s="45">
        <v>419636</v>
      </c>
      <c r="C65" s="45">
        <v>57213</v>
      </c>
      <c r="D65" s="46">
        <v>362423</v>
      </c>
    </row>
    <row r="66" spans="1:4">
      <c r="A66" s="63" t="s">
        <v>505</v>
      </c>
      <c r="B66" s="45">
        <v>909699</v>
      </c>
      <c r="C66" s="45">
        <v>334160</v>
      </c>
      <c r="D66" s="46">
        <v>575539</v>
      </c>
    </row>
    <row r="67" spans="1:4">
      <c r="A67" s="73" t="s">
        <v>506</v>
      </c>
      <c r="B67" s="74">
        <v>5816943</v>
      </c>
      <c r="C67" s="74">
        <v>465952</v>
      </c>
      <c r="D67" s="75">
        <v>5350991</v>
      </c>
    </row>
    <row r="68" spans="1:4">
      <c r="A68" s="63"/>
      <c r="B68" s="45"/>
      <c r="C68" s="45"/>
      <c r="D68" s="46"/>
    </row>
    <row r="69" spans="1:4">
      <c r="A69" s="63" t="s">
        <v>507</v>
      </c>
      <c r="B69" s="45">
        <v>684</v>
      </c>
      <c r="C69" s="45">
        <v>346</v>
      </c>
      <c r="D69" s="46">
        <v>338</v>
      </c>
    </row>
    <row r="70" spans="1:4">
      <c r="A70" s="63" t="s">
        <v>508</v>
      </c>
      <c r="B70" s="45">
        <v>118</v>
      </c>
      <c r="C70" s="45">
        <v>8</v>
      </c>
      <c r="D70" s="46">
        <v>110</v>
      </c>
    </row>
    <row r="71" spans="1:4">
      <c r="A71" s="73" t="s">
        <v>509</v>
      </c>
      <c r="B71" s="74">
        <v>802</v>
      </c>
      <c r="C71" s="74">
        <v>354</v>
      </c>
      <c r="D71" s="75">
        <v>448</v>
      </c>
    </row>
    <row r="72" spans="1:4">
      <c r="A72" s="63"/>
      <c r="B72" s="45"/>
      <c r="C72" s="45"/>
      <c r="D72" s="46"/>
    </row>
    <row r="73" spans="1:4" ht="13.5" thickBot="1">
      <c r="A73" s="66" t="s">
        <v>510</v>
      </c>
      <c r="B73" s="52">
        <v>7352095</v>
      </c>
      <c r="C73" s="52">
        <v>606789</v>
      </c>
      <c r="D73" s="53">
        <v>6745306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>
  <sheetPr codeName="Hoja124">
    <tabColor theme="0"/>
  </sheetPr>
  <dimension ref="A1:P73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2.5703125" style="208" customWidth="1"/>
    <col min="2" max="2" width="20.28515625" style="208" customWidth="1"/>
    <col min="3" max="4" width="16.7109375" style="208" customWidth="1"/>
    <col min="5" max="5" width="20.5703125" style="208" customWidth="1"/>
    <col min="6" max="6" width="16.7109375" style="208" customWidth="1"/>
    <col min="7" max="16384" width="11.42578125" style="208"/>
  </cols>
  <sheetData>
    <row r="1" spans="1:16" s="87" customFormat="1" ht="18">
      <c r="A1" s="1691" t="s">
        <v>367</v>
      </c>
      <c r="B1" s="1691"/>
      <c r="C1" s="1691"/>
      <c r="D1" s="1691"/>
      <c r="E1" s="1691"/>
      <c r="F1" s="1691"/>
    </row>
    <row r="3" spans="1:16" ht="33" customHeight="1">
      <c r="A3" s="1695" t="s">
        <v>1504</v>
      </c>
      <c r="B3" s="1695"/>
      <c r="C3" s="1695"/>
      <c r="D3" s="1695"/>
      <c r="E3" s="1695"/>
      <c r="F3" s="1695"/>
      <c r="G3" s="88"/>
      <c r="H3" s="88"/>
    </row>
    <row r="4" spans="1:16" ht="13.5" customHeight="1" thickBot="1">
      <c r="A4" s="27"/>
      <c r="B4" s="6"/>
      <c r="C4" s="6"/>
      <c r="D4" s="6"/>
      <c r="E4" s="6"/>
      <c r="F4" s="6"/>
      <c r="G4" s="88"/>
      <c r="H4" s="88"/>
    </row>
    <row r="5" spans="1:16" ht="21" customHeight="1">
      <c r="A5" s="1982" t="s">
        <v>73</v>
      </c>
      <c r="B5" s="698" t="s">
        <v>265</v>
      </c>
      <c r="C5" s="698" t="s">
        <v>301</v>
      </c>
      <c r="D5" s="698" t="s">
        <v>710</v>
      </c>
      <c r="E5" s="697" t="s">
        <v>302</v>
      </c>
      <c r="F5" s="1979" t="s">
        <v>303</v>
      </c>
    </row>
    <row r="6" spans="1:16">
      <c r="A6" s="1983"/>
      <c r="B6" s="708" t="s">
        <v>293</v>
      </c>
      <c r="C6" s="708" t="s">
        <v>304</v>
      </c>
      <c r="D6" s="708" t="s">
        <v>305</v>
      </c>
      <c r="E6" s="708" t="s">
        <v>306</v>
      </c>
      <c r="F6" s="1980"/>
    </row>
    <row r="7" spans="1:16" ht="27.75" customHeight="1" thickBot="1">
      <c r="A7" s="1984"/>
      <c r="B7" s="711" t="s">
        <v>524</v>
      </c>
      <c r="C7" s="711" t="s">
        <v>524</v>
      </c>
      <c r="D7" s="711" t="s">
        <v>524</v>
      </c>
      <c r="E7" s="711" t="s">
        <v>524</v>
      </c>
      <c r="F7" s="1981"/>
    </row>
    <row r="8" spans="1:16">
      <c r="A8" s="72" t="s">
        <v>451</v>
      </c>
      <c r="B8" s="42" t="s">
        <v>391</v>
      </c>
      <c r="C8" s="200">
        <v>5</v>
      </c>
      <c r="D8" s="42" t="s">
        <v>391</v>
      </c>
      <c r="E8" s="42" t="s">
        <v>391</v>
      </c>
      <c r="F8" s="43" t="s">
        <v>391</v>
      </c>
    </row>
    <row r="9" spans="1:16">
      <c r="A9" s="63" t="s">
        <v>452</v>
      </c>
      <c r="B9" s="45" t="s">
        <v>391</v>
      </c>
      <c r="C9" s="82">
        <v>1</v>
      </c>
      <c r="D9" s="45" t="s">
        <v>391</v>
      </c>
      <c r="E9" s="45" t="s">
        <v>391</v>
      </c>
      <c r="F9" s="46" t="s">
        <v>391</v>
      </c>
    </row>
    <row r="10" spans="1:16">
      <c r="A10" s="63" t="s">
        <v>453</v>
      </c>
      <c r="B10" s="45" t="s">
        <v>391</v>
      </c>
      <c r="C10" s="82">
        <v>6</v>
      </c>
      <c r="D10" s="45" t="s">
        <v>391</v>
      </c>
      <c r="E10" s="45" t="s">
        <v>391</v>
      </c>
      <c r="F10" s="46" t="s">
        <v>391</v>
      </c>
      <c r="O10" s="526"/>
      <c r="P10" s="526"/>
    </row>
    <row r="11" spans="1:16">
      <c r="A11" s="73" t="s">
        <v>454</v>
      </c>
      <c r="B11" s="289" t="s">
        <v>391</v>
      </c>
      <c r="C11" s="289">
        <v>12</v>
      </c>
      <c r="D11" s="74" t="s">
        <v>391</v>
      </c>
      <c r="E11" s="74" t="s">
        <v>391</v>
      </c>
      <c r="F11" s="75" t="s">
        <v>391</v>
      </c>
    </row>
    <row r="12" spans="1:16">
      <c r="A12" s="63"/>
      <c r="B12" s="45"/>
      <c r="C12" s="45"/>
      <c r="D12" s="45"/>
      <c r="E12" s="45"/>
      <c r="F12" s="46"/>
    </row>
    <row r="13" spans="1:16">
      <c r="A13" s="63" t="s">
        <v>535</v>
      </c>
      <c r="B13" s="45" t="s">
        <v>391</v>
      </c>
      <c r="C13" s="82">
        <v>81</v>
      </c>
      <c r="D13" s="45" t="s">
        <v>391</v>
      </c>
      <c r="E13" s="82">
        <v>205</v>
      </c>
      <c r="F13" s="12">
        <v>30</v>
      </c>
    </row>
    <row r="14" spans="1:16">
      <c r="A14" s="73" t="s">
        <v>460</v>
      </c>
      <c r="B14" s="289" t="s">
        <v>391</v>
      </c>
      <c r="C14" s="289">
        <v>81</v>
      </c>
      <c r="D14" s="74" t="s">
        <v>391</v>
      </c>
      <c r="E14" s="74">
        <v>205</v>
      </c>
      <c r="F14" s="75">
        <v>30</v>
      </c>
    </row>
    <row r="15" spans="1:16">
      <c r="A15" s="63"/>
      <c r="B15" s="45"/>
      <c r="C15" s="45"/>
      <c r="D15" s="45"/>
      <c r="E15" s="45"/>
      <c r="F15" s="46"/>
    </row>
    <row r="16" spans="1:16">
      <c r="A16" s="73" t="s">
        <v>461</v>
      </c>
      <c r="B16" s="289" t="s">
        <v>391</v>
      </c>
      <c r="C16" s="289">
        <v>5132</v>
      </c>
      <c r="D16" s="74" t="s">
        <v>391</v>
      </c>
      <c r="E16" s="74">
        <v>25362</v>
      </c>
      <c r="F16" s="75">
        <v>400</v>
      </c>
    </row>
    <row r="17" spans="1:6">
      <c r="A17" s="63"/>
      <c r="B17" s="45"/>
      <c r="C17" s="45"/>
      <c r="D17" s="45"/>
      <c r="E17" s="45"/>
      <c r="F17" s="46"/>
    </row>
    <row r="18" spans="1:6">
      <c r="A18" s="73" t="s">
        <v>462</v>
      </c>
      <c r="B18" s="289">
        <v>130</v>
      </c>
      <c r="C18" s="289">
        <v>2646</v>
      </c>
      <c r="D18" s="74" t="s">
        <v>391</v>
      </c>
      <c r="E18" s="74">
        <v>11773</v>
      </c>
      <c r="F18" s="75">
        <v>125</v>
      </c>
    </row>
    <row r="19" spans="1:6">
      <c r="A19" s="63"/>
      <c r="B19" s="45"/>
      <c r="C19" s="45"/>
      <c r="D19" s="45"/>
      <c r="E19" s="45"/>
      <c r="F19" s="46"/>
    </row>
    <row r="20" spans="1:6">
      <c r="A20" s="63" t="s">
        <v>463</v>
      </c>
      <c r="B20" s="45">
        <v>150</v>
      </c>
      <c r="C20" s="45">
        <v>2394</v>
      </c>
      <c r="D20" s="45">
        <v>188</v>
      </c>
      <c r="E20" s="45">
        <v>4689</v>
      </c>
      <c r="F20" s="124">
        <v>200</v>
      </c>
    </row>
    <row r="21" spans="1:6">
      <c r="A21" s="63" t="s">
        <v>464</v>
      </c>
      <c r="B21" s="45">
        <v>5167</v>
      </c>
      <c r="C21" s="45">
        <v>4080</v>
      </c>
      <c r="D21" s="45">
        <v>346</v>
      </c>
      <c r="E21" s="45">
        <v>8656</v>
      </c>
      <c r="F21" s="124">
        <v>337</v>
      </c>
    </row>
    <row r="22" spans="1:6">
      <c r="A22" s="63" t="s">
        <v>465</v>
      </c>
      <c r="B22" s="11">
        <v>3287</v>
      </c>
      <c r="C22" s="11">
        <v>6865</v>
      </c>
      <c r="D22" s="82">
        <v>630</v>
      </c>
      <c r="E22" s="82">
        <v>15749</v>
      </c>
      <c r="F22" s="12">
        <v>564</v>
      </c>
    </row>
    <row r="23" spans="1:6">
      <c r="A23" s="73" t="s">
        <v>466</v>
      </c>
      <c r="B23" s="289">
        <v>8604</v>
      </c>
      <c r="C23" s="289">
        <v>13339</v>
      </c>
      <c r="D23" s="74">
        <v>1164</v>
      </c>
      <c r="E23" s="74">
        <v>29094</v>
      </c>
      <c r="F23" s="75">
        <v>1101</v>
      </c>
    </row>
    <row r="24" spans="1:6">
      <c r="A24" s="63"/>
      <c r="B24" s="45"/>
      <c r="C24" s="45"/>
      <c r="D24" s="45"/>
      <c r="E24" s="45"/>
      <c r="F24" s="46"/>
    </row>
    <row r="25" spans="1:6">
      <c r="A25" s="63" t="s">
        <v>467</v>
      </c>
      <c r="B25" s="45" t="s">
        <v>391</v>
      </c>
      <c r="C25" s="80">
        <v>579</v>
      </c>
      <c r="D25" s="45" t="s">
        <v>391</v>
      </c>
      <c r="E25" s="82" t="s">
        <v>391</v>
      </c>
      <c r="F25" s="81" t="s">
        <v>391</v>
      </c>
    </row>
    <row r="26" spans="1:6">
      <c r="A26" s="63" t="s">
        <v>468</v>
      </c>
      <c r="B26" s="45" t="s">
        <v>391</v>
      </c>
      <c r="C26" s="82">
        <v>711</v>
      </c>
      <c r="D26" s="80" t="s">
        <v>391</v>
      </c>
      <c r="E26" s="80" t="s">
        <v>391</v>
      </c>
      <c r="F26" s="81" t="s">
        <v>391</v>
      </c>
    </row>
    <row r="27" spans="1:6">
      <c r="A27" s="63" t="s">
        <v>469</v>
      </c>
      <c r="B27" s="80">
        <v>164</v>
      </c>
      <c r="C27" s="80">
        <v>8278</v>
      </c>
      <c r="D27" s="45" t="s">
        <v>391</v>
      </c>
      <c r="E27" s="82">
        <v>38201</v>
      </c>
      <c r="F27" s="81" t="s">
        <v>391</v>
      </c>
    </row>
    <row r="28" spans="1:6">
      <c r="A28" s="63" t="s">
        <v>470</v>
      </c>
      <c r="B28" s="80">
        <v>618</v>
      </c>
      <c r="C28" s="80">
        <v>16973</v>
      </c>
      <c r="D28" s="82" t="s">
        <v>391</v>
      </c>
      <c r="E28" s="82" t="s">
        <v>391</v>
      </c>
      <c r="F28" s="81" t="s">
        <v>391</v>
      </c>
    </row>
    <row r="29" spans="1:6">
      <c r="A29" s="73" t="s">
        <v>471</v>
      </c>
      <c r="B29" s="289">
        <v>782</v>
      </c>
      <c r="C29" s="289">
        <v>26541</v>
      </c>
      <c r="D29" s="74" t="s">
        <v>391</v>
      </c>
      <c r="E29" s="74">
        <v>38201</v>
      </c>
      <c r="F29" s="75" t="s">
        <v>391</v>
      </c>
    </row>
    <row r="30" spans="1:6">
      <c r="A30" s="63"/>
      <c r="B30" s="45"/>
      <c r="C30" s="45"/>
      <c r="D30" s="45"/>
      <c r="E30" s="45"/>
      <c r="F30" s="46"/>
    </row>
    <row r="31" spans="1:6">
      <c r="A31" s="73" t="s">
        <v>472</v>
      </c>
      <c r="B31" s="289" t="s">
        <v>391</v>
      </c>
      <c r="C31" s="289">
        <v>683</v>
      </c>
      <c r="D31" s="74" t="s">
        <v>391</v>
      </c>
      <c r="E31" s="74" t="s">
        <v>391</v>
      </c>
      <c r="F31" s="75" t="s">
        <v>391</v>
      </c>
    </row>
    <row r="32" spans="1:6">
      <c r="A32" s="63"/>
      <c r="B32" s="45"/>
      <c r="C32" s="45"/>
      <c r="D32" s="45"/>
      <c r="E32" s="45"/>
      <c r="F32" s="46"/>
    </row>
    <row r="33" spans="1:6">
      <c r="A33" s="63" t="s">
        <v>536</v>
      </c>
      <c r="B33" s="45" t="s">
        <v>391</v>
      </c>
      <c r="C33" s="82">
        <v>1412</v>
      </c>
      <c r="D33" s="45" t="s">
        <v>391</v>
      </c>
      <c r="E33" s="45">
        <v>3539</v>
      </c>
      <c r="F33" s="124">
        <v>518</v>
      </c>
    </row>
    <row r="34" spans="1:6">
      <c r="A34" s="63" t="s">
        <v>477</v>
      </c>
      <c r="B34" s="82">
        <v>700</v>
      </c>
      <c r="C34" s="82">
        <v>200</v>
      </c>
      <c r="D34" s="45" t="s">
        <v>391</v>
      </c>
      <c r="E34" s="82">
        <v>420</v>
      </c>
      <c r="F34" s="124">
        <v>60</v>
      </c>
    </row>
    <row r="35" spans="1:6">
      <c r="A35" s="63" t="s">
        <v>480</v>
      </c>
      <c r="B35" s="45" t="s">
        <v>391</v>
      </c>
      <c r="C35" s="82">
        <v>480</v>
      </c>
      <c r="D35" s="45">
        <v>53</v>
      </c>
      <c r="E35" s="45">
        <v>1194</v>
      </c>
      <c r="F35" s="12">
        <v>212</v>
      </c>
    </row>
    <row r="36" spans="1:6">
      <c r="A36" s="63" t="s">
        <v>481</v>
      </c>
      <c r="B36" s="11" t="s">
        <v>391</v>
      </c>
      <c r="C36" s="11">
        <v>38</v>
      </c>
      <c r="D36" s="45" t="s">
        <v>391</v>
      </c>
      <c r="E36" s="45" t="s">
        <v>391</v>
      </c>
      <c r="F36" s="12" t="s">
        <v>391</v>
      </c>
    </row>
    <row r="37" spans="1:6">
      <c r="A37" s="73" t="s">
        <v>482</v>
      </c>
      <c r="B37" s="289">
        <v>700</v>
      </c>
      <c r="C37" s="289">
        <v>2130</v>
      </c>
      <c r="D37" s="74">
        <v>53</v>
      </c>
      <c r="E37" s="74">
        <v>5153</v>
      </c>
      <c r="F37" s="75">
        <v>790</v>
      </c>
    </row>
    <row r="38" spans="1:6">
      <c r="A38" s="63"/>
      <c r="B38" s="45"/>
      <c r="C38" s="45"/>
      <c r="D38" s="45"/>
      <c r="E38" s="45"/>
      <c r="F38" s="46"/>
    </row>
    <row r="39" spans="1:6">
      <c r="A39" s="73" t="s">
        <v>483</v>
      </c>
      <c r="B39" s="289">
        <v>102</v>
      </c>
      <c r="C39" s="289">
        <v>3572</v>
      </c>
      <c r="D39" s="74" t="s">
        <v>391</v>
      </c>
      <c r="E39" s="74">
        <v>13748</v>
      </c>
      <c r="F39" s="75" t="s">
        <v>391</v>
      </c>
    </row>
    <row r="40" spans="1:6">
      <c r="A40" s="63"/>
      <c r="B40" s="45"/>
      <c r="C40" s="45"/>
      <c r="D40" s="45"/>
      <c r="E40" s="45"/>
      <c r="F40" s="46"/>
    </row>
    <row r="41" spans="1:6">
      <c r="A41" s="63" t="s">
        <v>484</v>
      </c>
      <c r="B41" s="11">
        <v>450</v>
      </c>
      <c r="C41" s="11">
        <v>10920</v>
      </c>
      <c r="D41" s="82">
        <v>930</v>
      </c>
      <c r="E41" s="82">
        <v>31384</v>
      </c>
      <c r="F41" s="12">
        <v>360</v>
      </c>
    </row>
    <row r="42" spans="1:6">
      <c r="A42" s="63" t="s">
        <v>485</v>
      </c>
      <c r="B42" s="11" t="s">
        <v>391</v>
      </c>
      <c r="C42" s="11">
        <v>53452</v>
      </c>
      <c r="D42" s="11" t="s">
        <v>391</v>
      </c>
      <c r="E42" s="11">
        <v>123644</v>
      </c>
      <c r="F42" s="12">
        <v>2473</v>
      </c>
    </row>
    <row r="43" spans="1:6">
      <c r="A43" s="63" t="s">
        <v>486</v>
      </c>
      <c r="B43" s="82">
        <v>19</v>
      </c>
      <c r="C43" s="82">
        <v>3785</v>
      </c>
      <c r="D43" s="45">
        <v>37</v>
      </c>
      <c r="E43" s="82" t="s">
        <v>391</v>
      </c>
      <c r="F43" s="12" t="s">
        <v>391</v>
      </c>
    </row>
    <row r="44" spans="1:6">
      <c r="A44" s="63" t="s">
        <v>487</v>
      </c>
      <c r="B44" s="45" t="s">
        <v>391</v>
      </c>
      <c r="C44" s="82">
        <v>780</v>
      </c>
      <c r="D44" s="45" t="s">
        <v>391</v>
      </c>
      <c r="E44" s="45" t="s">
        <v>391</v>
      </c>
      <c r="F44" s="46" t="s">
        <v>391</v>
      </c>
    </row>
    <row r="45" spans="1:6">
      <c r="A45" s="63" t="s">
        <v>488</v>
      </c>
      <c r="B45" s="11" t="s">
        <v>391</v>
      </c>
      <c r="C45" s="11">
        <v>41776</v>
      </c>
      <c r="D45" s="11">
        <v>3260</v>
      </c>
      <c r="E45" s="11">
        <v>119755</v>
      </c>
      <c r="F45" s="46" t="s">
        <v>391</v>
      </c>
    </row>
    <row r="46" spans="1:6">
      <c r="A46" s="73" t="s">
        <v>562</v>
      </c>
      <c r="B46" s="289">
        <v>469</v>
      </c>
      <c r="C46" s="289">
        <v>110713</v>
      </c>
      <c r="D46" s="74">
        <v>4227</v>
      </c>
      <c r="E46" s="74">
        <v>274783</v>
      </c>
      <c r="F46" s="75">
        <v>2833</v>
      </c>
    </row>
    <row r="47" spans="1:6">
      <c r="A47" s="63"/>
      <c r="B47" s="45"/>
      <c r="C47" s="45"/>
      <c r="D47" s="45"/>
      <c r="E47" s="45"/>
      <c r="F47" s="46"/>
    </row>
    <row r="48" spans="1:6">
      <c r="A48" s="63" t="s">
        <v>490</v>
      </c>
      <c r="B48" s="11">
        <v>619</v>
      </c>
      <c r="C48" s="11">
        <v>8716</v>
      </c>
      <c r="D48" s="82">
        <v>348</v>
      </c>
      <c r="E48" s="82">
        <v>13074</v>
      </c>
      <c r="F48" s="12">
        <v>260</v>
      </c>
    </row>
    <row r="49" spans="1:6">
      <c r="A49" s="63" t="s">
        <v>491</v>
      </c>
      <c r="B49" s="11">
        <v>58</v>
      </c>
      <c r="C49" s="11">
        <v>10328</v>
      </c>
      <c r="D49" s="45" t="s">
        <v>391</v>
      </c>
      <c r="E49" s="82">
        <v>29737</v>
      </c>
      <c r="F49" s="12">
        <v>299</v>
      </c>
    </row>
    <row r="50" spans="1:6">
      <c r="A50" s="63" t="s">
        <v>492</v>
      </c>
      <c r="B50" s="11">
        <v>89</v>
      </c>
      <c r="C50" s="11">
        <v>10019</v>
      </c>
      <c r="D50" s="11">
        <v>1492</v>
      </c>
      <c r="E50" s="11">
        <v>37282</v>
      </c>
      <c r="F50" s="12">
        <v>1096</v>
      </c>
    </row>
    <row r="51" spans="1:6">
      <c r="A51" s="73" t="s">
        <v>493</v>
      </c>
      <c r="B51" s="289">
        <v>766</v>
      </c>
      <c r="C51" s="289">
        <v>29063</v>
      </c>
      <c r="D51" s="74">
        <v>1840</v>
      </c>
      <c r="E51" s="74">
        <v>80093</v>
      </c>
      <c r="F51" s="75">
        <v>1655</v>
      </c>
    </row>
    <row r="52" spans="1:6">
      <c r="A52" s="63"/>
      <c r="B52" s="45"/>
      <c r="C52" s="45"/>
      <c r="D52" s="45"/>
      <c r="E52" s="45"/>
      <c r="F52" s="46"/>
    </row>
    <row r="53" spans="1:6">
      <c r="A53" s="73" t="s">
        <v>494</v>
      </c>
      <c r="B53" s="289">
        <v>1023</v>
      </c>
      <c r="C53" s="289">
        <v>11096</v>
      </c>
      <c r="D53" s="74">
        <v>741</v>
      </c>
      <c r="E53" s="74">
        <v>37117</v>
      </c>
      <c r="F53" s="75">
        <v>6080</v>
      </c>
    </row>
    <row r="54" spans="1:6">
      <c r="A54" s="63"/>
      <c r="B54" s="45"/>
      <c r="C54" s="45"/>
      <c r="D54" s="45"/>
      <c r="E54" s="45"/>
      <c r="F54" s="46"/>
    </row>
    <row r="55" spans="1:6">
      <c r="A55" s="63" t="s">
        <v>495</v>
      </c>
      <c r="B55" s="45">
        <v>95227</v>
      </c>
      <c r="C55" s="11">
        <v>59855</v>
      </c>
      <c r="D55" s="82">
        <v>7916</v>
      </c>
      <c r="E55" s="82">
        <v>263893</v>
      </c>
      <c r="F55" s="46">
        <v>1942</v>
      </c>
    </row>
    <row r="56" spans="1:6">
      <c r="A56" s="63" t="s">
        <v>496</v>
      </c>
      <c r="B56" s="45">
        <v>29707</v>
      </c>
      <c r="C56" s="11">
        <v>8582</v>
      </c>
      <c r="D56" s="82">
        <v>1712</v>
      </c>
      <c r="E56" s="82">
        <v>57069</v>
      </c>
      <c r="F56" s="46">
        <v>394</v>
      </c>
    </row>
    <row r="57" spans="1:6">
      <c r="A57" s="73" t="s">
        <v>497</v>
      </c>
      <c r="B57" s="289">
        <v>124934</v>
      </c>
      <c r="C57" s="289">
        <v>68437</v>
      </c>
      <c r="D57" s="74">
        <v>9628</v>
      </c>
      <c r="E57" s="74">
        <v>320962</v>
      </c>
      <c r="F57" s="75">
        <v>2336</v>
      </c>
    </row>
    <row r="58" spans="1:6">
      <c r="A58" s="63"/>
      <c r="B58" s="45"/>
      <c r="C58" s="45"/>
      <c r="D58" s="45"/>
      <c r="E58" s="45"/>
      <c r="F58" s="46"/>
    </row>
    <row r="59" spans="1:6">
      <c r="A59" s="63" t="s">
        <v>498</v>
      </c>
      <c r="B59" s="11">
        <v>1046</v>
      </c>
      <c r="C59" s="11">
        <v>13100</v>
      </c>
      <c r="D59" s="11" t="s">
        <v>391</v>
      </c>
      <c r="E59" s="11" t="s">
        <v>391</v>
      </c>
      <c r="F59" s="46" t="s">
        <v>391</v>
      </c>
    </row>
    <row r="60" spans="1:6">
      <c r="A60" s="63" t="s">
        <v>499</v>
      </c>
      <c r="B60" s="11" t="s">
        <v>391</v>
      </c>
      <c r="C60" s="11">
        <v>9875</v>
      </c>
      <c r="D60" s="11">
        <v>89</v>
      </c>
      <c r="E60" s="11">
        <v>24205</v>
      </c>
      <c r="F60" s="124">
        <v>1386</v>
      </c>
    </row>
    <row r="61" spans="1:6">
      <c r="A61" s="63" t="s">
        <v>500</v>
      </c>
      <c r="B61" s="11">
        <v>70312</v>
      </c>
      <c r="C61" s="11">
        <v>269446</v>
      </c>
      <c r="D61" s="82">
        <v>22858</v>
      </c>
      <c r="E61" s="82">
        <v>1142918</v>
      </c>
      <c r="F61" s="12">
        <v>14644</v>
      </c>
    </row>
    <row r="62" spans="1:6">
      <c r="A62" s="63" t="s">
        <v>501</v>
      </c>
      <c r="B62" s="11" t="s">
        <v>391</v>
      </c>
      <c r="C62" s="11">
        <v>113327</v>
      </c>
      <c r="D62" s="82">
        <v>4652</v>
      </c>
      <c r="E62" s="82">
        <v>310136</v>
      </c>
      <c r="F62" s="12">
        <v>12922</v>
      </c>
    </row>
    <row r="63" spans="1:6">
      <c r="A63" s="63" t="s">
        <v>502</v>
      </c>
      <c r="B63" s="11">
        <v>2610</v>
      </c>
      <c r="C63" s="11">
        <v>5147</v>
      </c>
      <c r="D63" s="11" t="s">
        <v>391</v>
      </c>
      <c r="E63" s="11" t="s">
        <v>391</v>
      </c>
      <c r="F63" s="12" t="s">
        <v>391</v>
      </c>
    </row>
    <row r="64" spans="1:6">
      <c r="A64" s="63" t="s">
        <v>503</v>
      </c>
      <c r="B64" s="11">
        <v>609</v>
      </c>
      <c r="C64" s="11">
        <v>528763</v>
      </c>
      <c r="D64" s="82">
        <v>11453</v>
      </c>
      <c r="E64" s="82">
        <v>1983505</v>
      </c>
      <c r="F64" s="12" t="s">
        <v>391</v>
      </c>
    </row>
    <row r="65" spans="1:6">
      <c r="A65" s="63" t="s">
        <v>504</v>
      </c>
      <c r="B65" s="11">
        <v>55150</v>
      </c>
      <c r="C65" s="11">
        <v>71680</v>
      </c>
      <c r="D65" s="82">
        <v>5639</v>
      </c>
      <c r="E65" s="45" t="s">
        <v>391</v>
      </c>
      <c r="F65" s="12" t="s">
        <v>391</v>
      </c>
    </row>
    <row r="66" spans="1:6">
      <c r="A66" s="63" t="s">
        <v>505</v>
      </c>
      <c r="B66" s="11">
        <v>334160</v>
      </c>
      <c r="C66" s="11">
        <v>106000</v>
      </c>
      <c r="D66" s="82">
        <v>7001</v>
      </c>
      <c r="E66" s="82">
        <v>466701</v>
      </c>
      <c r="F66" s="12" t="s">
        <v>391</v>
      </c>
    </row>
    <row r="67" spans="1:6">
      <c r="A67" s="73" t="s">
        <v>506</v>
      </c>
      <c r="B67" s="289">
        <v>463887</v>
      </c>
      <c r="C67" s="289">
        <v>1117338</v>
      </c>
      <c r="D67" s="74">
        <v>51692</v>
      </c>
      <c r="E67" s="74">
        <v>3927465</v>
      </c>
      <c r="F67" s="75">
        <v>28952</v>
      </c>
    </row>
    <row r="68" spans="1:6">
      <c r="A68" s="63"/>
      <c r="B68" s="45"/>
      <c r="C68" s="45"/>
      <c r="D68" s="45"/>
      <c r="E68" s="45"/>
      <c r="F68" s="46"/>
    </row>
    <row r="69" spans="1:6">
      <c r="A69" s="63" t="s">
        <v>507</v>
      </c>
      <c r="B69" s="82">
        <v>345</v>
      </c>
      <c r="C69" s="82">
        <v>62</v>
      </c>
      <c r="D69" s="45" t="s">
        <v>391</v>
      </c>
      <c r="E69" s="45" t="s">
        <v>391</v>
      </c>
      <c r="F69" s="46" t="s">
        <v>391</v>
      </c>
    </row>
    <row r="70" spans="1:6">
      <c r="A70" s="63" t="s">
        <v>508</v>
      </c>
      <c r="B70" s="45">
        <v>8</v>
      </c>
      <c r="C70" s="82">
        <v>20</v>
      </c>
      <c r="D70" s="45" t="s">
        <v>391</v>
      </c>
      <c r="E70" s="45" t="s">
        <v>391</v>
      </c>
      <c r="F70" s="46" t="s">
        <v>391</v>
      </c>
    </row>
    <row r="71" spans="1:6">
      <c r="A71" s="73" t="s">
        <v>509</v>
      </c>
      <c r="B71" s="289">
        <v>353</v>
      </c>
      <c r="C71" s="289">
        <v>82</v>
      </c>
      <c r="D71" s="74" t="s">
        <v>391</v>
      </c>
      <c r="E71" s="74" t="s">
        <v>391</v>
      </c>
      <c r="F71" s="75" t="s">
        <v>391</v>
      </c>
    </row>
    <row r="72" spans="1:6">
      <c r="A72" s="63"/>
      <c r="B72" s="45"/>
      <c r="C72" s="45"/>
      <c r="D72" s="45"/>
      <c r="E72" s="45"/>
      <c r="F72" s="46"/>
    </row>
    <row r="73" spans="1:6" ht="13.5" thickBot="1">
      <c r="A73" s="66" t="s">
        <v>510</v>
      </c>
      <c r="B73" s="52">
        <v>601750</v>
      </c>
      <c r="C73" s="52">
        <v>1390865</v>
      </c>
      <c r="D73" s="52">
        <v>69345</v>
      </c>
      <c r="E73" s="52">
        <v>4763956</v>
      </c>
      <c r="F73" s="53">
        <v>44302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>
  <sheetPr codeName="Hoja125">
    <tabColor theme="0"/>
    <pageSetUpPr fitToPage="1"/>
  </sheetPr>
  <dimension ref="A1:J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5.140625" style="347" customWidth="1"/>
    <col min="7" max="7" width="9" style="347" customWidth="1"/>
    <col min="8" max="8" width="11.42578125" style="347" hidden="1" customWidth="1"/>
    <col min="9" max="9" width="14" style="347" customWidth="1"/>
    <col min="10" max="15" width="15.28515625" style="347" customWidth="1"/>
    <col min="16" max="17" width="11.42578125" style="347"/>
    <col min="18" max="19" width="12" style="347" customWidth="1"/>
    <col min="20" max="16384" width="11.42578125" style="347"/>
  </cols>
  <sheetData>
    <row r="1" spans="1:10" s="377" customFormat="1" ht="18">
      <c r="A1" s="1696" t="s">
        <v>367</v>
      </c>
      <c r="B1" s="1696"/>
      <c r="C1" s="1696"/>
      <c r="D1" s="1696"/>
      <c r="E1" s="1696"/>
      <c r="F1" s="1696"/>
      <c r="G1" s="629"/>
    </row>
    <row r="3" spans="1:10" ht="15">
      <c r="A3" s="1704" t="s">
        <v>307</v>
      </c>
      <c r="B3" s="1704"/>
      <c r="C3" s="1704"/>
      <c r="D3" s="1704"/>
      <c r="E3" s="1704"/>
      <c r="F3" s="1704"/>
      <c r="G3" s="222"/>
      <c r="H3" s="378"/>
      <c r="I3" s="378"/>
    </row>
    <row r="4" spans="1:10" ht="13.5" customHeight="1" thickBot="1">
      <c r="A4" s="379"/>
      <c r="B4" s="380"/>
      <c r="C4" s="380"/>
      <c r="D4" s="380"/>
      <c r="E4" s="380"/>
      <c r="F4" s="380"/>
      <c r="G4" s="378"/>
      <c r="H4" s="378"/>
      <c r="I4" s="378"/>
    </row>
    <row r="5" spans="1:10" ht="30" customHeight="1">
      <c r="A5" s="680"/>
      <c r="B5" s="672" t="s">
        <v>265</v>
      </c>
      <c r="C5" s="1670" t="s">
        <v>708</v>
      </c>
      <c r="D5" s="1671"/>
      <c r="E5" s="1671"/>
      <c r="F5" s="1671"/>
      <c r="G5" s="208"/>
    </row>
    <row r="6" spans="1:10">
      <c r="A6" s="676" t="s">
        <v>370</v>
      </c>
      <c r="B6" s="228" t="s">
        <v>308</v>
      </c>
      <c r="C6" s="227" t="s">
        <v>301</v>
      </c>
      <c r="D6" s="227" t="s">
        <v>309</v>
      </c>
      <c r="E6" s="227" t="s">
        <v>310</v>
      </c>
      <c r="F6" s="677" t="s">
        <v>311</v>
      </c>
      <c r="G6" s="208"/>
    </row>
    <row r="7" spans="1:10" ht="26.25" customHeight="1" thickBot="1">
      <c r="A7" s="684"/>
      <c r="B7" s="229" t="s">
        <v>375</v>
      </c>
      <c r="C7" s="229" t="s">
        <v>524</v>
      </c>
      <c r="D7" s="229" t="s">
        <v>375</v>
      </c>
      <c r="E7" s="229" t="s">
        <v>375</v>
      </c>
      <c r="F7" s="236" t="s">
        <v>94</v>
      </c>
      <c r="G7" s="208"/>
    </row>
    <row r="8" spans="1:10">
      <c r="A8" s="1619">
        <v>2005</v>
      </c>
      <c r="B8" s="100">
        <v>3646.3009999999999</v>
      </c>
      <c r="C8" s="196">
        <v>819428</v>
      </c>
      <c r="D8" s="100">
        <v>1685.346</v>
      </c>
      <c r="E8" s="100">
        <v>58.709000000000003</v>
      </c>
      <c r="F8" s="136">
        <v>17.847000000000001</v>
      </c>
    </row>
    <row r="9" spans="1:10">
      <c r="A9" s="1619">
        <v>2006</v>
      </c>
      <c r="B9" s="101">
        <v>5183.0349999999999</v>
      </c>
      <c r="C9" s="611">
        <v>1092602</v>
      </c>
      <c r="D9" s="101">
        <v>1797.3150000000001</v>
      </c>
      <c r="E9" s="101">
        <v>53.246000000000002</v>
      </c>
      <c r="F9" s="117">
        <v>15.297000000000001</v>
      </c>
    </row>
    <row r="10" spans="1:10">
      <c r="A10" s="1619">
        <v>2007</v>
      </c>
      <c r="B10" s="101">
        <v>5701.6790000000001</v>
      </c>
      <c r="C10" s="611">
        <v>1192664</v>
      </c>
      <c r="D10" s="101">
        <v>2914.8580000000002</v>
      </c>
      <c r="E10" s="101">
        <v>98.278999999999996</v>
      </c>
      <c r="F10" s="117">
        <v>22.756</v>
      </c>
    </row>
    <row r="11" spans="1:10">
      <c r="A11" s="1619">
        <v>2008</v>
      </c>
      <c r="B11" s="101">
        <v>5088.942</v>
      </c>
      <c r="C11" s="611">
        <v>1044687</v>
      </c>
      <c r="D11" s="101">
        <v>2713.2719999999999</v>
      </c>
      <c r="E11" s="101">
        <v>81.558999999999997</v>
      </c>
      <c r="F11" s="117">
        <v>33.311</v>
      </c>
      <c r="G11" s="419"/>
      <c r="I11" s="1985"/>
      <c r="J11" s="1985"/>
    </row>
    <row r="12" spans="1:10">
      <c r="A12" s="1619">
        <v>2009</v>
      </c>
      <c r="B12" s="101">
        <v>6482.7259999999997</v>
      </c>
      <c r="C12" s="611">
        <v>1384383</v>
      </c>
      <c r="D12" s="101">
        <v>3564.3150000000001</v>
      </c>
      <c r="E12" s="101">
        <v>104.61799999999999</v>
      </c>
      <c r="F12" s="117">
        <v>38.884999999999998</v>
      </c>
    </row>
    <row r="13" spans="1:10">
      <c r="A13" s="1619">
        <v>2010</v>
      </c>
      <c r="B13" s="101">
        <v>6682.009</v>
      </c>
      <c r="C13" s="611">
        <v>1395210</v>
      </c>
      <c r="D13" s="101">
        <v>3686.64</v>
      </c>
      <c r="E13" s="101">
        <v>96.305000000000007</v>
      </c>
      <c r="F13" s="117">
        <v>35.645000000000003</v>
      </c>
      <c r="J13" s="419"/>
    </row>
    <row r="14" spans="1:10">
      <c r="A14" s="1619">
        <v>2011</v>
      </c>
      <c r="B14" s="100">
        <v>7352.6970000000001</v>
      </c>
      <c r="C14" s="196">
        <v>1567523</v>
      </c>
      <c r="D14" s="100">
        <v>4185.1270000000004</v>
      </c>
      <c r="E14" s="100">
        <v>73.805000000000007</v>
      </c>
      <c r="F14" s="136">
        <v>38.210999999999999</v>
      </c>
      <c r="J14" s="419"/>
    </row>
    <row r="15" spans="1:10">
      <c r="A15" s="1619">
        <v>2012</v>
      </c>
      <c r="B15" s="101">
        <v>3387.3</v>
      </c>
      <c r="C15" s="611">
        <v>652687</v>
      </c>
      <c r="D15" s="101">
        <v>2272.085</v>
      </c>
      <c r="E15" s="101">
        <v>39.817</v>
      </c>
      <c r="F15" s="117">
        <v>20.95</v>
      </c>
      <c r="J15" s="419"/>
    </row>
    <row r="16" spans="1:10">
      <c r="A16" s="1619">
        <v>2013</v>
      </c>
      <c r="B16" s="101">
        <v>8695.8610000000008</v>
      </c>
      <c r="C16" s="611">
        <v>1765247</v>
      </c>
      <c r="D16" s="101">
        <v>6816.0619999999999</v>
      </c>
      <c r="E16" s="101">
        <v>97.509</v>
      </c>
      <c r="F16" s="117">
        <v>53.76</v>
      </c>
      <c r="J16" s="419"/>
    </row>
    <row r="17" spans="1:10">
      <c r="A17" s="1619">
        <v>2014</v>
      </c>
      <c r="B17" s="1391">
        <v>4060.9780000000001</v>
      </c>
      <c r="C17" s="1529">
        <v>839788</v>
      </c>
      <c r="D17" s="1391">
        <v>1872.0229999999999</v>
      </c>
      <c r="E17" s="1391">
        <v>41.017000000000003</v>
      </c>
      <c r="F17" s="1530">
        <v>28.739000000000001</v>
      </c>
      <c r="J17" s="419"/>
    </row>
    <row r="18" spans="1:10" ht="13.5" thickBot="1">
      <c r="A18" s="1620">
        <v>2015</v>
      </c>
      <c r="B18" s="101">
        <v>6745.3059999999996</v>
      </c>
      <c r="C18" s="196">
        <v>1390865</v>
      </c>
      <c r="D18" s="101">
        <v>4763.9560000000001</v>
      </c>
      <c r="E18" s="181">
        <v>69.344999999999999</v>
      </c>
      <c r="F18" s="182">
        <v>44.302</v>
      </c>
      <c r="J18" s="419"/>
    </row>
    <row r="19" spans="1:10" ht="18.75" customHeight="1">
      <c r="A19" s="384" t="s">
        <v>312</v>
      </c>
      <c r="B19" s="384"/>
      <c r="C19" s="384"/>
      <c r="D19" s="384"/>
      <c r="E19" s="384"/>
      <c r="F19" s="384"/>
      <c r="J19" s="419"/>
    </row>
    <row r="20" spans="1:10">
      <c r="J20" s="419"/>
    </row>
  </sheetData>
  <mergeCells count="4">
    <mergeCell ref="A1:F1"/>
    <mergeCell ref="I11:J11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>
  <sheetPr codeName="Hoja152">
    <tabColor theme="0"/>
    <pageSetUpPr fitToPage="1"/>
  </sheetPr>
  <dimension ref="A1:H3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2.7109375" style="347" customWidth="1"/>
    <col min="2" max="5" width="18.7109375" style="347" customWidth="1"/>
    <col min="6" max="6" width="11.42578125" style="347" hidden="1" customWidth="1"/>
    <col min="7" max="7" width="14" style="347" customWidth="1"/>
    <col min="8" max="13" width="15.28515625" style="347" customWidth="1"/>
    <col min="14" max="15" width="11.42578125" style="347"/>
    <col min="16" max="17" width="12" style="347" customWidth="1"/>
    <col min="18" max="16384" width="11.42578125" style="347"/>
  </cols>
  <sheetData>
    <row r="1" spans="1:8" s="377" customFormat="1" ht="18">
      <c r="A1" s="1696" t="s">
        <v>367</v>
      </c>
      <c r="B1" s="1696"/>
      <c r="C1" s="1696"/>
      <c r="D1" s="1696"/>
      <c r="E1" s="1696"/>
    </row>
    <row r="3" spans="1:8" ht="15">
      <c r="A3" s="1704" t="s">
        <v>313</v>
      </c>
      <c r="B3" s="1704"/>
      <c r="C3" s="1704"/>
      <c r="D3" s="1704"/>
      <c r="E3" s="1704"/>
      <c r="F3" s="222"/>
      <c r="G3" s="222"/>
      <c r="H3" s="222"/>
    </row>
    <row r="4" spans="1:8" ht="15">
      <c r="A4" s="1704" t="s">
        <v>314</v>
      </c>
      <c r="B4" s="1704"/>
      <c r="C4" s="1704"/>
      <c r="D4" s="1704"/>
      <c r="E4" s="1704"/>
      <c r="F4" s="222"/>
      <c r="G4" s="222"/>
      <c r="H4" s="222"/>
    </row>
    <row r="5" spans="1:8" ht="13.5" customHeight="1" thickBot="1">
      <c r="A5" s="379"/>
      <c r="B5" s="380"/>
      <c r="C5" s="380"/>
      <c r="D5" s="380"/>
      <c r="E5" s="378"/>
      <c r="F5" s="378"/>
      <c r="G5" s="378"/>
    </row>
    <row r="6" spans="1:8" ht="28.5" customHeight="1">
      <c r="A6" s="28"/>
      <c r="B6" s="1700" t="s">
        <v>315</v>
      </c>
      <c r="C6" s="1830"/>
      <c r="D6" s="1830"/>
      <c r="E6" s="1830"/>
    </row>
    <row r="7" spans="1:8" ht="39" customHeight="1">
      <c r="A7" s="173" t="s">
        <v>370</v>
      </c>
      <c r="B7" s="1710" t="s">
        <v>316</v>
      </c>
      <c r="C7" s="1711"/>
      <c r="D7" s="1711"/>
      <c r="E7" s="1711"/>
    </row>
    <row r="8" spans="1:8" ht="24" customHeight="1">
      <c r="A8" s="35"/>
      <c r="B8" s="57" t="s">
        <v>317</v>
      </c>
      <c r="C8" s="57" t="s">
        <v>317</v>
      </c>
      <c r="D8" s="57" t="s">
        <v>318</v>
      </c>
      <c r="E8" s="68" t="s">
        <v>319</v>
      </c>
    </row>
    <row r="9" spans="1:8" ht="26.25" customHeight="1" thickBot="1">
      <c r="A9" s="197"/>
      <c r="B9" s="694" t="s">
        <v>320</v>
      </c>
      <c r="C9" s="694" t="s">
        <v>321</v>
      </c>
      <c r="D9" s="694" t="s">
        <v>322</v>
      </c>
      <c r="E9" s="695" t="s">
        <v>323</v>
      </c>
    </row>
    <row r="10" spans="1:8" ht="25.5" customHeight="1">
      <c r="A10" s="1619">
        <v>1999</v>
      </c>
      <c r="B10" s="388" t="s">
        <v>391</v>
      </c>
      <c r="C10" s="388">
        <v>243.36182130708116</v>
      </c>
      <c r="D10" s="388">
        <v>234.54497373577107</v>
      </c>
      <c r="E10" s="630">
        <v>215.62511268976957</v>
      </c>
    </row>
    <row r="11" spans="1:8">
      <c r="A11" s="1619">
        <v>2000</v>
      </c>
      <c r="B11" s="388" t="s">
        <v>391</v>
      </c>
      <c r="C11" s="388">
        <v>199.30162393470607</v>
      </c>
      <c r="D11" s="388">
        <v>187.38956402581951</v>
      </c>
      <c r="E11" s="630">
        <v>186.31976248001635</v>
      </c>
    </row>
    <row r="12" spans="1:8">
      <c r="A12" s="1628">
        <v>2001</v>
      </c>
      <c r="B12" s="631" t="s">
        <v>391</v>
      </c>
      <c r="C12" s="631">
        <v>178.57</v>
      </c>
      <c r="D12" s="631">
        <v>169.1</v>
      </c>
      <c r="E12" s="632">
        <v>165.07</v>
      </c>
    </row>
    <row r="13" spans="1:8" ht="24.75" customHeight="1">
      <c r="A13" s="1629"/>
      <c r="B13" s="1685" t="s">
        <v>324</v>
      </c>
      <c r="C13" s="1986"/>
      <c r="D13" s="633" t="s">
        <v>325</v>
      </c>
      <c r="E13" s="634" t="s">
        <v>326</v>
      </c>
    </row>
    <row r="14" spans="1:8" ht="15.75" customHeight="1">
      <c r="A14" s="1630">
        <v>2002</v>
      </c>
      <c r="B14" s="635"/>
      <c r="C14" s="636">
        <v>197.15</v>
      </c>
      <c r="D14" s="637">
        <v>184.55</v>
      </c>
      <c r="E14" s="635">
        <v>180.78</v>
      </c>
    </row>
    <row r="15" spans="1:8" ht="12.75" customHeight="1">
      <c r="A15" s="1619">
        <v>2003</v>
      </c>
      <c r="B15" s="630"/>
      <c r="C15" s="638">
        <v>225.22</v>
      </c>
      <c r="D15" s="388">
        <v>215.92</v>
      </c>
      <c r="E15" s="630">
        <v>200.89</v>
      </c>
    </row>
    <row r="16" spans="1:8">
      <c r="A16" s="1619">
        <v>2004</v>
      </c>
      <c r="B16" s="630"/>
      <c r="C16" s="638">
        <v>243.9</v>
      </c>
      <c r="D16" s="388">
        <v>234.92</v>
      </c>
      <c r="E16" s="630">
        <v>227.16</v>
      </c>
    </row>
    <row r="17" spans="1:8">
      <c r="A17" s="1628">
        <v>2005</v>
      </c>
      <c r="B17" s="632"/>
      <c r="C17" s="639">
        <v>305.02999999999997</v>
      </c>
      <c r="D17" s="631">
        <v>299.83999999999997</v>
      </c>
      <c r="E17" s="632">
        <v>288.27999999999997</v>
      </c>
    </row>
    <row r="18" spans="1:8" ht="31.5" customHeight="1">
      <c r="A18" s="1629"/>
      <c r="B18" s="1685" t="s">
        <v>327</v>
      </c>
      <c r="C18" s="1986"/>
      <c r="D18" s="633" t="s">
        <v>328</v>
      </c>
      <c r="E18" s="634" t="s">
        <v>329</v>
      </c>
    </row>
    <row r="19" spans="1:8">
      <c r="A19" s="1630">
        <v>2006</v>
      </c>
      <c r="B19" s="640"/>
      <c r="C19" s="636">
        <v>334.62</v>
      </c>
      <c r="D19" s="637">
        <v>327.02</v>
      </c>
      <c r="E19" s="635">
        <v>316.8</v>
      </c>
    </row>
    <row r="20" spans="1:8">
      <c r="A20" s="1619">
        <v>2007</v>
      </c>
      <c r="B20" s="641"/>
      <c r="C20" s="638">
        <v>256.72000000000003</v>
      </c>
      <c r="D20" s="388">
        <v>246.23</v>
      </c>
      <c r="E20" s="630">
        <v>239.89</v>
      </c>
    </row>
    <row r="21" spans="1:8">
      <c r="A21" s="1619">
        <v>2008</v>
      </c>
      <c r="B21" s="641"/>
      <c r="C21" s="642">
        <v>242.7</v>
      </c>
      <c r="D21" s="503">
        <v>236.04</v>
      </c>
      <c r="E21" s="643">
        <v>230.24</v>
      </c>
    </row>
    <row r="22" spans="1:8">
      <c r="A22" s="1619">
        <v>2009</v>
      </c>
      <c r="B22" s="641"/>
      <c r="C22" s="642">
        <v>201.98</v>
      </c>
      <c r="D22" s="503">
        <v>195.18</v>
      </c>
      <c r="E22" s="643">
        <v>188.6</v>
      </c>
    </row>
    <row r="23" spans="1:8">
      <c r="A23" s="1619">
        <v>2010</v>
      </c>
      <c r="B23" s="641"/>
      <c r="C23" s="642">
        <v>205.38</v>
      </c>
      <c r="D23" s="503">
        <v>186.3</v>
      </c>
      <c r="E23" s="643">
        <v>172.77</v>
      </c>
    </row>
    <row r="24" spans="1:8">
      <c r="A24" s="1617">
        <v>2011</v>
      </c>
      <c r="B24" s="644"/>
      <c r="C24" s="638">
        <v>196.43</v>
      </c>
      <c r="D24" s="388">
        <v>174.72</v>
      </c>
      <c r="E24" s="630">
        <v>165.3</v>
      </c>
    </row>
    <row r="25" spans="1:8">
      <c r="A25" s="1617">
        <v>2012</v>
      </c>
      <c r="B25" s="644"/>
      <c r="C25" s="638">
        <v>200.61</v>
      </c>
      <c r="D25" s="388">
        <v>188.72</v>
      </c>
      <c r="E25" s="630">
        <v>179.32</v>
      </c>
    </row>
    <row r="26" spans="1:8">
      <c r="A26" s="1617">
        <v>2013</v>
      </c>
      <c r="B26" s="644"/>
      <c r="C26" s="638">
        <v>269.10000000000002</v>
      </c>
      <c r="D26" s="388">
        <v>249.58</v>
      </c>
      <c r="E26" s="630">
        <v>237.1</v>
      </c>
    </row>
    <row r="27" spans="1:8">
      <c r="A27" s="1617">
        <v>2014</v>
      </c>
      <c r="B27" s="1531"/>
      <c r="C27" s="638">
        <v>231.09</v>
      </c>
      <c r="D27" s="1470">
        <v>213.29</v>
      </c>
      <c r="E27" s="1532">
        <v>200.77</v>
      </c>
    </row>
    <row r="28" spans="1:8" ht="13.5" thickBot="1">
      <c r="A28" s="1618">
        <v>2015</v>
      </c>
      <c r="B28" s="1206"/>
      <c r="C28" s="1609">
        <v>344.16</v>
      </c>
      <c r="D28" s="1580">
        <v>317.7</v>
      </c>
      <c r="E28" s="1610">
        <v>297.2</v>
      </c>
    </row>
    <row r="29" spans="1:8" ht="15">
      <c r="F29" s="257"/>
      <c r="G29" s="257"/>
      <c r="H29" s="257"/>
    </row>
    <row r="30" spans="1:8" ht="15">
      <c r="C30" s="257"/>
      <c r="D30" s="257"/>
      <c r="E30" s="257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>
  <sheetPr codeName="Hoja160">
    <tabColor theme="0"/>
  </sheetPr>
  <dimension ref="A1:O86"/>
  <sheetViews>
    <sheetView tabSelected="1" topLeftCell="A19" zoomScaleSheetLayoutView="75" workbookViewId="0">
      <selection activeCell="I37" sqref="I37"/>
    </sheetView>
  </sheetViews>
  <sheetFormatPr baseColWidth="10" defaultRowHeight="12.75"/>
  <cols>
    <col min="1" max="1" width="31" style="208" customWidth="1"/>
    <col min="2" max="5" width="17.7109375" style="208" customWidth="1"/>
    <col min="6" max="16384" width="11.42578125" style="208"/>
  </cols>
  <sheetData>
    <row r="1" spans="1:15" s="87" customFormat="1" ht="18">
      <c r="A1" s="1691" t="s">
        <v>367</v>
      </c>
      <c r="B1" s="1691"/>
      <c r="C1" s="1691"/>
      <c r="D1" s="1691"/>
      <c r="E1" s="1691"/>
    </row>
    <row r="3" spans="1:15" ht="20.25" customHeight="1">
      <c r="A3" s="1729" t="s">
        <v>330</v>
      </c>
      <c r="B3" s="1729"/>
      <c r="C3" s="1729"/>
      <c r="D3" s="1729"/>
      <c r="E3" s="1729"/>
      <c r="F3" s="88"/>
      <c r="G3" s="88"/>
    </row>
    <row r="4" spans="1:15" ht="29.25" customHeight="1">
      <c r="A4" s="1695" t="s">
        <v>1505</v>
      </c>
      <c r="B4" s="1695"/>
      <c r="C4" s="1695"/>
      <c r="D4" s="1695"/>
      <c r="E4" s="1695"/>
      <c r="F4" s="88"/>
      <c r="G4" s="88"/>
    </row>
    <row r="5" spans="1:15" ht="13.5" customHeight="1" thickBot="1">
      <c r="A5" s="27"/>
      <c r="B5" s="6"/>
      <c r="C5" s="6"/>
      <c r="D5" s="6"/>
      <c r="E5" s="6"/>
      <c r="F5" s="88"/>
      <c r="G5" s="88"/>
    </row>
    <row r="6" spans="1:15">
      <c r="A6" s="1687" t="s">
        <v>446</v>
      </c>
      <c r="B6" s="368"/>
      <c r="C6" s="119"/>
      <c r="D6" s="119"/>
      <c r="E6" s="183"/>
    </row>
    <row r="7" spans="1:15">
      <c r="A7" s="1688"/>
      <c r="B7" s="59" t="s">
        <v>317</v>
      </c>
      <c r="C7" s="59" t="s">
        <v>331</v>
      </c>
      <c r="D7" s="59" t="s">
        <v>332</v>
      </c>
      <c r="E7" s="184" t="s">
        <v>387</v>
      </c>
    </row>
    <row r="8" spans="1:15" ht="21.75" customHeight="1" thickBot="1">
      <c r="A8" s="1688"/>
      <c r="B8" s="59"/>
      <c r="C8" s="59"/>
      <c r="D8" s="59"/>
      <c r="E8" s="184"/>
    </row>
    <row r="9" spans="1:15">
      <c r="A9" s="72" t="s">
        <v>450</v>
      </c>
      <c r="B9" s="42" t="s">
        <v>391</v>
      </c>
      <c r="C9" s="42" t="s">
        <v>391</v>
      </c>
      <c r="D9" s="42" t="s">
        <v>391</v>
      </c>
      <c r="E9" s="43" t="s">
        <v>391</v>
      </c>
      <c r="L9" s="526"/>
      <c r="M9" s="526"/>
    </row>
    <row r="10" spans="1:15">
      <c r="A10" s="63" t="s">
        <v>451</v>
      </c>
      <c r="B10" s="82">
        <v>5</v>
      </c>
      <c r="C10" s="45" t="s">
        <v>391</v>
      </c>
      <c r="D10" s="45" t="s">
        <v>391</v>
      </c>
      <c r="E10" s="124">
        <v>5</v>
      </c>
      <c r="L10" s="526"/>
      <c r="M10" s="526"/>
    </row>
    <row r="11" spans="1:15">
      <c r="A11" s="63" t="s">
        <v>452</v>
      </c>
      <c r="B11" s="82">
        <v>1</v>
      </c>
      <c r="C11" s="45" t="s">
        <v>391</v>
      </c>
      <c r="D11" s="45" t="s">
        <v>391</v>
      </c>
      <c r="E11" s="124">
        <v>1</v>
      </c>
      <c r="I11" s="526"/>
      <c r="J11" s="526"/>
      <c r="K11" s="526"/>
      <c r="L11" s="526"/>
      <c r="M11" s="526"/>
      <c r="O11" s="526"/>
    </row>
    <row r="12" spans="1:15">
      <c r="A12" s="63" t="s">
        <v>453</v>
      </c>
      <c r="B12" s="82">
        <v>6</v>
      </c>
      <c r="C12" s="45" t="s">
        <v>391</v>
      </c>
      <c r="D12" s="45" t="s">
        <v>391</v>
      </c>
      <c r="E12" s="124">
        <v>6</v>
      </c>
      <c r="I12" s="526"/>
      <c r="J12" s="526"/>
      <c r="K12" s="526"/>
      <c r="L12" s="526"/>
      <c r="M12" s="526"/>
      <c r="O12" s="526"/>
    </row>
    <row r="13" spans="1:15">
      <c r="A13" s="73" t="s">
        <v>454</v>
      </c>
      <c r="B13" s="289">
        <v>12</v>
      </c>
      <c r="C13" s="74" t="s">
        <v>391</v>
      </c>
      <c r="D13" s="74" t="s">
        <v>391</v>
      </c>
      <c r="E13" s="374">
        <v>12</v>
      </c>
      <c r="L13" s="526"/>
      <c r="M13" s="526"/>
    </row>
    <row r="14" spans="1:15">
      <c r="A14" s="63"/>
      <c r="B14" s="45"/>
      <c r="C14" s="45"/>
      <c r="D14" s="45"/>
      <c r="E14" s="46"/>
      <c r="L14" s="526"/>
      <c r="M14" s="526"/>
    </row>
    <row r="15" spans="1:15">
      <c r="A15" s="73" t="s">
        <v>455</v>
      </c>
      <c r="B15" s="289" t="s">
        <v>391</v>
      </c>
      <c r="C15" s="74" t="s">
        <v>391</v>
      </c>
      <c r="D15" s="74" t="s">
        <v>391</v>
      </c>
      <c r="E15" s="374" t="s">
        <v>391</v>
      </c>
    </row>
    <row r="16" spans="1:15">
      <c r="A16" s="63"/>
      <c r="B16" s="45"/>
      <c r="C16" s="45"/>
      <c r="D16" s="45"/>
      <c r="E16" s="46"/>
    </row>
    <row r="17" spans="1:5">
      <c r="A17" s="73" t="s">
        <v>456</v>
      </c>
      <c r="B17" s="289" t="s">
        <v>391</v>
      </c>
      <c r="C17" s="74" t="s">
        <v>391</v>
      </c>
      <c r="D17" s="74" t="s">
        <v>391</v>
      </c>
      <c r="E17" s="374" t="s">
        <v>391</v>
      </c>
    </row>
    <row r="18" spans="1:5">
      <c r="A18" s="63"/>
      <c r="B18" s="45"/>
      <c r="C18" s="45"/>
      <c r="D18" s="45"/>
      <c r="E18" s="46"/>
    </row>
    <row r="19" spans="1:5">
      <c r="A19" s="63" t="s">
        <v>535</v>
      </c>
      <c r="B19" s="82">
        <v>11</v>
      </c>
      <c r="C19" s="82">
        <v>17</v>
      </c>
      <c r="D19" s="11">
        <v>53</v>
      </c>
      <c r="E19" s="12">
        <v>81</v>
      </c>
    </row>
    <row r="20" spans="1:5">
      <c r="A20" s="63" t="s">
        <v>458</v>
      </c>
      <c r="B20" s="45" t="s">
        <v>391</v>
      </c>
      <c r="C20" s="45" t="s">
        <v>391</v>
      </c>
      <c r="D20" s="45" t="s">
        <v>391</v>
      </c>
      <c r="E20" s="46" t="s">
        <v>391</v>
      </c>
    </row>
    <row r="21" spans="1:5">
      <c r="A21" s="63" t="s">
        <v>459</v>
      </c>
      <c r="B21" s="45" t="s">
        <v>391</v>
      </c>
      <c r="C21" s="45" t="s">
        <v>391</v>
      </c>
      <c r="D21" s="45" t="s">
        <v>391</v>
      </c>
      <c r="E21" s="46" t="s">
        <v>391</v>
      </c>
    </row>
    <row r="22" spans="1:5">
      <c r="A22" s="73" t="s">
        <v>460</v>
      </c>
      <c r="B22" s="289">
        <v>11</v>
      </c>
      <c r="C22" s="74">
        <v>17</v>
      </c>
      <c r="D22" s="74">
        <v>53</v>
      </c>
      <c r="E22" s="374">
        <v>81</v>
      </c>
    </row>
    <row r="23" spans="1:5">
      <c r="A23" s="63"/>
      <c r="B23" s="45"/>
      <c r="C23" s="45"/>
      <c r="D23" s="45"/>
      <c r="E23" s="46"/>
    </row>
    <row r="24" spans="1:5">
      <c r="A24" s="73" t="s">
        <v>461</v>
      </c>
      <c r="B24" s="289">
        <v>5132</v>
      </c>
      <c r="C24" s="74" t="s">
        <v>391</v>
      </c>
      <c r="D24" s="74" t="s">
        <v>391</v>
      </c>
      <c r="E24" s="374">
        <v>5132</v>
      </c>
    </row>
    <row r="25" spans="1:5">
      <c r="A25" s="63"/>
      <c r="B25" s="45"/>
      <c r="C25" s="45"/>
      <c r="D25" s="45"/>
      <c r="E25" s="46"/>
    </row>
    <row r="26" spans="1:5">
      <c r="A26" s="73" t="s">
        <v>462</v>
      </c>
      <c r="B26" s="289">
        <v>1361</v>
      </c>
      <c r="C26" s="74">
        <v>629</v>
      </c>
      <c r="D26" s="74">
        <v>656</v>
      </c>
      <c r="E26" s="374">
        <v>2646</v>
      </c>
    </row>
    <row r="27" spans="1:5">
      <c r="A27" s="63"/>
      <c r="B27" s="45"/>
      <c r="C27" s="45"/>
      <c r="D27" s="45"/>
      <c r="E27" s="46"/>
    </row>
    <row r="28" spans="1:5">
      <c r="A28" s="63" t="s">
        <v>463</v>
      </c>
      <c r="B28" s="45">
        <v>1580</v>
      </c>
      <c r="C28" s="45">
        <v>499</v>
      </c>
      <c r="D28" s="82">
        <v>315</v>
      </c>
      <c r="E28" s="124">
        <v>2394</v>
      </c>
    </row>
    <row r="29" spans="1:5">
      <c r="A29" s="63" t="s">
        <v>464</v>
      </c>
      <c r="B29" s="45">
        <v>2766</v>
      </c>
      <c r="C29" s="45">
        <v>307</v>
      </c>
      <c r="D29" s="82">
        <v>1007</v>
      </c>
      <c r="E29" s="124">
        <v>4080</v>
      </c>
    </row>
    <row r="30" spans="1:5">
      <c r="A30" s="63" t="s">
        <v>465</v>
      </c>
      <c r="B30" s="82">
        <v>4464</v>
      </c>
      <c r="C30" s="82">
        <v>1410</v>
      </c>
      <c r="D30" s="11">
        <v>991</v>
      </c>
      <c r="E30" s="12">
        <v>6865</v>
      </c>
    </row>
    <row r="31" spans="1:5">
      <c r="A31" s="73" t="s">
        <v>466</v>
      </c>
      <c r="B31" s="74">
        <v>8810</v>
      </c>
      <c r="C31" s="74">
        <v>2216</v>
      </c>
      <c r="D31" s="74">
        <v>2313</v>
      </c>
      <c r="E31" s="75">
        <v>13339</v>
      </c>
    </row>
    <row r="32" spans="1:5">
      <c r="A32" s="63"/>
      <c r="B32" s="45"/>
      <c r="C32" s="45"/>
      <c r="D32" s="45"/>
      <c r="E32" s="46"/>
    </row>
    <row r="33" spans="1:13">
      <c r="A33" s="63" t="s">
        <v>467</v>
      </c>
      <c r="B33" s="45" t="s">
        <v>391</v>
      </c>
      <c r="C33" s="82">
        <v>579</v>
      </c>
      <c r="D33" s="80" t="s">
        <v>391</v>
      </c>
      <c r="E33" s="81">
        <v>579</v>
      </c>
      <c r="L33" s="526"/>
      <c r="M33" s="526"/>
    </row>
    <row r="34" spans="1:13">
      <c r="A34" s="63" t="s">
        <v>468</v>
      </c>
      <c r="B34" s="80">
        <v>696</v>
      </c>
      <c r="C34" s="80">
        <v>11</v>
      </c>
      <c r="D34" s="80">
        <v>4</v>
      </c>
      <c r="E34" s="81">
        <v>711</v>
      </c>
    </row>
    <row r="35" spans="1:13">
      <c r="A35" s="63" t="s">
        <v>469</v>
      </c>
      <c r="B35" s="82">
        <v>8113</v>
      </c>
      <c r="C35" s="45">
        <v>124</v>
      </c>
      <c r="D35" s="80">
        <v>41</v>
      </c>
      <c r="E35" s="81">
        <v>8278</v>
      </c>
    </row>
    <row r="36" spans="1:13">
      <c r="A36" s="63" t="s">
        <v>470</v>
      </c>
      <c r="B36" s="82">
        <v>8487</v>
      </c>
      <c r="C36" s="82">
        <v>1697</v>
      </c>
      <c r="D36" s="80">
        <v>6789</v>
      </c>
      <c r="E36" s="81">
        <v>16973</v>
      </c>
    </row>
    <row r="37" spans="1:13">
      <c r="A37" s="73" t="s">
        <v>471</v>
      </c>
      <c r="B37" s="74">
        <v>17296</v>
      </c>
      <c r="C37" s="74">
        <v>2411</v>
      </c>
      <c r="D37" s="74">
        <v>6834</v>
      </c>
      <c r="E37" s="75">
        <v>26541</v>
      </c>
    </row>
    <row r="38" spans="1:13">
      <c r="A38" s="63"/>
      <c r="B38" s="45"/>
      <c r="C38" s="45"/>
      <c r="D38" s="45"/>
      <c r="E38" s="46"/>
    </row>
    <row r="39" spans="1:13">
      <c r="A39" s="73" t="s">
        <v>472</v>
      </c>
      <c r="B39" s="74">
        <v>631</v>
      </c>
      <c r="C39" s="74">
        <v>30</v>
      </c>
      <c r="D39" s="74">
        <v>22</v>
      </c>
      <c r="E39" s="75">
        <v>683</v>
      </c>
    </row>
    <row r="40" spans="1:13">
      <c r="A40" s="63"/>
      <c r="B40" s="45"/>
      <c r="C40" s="45"/>
      <c r="D40" s="45"/>
      <c r="E40" s="46"/>
    </row>
    <row r="41" spans="1:13">
      <c r="A41" s="63" t="s">
        <v>536</v>
      </c>
      <c r="B41" s="82">
        <v>392</v>
      </c>
      <c r="C41" s="82">
        <v>851</v>
      </c>
      <c r="D41" s="82">
        <v>169</v>
      </c>
      <c r="E41" s="124">
        <v>1412</v>
      </c>
    </row>
    <row r="42" spans="1:13">
      <c r="A42" s="63" t="s">
        <v>474</v>
      </c>
      <c r="B42" s="11" t="s">
        <v>391</v>
      </c>
      <c r="C42" s="11" t="s">
        <v>391</v>
      </c>
      <c r="D42" s="45" t="s">
        <v>391</v>
      </c>
      <c r="E42" s="46" t="s">
        <v>391</v>
      </c>
    </row>
    <row r="43" spans="1:13">
      <c r="A43" s="63" t="s">
        <v>475</v>
      </c>
      <c r="B43" s="45" t="s">
        <v>391</v>
      </c>
      <c r="C43" s="45" t="s">
        <v>391</v>
      </c>
      <c r="D43" s="11" t="s">
        <v>391</v>
      </c>
      <c r="E43" s="12" t="s">
        <v>391</v>
      </c>
    </row>
    <row r="44" spans="1:13">
      <c r="A44" s="63" t="s">
        <v>476</v>
      </c>
      <c r="B44" s="45" t="s">
        <v>391</v>
      </c>
      <c r="C44" s="45" t="s">
        <v>391</v>
      </c>
      <c r="D44" s="45" t="s">
        <v>391</v>
      </c>
      <c r="E44" s="46" t="s">
        <v>391</v>
      </c>
    </row>
    <row r="45" spans="1:13">
      <c r="A45" s="63" t="s">
        <v>477</v>
      </c>
      <c r="B45" s="82">
        <v>155</v>
      </c>
      <c r="C45" s="82">
        <v>45</v>
      </c>
      <c r="D45" s="45" t="s">
        <v>391</v>
      </c>
      <c r="E45" s="124">
        <v>200</v>
      </c>
    </row>
    <row r="46" spans="1:13">
      <c r="A46" s="63" t="s">
        <v>478</v>
      </c>
      <c r="B46" s="11" t="s">
        <v>391</v>
      </c>
      <c r="C46" s="11" t="s">
        <v>391</v>
      </c>
      <c r="D46" s="45" t="s">
        <v>391</v>
      </c>
      <c r="E46" s="46" t="s">
        <v>391</v>
      </c>
    </row>
    <row r="47" spans="1:13">
      <c r="A47" s="63" t="s">
        <v>479</v>
      </c>
      <c r="B47" s="45" t="s">
        <v>391</v>
      </c>
      <c r="C47" s="45" t="s">
        <v>391</v>
      </c>
      <c r="D47" s="45" t="s">
        <v>391</v>
      </c>
      <c r="E47" s="46" t="s">
        <v>391</v>
      </c>
    </row>
    <row r="48" spans="1:13">
      <c r="A48" s="63" t="s">
        <v>480</v>
      </c>
      <c r="B48" s="45">
        <v>480</v>
      </c>
      <c r="C48" s="82" t="s">
        <v>391</v>
      </c>
      <c r="D48" s="11" t="s">
        <v>391</v>
      </c>
      <c r="E48" s="12">
        <v>480</v>
      </c>
    </row>
    <row r="49" spans="1:5">
      <c r="A49" s="63" t="s">
        <v>481</v>
      </c>
      <c r="B49" s="45">
        <v>38</v>
      </c>
      <c r="C49" s="82" t="s">
        <v>391</v>
      </c>
      <c r="D49" s="11" t="s">
        <v>391</v>
      </c>
      <c r="E49" s="12">
        <v>38</v>
      </c>
    </row>
    <row r="50" spans="1:5">
      <c r="A50" s="73" t="s">
        <v>482</v>
      </c>
      <c r="B50" s="74">
        <v>1065</v>
      </c>
      <c r="C50" s="74">
        <v>896</v>
      </c>
      <c r="D50" s="74">
        <v>169</v>
      </c>
      <c r="E50" s="75">
        <v>2130</v>
      </c>
    </row>
    <row r="51" spans="1:5">
      <c r="A51" s="63"/>
      <c r="B51" s="45"/>
      <c r="C51" s="45"/>
      <c r="D51" s="45"/>
      <c r="E51" s="46"/>
    </row>
    <row r="52" spans="1:5">
      <c r="A52" s="73" t="s">
        <v>483</v>
      </c>
      <c r="B52" s="74">
        <v>1429</v>
      </c>
      <c r="C52" s="74">
        <v>2143</v>
      </c>
      <c r="D52" s="74" t="s">
        <v>391</v>
      </c>
      <c r="E52" s="75">
        <v>3572</v>
      </c>
    </row>
    <row r="53" spans="1:5">
      <c r="A53" s="63"/>
      <c r="B53" s="45"/>
      <c r="C53" s="45"/>
      <c r="D53" s="45"/>
      <c r="E53" s="46"/>
    </row>
    <row r="54" spans="1:5">
      <c r="A54" s="63" t="s">
        <v>484</v>
      </c>
      <c r="B54" s="82">
        <v>4914</v>
      </c>
      <c r="C54" s="82">
        <v>4368</v>
      </c>
      <c r="D54" s="11">
        <v>1638</v>
      </c>
      <c r="E54" s="12">
        <v>10920</v>
      </c>
    </row>
    <row r="55" spans="1:5">
      <c r="A55" s="63" t="s">
        <v>485</v>
      </c>
      <c r="B55" s="11">
        <v>50779</v>
      </c>
      <c r="C55" s="11">
        <v>2673</v>
      </c>
      <c r="D55" s="11" t="s">
        <v>391</v>
      </c>
      <c r="E55" s="12">
        <v>53452</v>
      </c>
    </row>
    <row r="56" spans="1:5">
      <c r="A56" s="63" t="s">
        <v>486</v>
      </c>
      <c r="B56" s="82">
        <v>1635</v>
      </c>
      <c r="C56" s="82">
        <v>1950</v>
      </c>
      <c r="D56" s="11">
        <v>200</v>
      </c>
      <c r="E56" s="12">
        <v>3785</v>
      </c>
    </row>
    <row r="57" spans="1:5">
      <c r="A57" s="63" t="s">
        <v>487</v>
      </c>
      <c r="B57" s="45" t="s">
        <v>391</v>
      </c>
      <c r="C57" s="82">
        <v>780</v>
      </c>
      <c r="D57" s="45" t="s">
        <v>391</v>
      </c>
      <c r="E57" s="124">
        <v>780</v>
      </c>
    </row>
    <row r="58" spans="1:5">
      <c r="A58" s="63" t="s">
        <v>488</v>
      </c>
      <c r="B58" s="11">
        <v>39928</v>
      </c>
      <c r="C58" s="11">
        <v>1285</v>
      </c>
      <c r="D58" s="82">
        <v>563</v>
      </c>
      <c r="E58" s="124">
        <v>41776</v>
      </c>
    </row>
    <row r="59" spans="1:5">
      <c r="A59" s="73" t="s">
        <v>562</v>
      </c>
      <c r="B59" s="74">
        <v>97256</v>
      </c>
      <c r="C59" s="74">
        <v>11056</v>
      </c>
      <c r="D59" s="74">
        <v>2401</v>
      </c>
      <c r="E59" s="75">
        <v>110713</v>
      </c>
    </row>
    <row r="60" spans="1:5">
      <c r="A60" s="63"/>
      <c r="B60" s="45"/>
      <c r="C60" s="45"/>
      <c r="D60" s="45"/>
      <c r="E60" s="46"/>
    </row>
    <row r="61" spans="1:5">
      <c r="A61" s="63" t="s">
        <v>490</v>
      </c>
      <c r="B61" s="82">
        <v>5665</v>
      </c>
      <c r="C61" s="82">
        <v>2179</v>
      </c>
      <c r="D61" s="11">
        <v>872</v>
      </c>
      <c r="E61" s="12">
        <v>8716</v>
      </c>
    </row>
    <row r="62" spans="1:5">
      <c r="A62" s="63" t="s">
        <v>491</v>
      </c>
      <c r="B62" s="82">
        <v>1394</v>
      </c>
      <c r="C62" s="82">
        <v>1420</v>
      </c>
      <c r="D62" s="11">
        <v>7514</v>
      </c>
      <c r="E62" s="12">
        <v>10328</v>
      </c>
    </row>
    <row r="63" spans="1:5">
      <c r="A63" s="63" t="s">
        <v>492</v>
      </c>
      <c r="B63" s="11">
        <v>6330</v>
      </c>
      <c r="C63" s="11">
        <v>2739</v>
      </c>
      <c r="D63" s="11">
        <v>950</v>
      </c>
      <c r="E63" s="12">
        <v>10019</v>
      </c>
    </row>
    <row r="64" spans="1:5">
      <c r="A64" s="73" t="s">
        <v>493</v>
      </c>
      <c r="B64" s="74">
        <v>13389</v>
      </c>
      <c r="C64" s="74">
        <v>6338</v>
      </c>
      <c r="D64" s="74">
        <v>9336</v>
      </c>
      <c r="E64" s="75">
        <v>29063</v>
      </c>
    </row>
    <row r="65" spans="1:5">
      <c r="A65" s="63"/>
      <c r="B65" s="45"/>
      <c r="C65" s="45"/>
      <c r="D65" s="45"/>
      <c r="E65" s="46"/>
    </row>
    <row r="66" spans="1:5">
      <c r="A66" s="73" t="s">
        <v>494</v>
      </c>
      <c r="B66" s="74">
        <v>5659</v>
      </c>
      <c r="C66" s="74">
        <v>2857</v>
      </c>
      <c r="D66" s="74">
        <v>2580</v>
      </c>
      <c r="E66" s="75">
        <v>11096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82">
        <v>46447</v>
      </c>
      <c r="C68" s="82">
        <v>9792</v>
      </c>
      <c r="D68" s="45">
        <v>3616</v>
      </c>
      <c r="E68" s="12">
        <v>59855</v>
      </c>
    </row>
    <row r="69" spans="1:5">
      <c r="A69" s="63" t="s">
        <v>496</v>
      </c>
      <c r="B69" s="82">
        <v>4507</v>
      </c>
      <c r="C69" s="82">
        <v>3406</v>
      </c>
      <c r="D69" s="45">
        <v>669</v>
      </c>
      <c r="E69" s="12">
        <v>8582</v>
      </c>
    </row>
    <row r="70" spans="1:5">
      <c r="A70" s="73" t="s">
        <v>497</v>
      </c>
      <c r="B70" s="74">
        <v>50954</v>
      </c>
      <c r="C70" s="74">
        <v>13198</v>
      </c>
      <c r="D70" s="74">
        <v>4285</v>
      </c>
      <c r="E70" s="75">
        <v>68437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11">
        <v>11790</v>
      </c>
      <c r="C72" s="11">
        <v>1179</v>
      </c>
      <c r="D72" s="82">
        <v>131</v>
      </c>
      <c r="E72" s="124">
        <v>13100</v>
      </c>
    </row>
    <row r="73" spans="1:5">
      <c r="A73" s="63" t="s">
        <v>499</v>
      </c>
      <c r="B73" s="11">
        <v>6419</v>
      </c>
      <c r="C73" s="11">
        <v>1975</v>
      </c>
      <c r="D73" s="82">
        <v>1481</v>
      </c>
      <c r="E73" s="124">
        <v>9875</v>
      </c>
    </row>
    <row r="74" spans="1:5">
      <c r="A74" s="63" t="s">
        <v>500</v>
      </c>
      <c r="B74" s="82">
        <v>148195</v>
      </c>
      <c r="C74" s="82">
        <v>80834</v>
      </c>
      <c r="D74" s="11">
        <v>40417</v>
      </c>
      <c r="E74" s="12">
        <v>269446</v>
      </c>
    </row>
    <row r="75" spans="1:5">
      <c r="A75" s="63" t="s">
        <v>501</v>
      </c>
      <c r="B75" s="82">
        <v>98798</v>
      </c>
      <c r="C75" s="82">
        <v>10868</v>
      </c>
      <c r="D75" s="11">
        <v>3660</v>
      </c>
      <c r="E75" s="12">
        <v>113327</v>
      </c>
    </row>
    <row r="76" spans="1:5">
      <c r="A76" s="63" t="s">
        <v>502</v>
      </c>
      <c r="B76" s="11">
        <v>4426</v>
      </c>
      <c r="C76" s="11">
        <v>566</v>
      </c>
      <c r="D76" s="11">
        <v>155</v>
      </c>
      <c r="E76" s="12">
        <v>5147</v>
      </c>
    </row>
    <row r="77" spans="1:5">
      <c r="A77" s="63" t="s">
        <v>503</v>
      </c>
      <c r="B77" s="82">
        <v>327635</v>
      </c>
      <c r="C77" s="82">
        <v>85954</v>
      </c>
      <c r="D77" s="11">
        <v>115174</v>
      </c>
      <c r="E77" s="12">
        <v>528763</v>
      </c>
    </row>
    <row r="78" spans="1:5">
      <c r="A78" s="63" t="s">
        <v>504</v>
      </c>
      <c r="B78" s="82">
        <v>60929</v>
      </c>
      <c r="C78" s="82">
        <v>4033</v>
      </c>
      <c r="D78" s="11">
        <v>6718</v>
      </c>
      <c r="E78" s="12">
        <v>71680</v>
      </c>
    </row>
    <row r="79" spans="1:5">
      <c r="A79" s="63" t="s">
        <v>505</v>
      </c>
      <c r="B79" s="82">
        <v>63600</v>
      </c>
      <c r="C79" s="82">
        <v>31800</v>
      </c>
      <c r="D79" s="11">
        <v>10600</v>
      </c>
      <c r="E79" s="12">
        <v>106000</v>
      </c>
    </row>
    <row r="80" spans="1:5">
      <c r="A80" s="73" t="s">
        <v>506</v>
      </c>
      <c r="B80" s="74">
        <v>721792</v>
      </c>
      <c r="C80" s="74">
        <v>217209</v>
      </c>
      <c r="D80" s="74">
        <v>178336</v>
      </c>
      <c r="E80" s="75">
        <v>1117338</v>
      </c>
    </row>
    <row r="81" spans="1:5">
      <c r="A81" s="63"/>
      <c r="B81" s="45"/>
      <c r="C81" s="45"/>
      <c r="D81" s="45"/>
      <c r="E81" s="46"/>
    </row>
    <row r="82" spans="1:5">
      <c r="A82" s="63" t="s">
        <v>507</v>
      </c>
      <c r="B82" s="82">
        <v>62</v>
      </c>
      <c r="C82" s="45" t="s">
        <v>391</v>
      </c>
      <c r="D82" s="45" t="s">
        <v>391</v>
      </c>
      <c r="E82" s="124">
        <v>62</v>
      </c>
    </row>
    <row r="83" spans="1:5">
      <c r="A83" s="63" t="s">
        <v>508</v>
      </c>
      <c r="B83" s="82">
        <v>20</v>
      </c>
      <c r="C83" s="45" t="s">
        <v>391</v>
      </c>
      <c r="D83" s="45" t="s">
        <v>391</v>
      </c>
      <c r="E83" s="124">
        <v>20</v>
      </c>
    </row>
    <row r="84" spans="1:5">
      <c r="A84" s="73" t="s">
        <v>509</v>
      </c>
      <c r="B84" s="74">
        <v>82</v>
      </c>
      <c r="C84" s="74" t="s">
        <v>391</v>
      </c>
      <c r="D84" s="74" t="s">
        <v>391</v>
      </c>
      <c r="E84" s="75">
        <v>82</v>
      </c>
    </row>
    <row r="85" spans="1:5">
      <c r="A85" s="63"/>
      <c r="B85" s="45"/>
      <c r="C85" s="45"/>
      <c r="D85" s="45"/>
      <c r="E85" s="46"/>
    </row>
    <row r="86" spans="1:5" ht="13.5" thickBot="1">
      <c r="A86" s="66" t="s">
        <v>510</v>
      </c>
      <c r="B86" s="52">
        <v>924879</v>
      </c>
      <c r="C86" s="52">
        <v>259000</v>
      </c>
      <c r="D86" s="52">
        <v>206985</v>
      </c>
      <c r="E86" s="53">
        <v>1390865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>
  <sheetPr codeName="Hoja164">
    <tabColor theme="0"/>
    <pageSetUpPr fitToPage="1"/>
  </sheetPr>
  <dimension ref="A1:I20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45.140625" style="21" customWidth="1"/>
    <col min="2" max="7" width="15.140625" style="21" customWidth="1"/>
    <col min="8" max="8" width="16.85546875" style="21" customWidth="1"/>
    <col min="9" max="9" width="15.140625" style="21" customWidth="1"/>
    <col min="10" max="16384" width="11.42578125" style="21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2" spans="1:9">
      <c r="A2" s="208"/>
      <c r="B2" s="208"/>
      <c r="C2" s="208"/>
      <c r="D2" s="208"/>
      <c r="E2" s="208"/>
      <c r="F2" s="208"/>
      <c r="G2" s="208"/>
      <c r="H2" s="208"/>
      <c r="I2" s="208"/>
    </row>
    <row r="3" spans="1:9" s="88" customFormat="1" ht="15">
      <c r="A3" s="1729" t="s">
        <v>1506</v>
      </c>
      <c r="B3" s="1729"/>
      <c r="C3" s="1729"/>
      <c r="D3" s="1729"/>
      <c r="E3" s="1729"/>
      <c r="F3" s="1729"/>
      <c r="G3" s="1729"/>
      <c r="H3" s="1729"/>
      <c r="I3" s="1729"/>
    </row>
    <row r="4" spans="1:9" s="88" customFormat="1" ht="13.5" customHeight="1" thickBot="1">
      <c r="A4" s="1926"/>
      <c r="B4" s="1926"/>
      <c r="C4" s="1926"/>
      <c r="D4" s="1926"/>
      <c r="E4" s="1926"/>
      <c r="F4" s="1926"/>
      <c r="G4" s="1926"/>
      <c r="H4" s="1926"/>
      <c r="I4" s="1926"/>
    </row>
    <row r="5" spans="1:9" s="766" customFormat="1" ht="15.75" customHeight="1">
      <c r="A5" s="1674" t="s">
        <v>380</v>
      </c>
      <c r="B5" s="1722" t="s">
        <v>1071</v>
      </c>
      <c r="C5" s="1673"/>
      <c r="D5" s="1673"/>
      <c r="E5" s="1673"/>
      <c r="F5" s="1673"/>
      <c r="G5" s="1791" t="s">
        <v>1130</v>
      </c>
      <c r="H5" s="1791" t="s">
        <v>333</v>
      </c>
      <c r="I5" s="1681" t="s">
        <v>334</v>
      </c>
    </row>
    <row r="6" spans="1:9" s="766" customFormat="1" ht="15.75" customHeight="1">
      <c r="A6" s="1676"/>
      <c r="B6" s="1804" t="s">
        <v>381</v>
      </c>
      <c r="C6" s="1805"/>
      <c r="D6" s="1805"/>
      <c r="E6" s="1805"/>
      <c r="F6" s="1806"/>
      <c r="G6" s="1792"/>
      <c r="H6" s="1792"/>
      <c r="I6" s="1682"/>
    </row>
    <row r="7" spans="1:9" s="766" customFormat="1" ht="15.75" customHeight="1">
      <c r="A7" s="1676"/>
      <c r="B7" s="1143"/>
      <c r="C7" s="1144" t="s">
        <v>387</v>
      </c>
      <c r="D7" s="683"/>
      <c r="E7" s="1685" t="s">
        <v>1078</v>
      </c>
      <c r="F7" s="1690"/>
      <c r="G7" s="1792"/>
      <c r="H7" s="1792"/>
      <c r="I7" s="1682"/>
    </row>
    <row r="8" spans="1:9" s="766" customFormat="1" ht="15.75" customHeight="1" thickBot="1">
      <c r="A8" s="1678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1680"/>
      <c r="H8" s="1680"/>
      <c r="I8" s="1683"/>
    </row>
    <row r="9" spans="1:9" ht="18" customHeight="1">
      <c r="A9" s="645" t="s">
        <v>335</v>
      </c>
      <c r="B9" s="42">
        <v>39379</v>
      </c>
      <c r="C9" s="42">
        <v>974</v>
      </c>
      <c r="D9" s="42">
        <v>40353</v>
      </c>
      <c r="E9" s="42">
        <v>37601</v>
      </c>
      <c r="F9" s="42">
        <v>914</v>
      </c>
      <c r="G9" s="42">
        <v>50069</v>
      </c>
      <c r="H9" s="42">
        <v>1199</v>
      </c>
      <c r="I9" s="43">
        <v>10</v>
      </c>
    </row>
    <row r="10" spans="1:9">
      <c r="A10" s="263" t="s">
        <v>336</v>
      </c>
      <c r="B10" s="45">
        <v>443</v>
      </c>
      <c r="C10" s="45">
        <v>7</v>
      </c>
      <c r="D10" s="45">
        <v>450</v>
      </c>
      <c r="E10" s="45">
        <v>20</v>
      </c>
      <c r="F10" s="45">
        <v>7</v>
      </c>
      <c r="G10" s="45">
        <v>310000</v>
      </c>
      <c r="H10" s="45" t="s">
        <v>391</v>
      </c>
      <c r="I10" s="46">
        <v>7</v>
      </c>
    </row>
    <row r="11" spans="1:9">
      <c r="A11" s="263" t="s">
        <v>337</v>
      </c>
      <c r="B11" s="45">
        <v>1</v>
      </c>
      <c r="C11" s="45" t="s">
        <v>391</v>
      </c>
      <c r="D11" s="45">
        <v>1</v>
      </c>
      <c r="E11" s="45">
        <v>1</v>
      </c>
      <c r="F11" s="45" t="s">
        <v>391</v>
      </c>
      <c r="G11" s="45">
        <v>650</v>
      </c>
      <c r="H11" s="45" t="s">
        <v>391</v>
      </c>
      <c r="I11" s="46" t="s">
        <v>391</v>
      </c>
    </row>
    <row r="12" spans="1:9">
      <c r="A12" s="263" t="s">
        <v>338</v>
      </c>
      <c r="B12" s="82">
        <v>20</v>
      </c>
      <c r="C12" s="82">
        <v>1</v>
      </c>
      <c r="D12" s="45">
        <v>21</v>
      </c>
      <c r="E12" s="82">
        <v>20</v>
      </c>
      <c r="F12" s="82">
        <v>1</v>
      </c>
      <c r="G12" s="45" t="s">
        <v>391</v>
      </c>
      <c r="H12" s="82" t="s">
        <v>391</v>
      </c>
      <c r="I12" s="46" t="s">
        <v>391</v>
      </c>
    </row>
    <row r="13" spans="1:9">
      <c r="A13" s="263" t="s">
        <v>339</v>
      </c>
      <c r="B13" s="45">
        <v>3</v>
      </c>
      <c r="C13" s="45">
        <v>527</v>
      </c>
      <c r="D13" s="45">
        <v>530</v>
      </c>
      <c r="E13" s="45">
        <v>3</v>
      </c>
      <c r="F13" s="45">
        <v>527</v>
      </c>
      <c r="G13" s="45">
        <v>6345</v>
      </c>
      <c r="H13" s="45" t="s">
        <v>391</v>
      </c>
      <c r="I13" s="46">
        <v>6</v>
      </c>
    </row>
    <row r="14" spans="1:9">
      <c r="A14" s="263" t="s">
        <v>340</v>
      </c>
      <c r="B14" s="1369" t="s">
        <v>391</v>
      </c>
      <c r="C14" s="1369">
        <v>8</v>
      </c>
      <c r="D14" s="1369">
        <v>8</v>
      </c>
      <c r="E14" s="1369" t="s">
        <v>391</v>
      </c>
      <c r="F14" s="1369">
        <v>6</v>
      </c>
      <c r="G14" s="1369">
        <v>2400</v>
      </c>
      <c r="H14" s="1369" t="s">
        <v>391</v>
      </c>
      <c r="I14" s="1371" t="s">
        <v>391</v>
      </c>
    </row>
    <row r="15" spans="1:9">
      <c r="A15" s="263" t="s">
        <v>1507</v>
      </c>
      <c r="B15" s="82">
        <v>1</v>
      </c>
      <c r="C15" s="82">
        <v>2</v>
      </c>
      <c r="D15" s="82">
        <v>3</v>
      </c>
      <c r="E15" s="82">
        <v>1</v>
      </c>
      <c r="F15" s="82" t="s">
        <v>391</v>
      </c>
      <c r="G15" s="45">
        <v>1073</v>
      </c>
      <c r="H15" s="45" t="s">
        <v>391</v>
      </c>
      <c r="I15" s="46" t="s">
        <v>391</v>
      </c>
    </row>
    <row r="16" spans="1:9">
      <c r="A16" s="263" t="s">
        <v>341</v>
      </c>
      <c r="B16" s="45">
        <v>141</v>
      </c>
      <c r="C16" s="45" t="s">
        <v>391</v>
      </c>
      <c r="D16" s="45">
        <v>141</v>
      </c>
      <c r="E16" s="45">
        <v>141</v>
      </c>
      <c r="F16" s="45" t="s">
        <v>391</v>
      </c>
      <c r="G16" s="45">
        <v>13</v>
      </c>
      <c r="H16" s="45" t="s">
        <v>391</v>
      </c>
      <c r="I16" s="124" t="s">
        <v>391</v>
      </c>
    </row>
    <row r="17" spans="1:9">
      <c r="A17" s="263"/>
      <c r="B17" s="45"/>
      <c r="C17" s="45"/>
      <c r="D17" s="45"/>
      <c r="E17" s="45"/>
      <c r="F17" s="45"/>
      <c r="G17" s="45"/>
      <c r="H17" s="45"/>
      <c r="I17" s="124"/>
    </row>
    <row r="18" spans="1:9" ht="19.5" customHeight="1" thickBot="1">
      <c r="A18" s="66" t="s">
        <v>346</v>
      </c>
      <c r="B18" s="52">
        <v>39988</v>
      </c>
      <c r="C18" s="52">
        <v>1519</v>
      </c>
      <c r="D18" s="52">
        <v>41507</v>
      </c>
      <c r="E18" s="52">
        <v>37787</v>
      </c>
      <c r="F18" s="52">
        <v>1455</v>
      </c>
      <c r="G18" s="52">
        <v>370550</v>
      </c>
      <c r="H18" s="52">
        <v>1199</v>
      </c>
      <c r="I18" s="53">
        <v>23</v>
      </c>
    </row>
    <row r="19" spans="1:9">
      <c r="A19" s="34"/>
      <c r="B19" s="34"/>
      <c r="C19" s="34"/>
      <c r="D19" s="34"/>
      <c r="E19" s="34"/>
      <c r="F19" s="34"/>
      <c r="G19" s="34"/>
      <c r="H19" s="34"/>
      <c r="I19" s="34"/>
    </row>
    <row r="20" spans="1:9">
      <c r="A20" s="34"/>
      <c r="B20" s="34"/>
      <c r="C20" s="34"/>
      <c r="D20" s="34"/>
      <c r="E20" s="34"/>
      <c r="F20" s="34"/>
      <c r="G20" s="34"/>
      <c r="H20" s="34"/>
      <c r="I20" s="34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>
  <sheetPr codeName="Hoja344">
    <tabColor theme="0"/>
  </sheetPr>
  <dimension ref="A1:K18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.7109375" style="21" customWidth="1"/>
    <col min="2" max="2" width="16.28515625" style="21" customWidth="1"/>
    <col min="3" max="4" width="18" style="21" customWidth="1"/>
    <col min="5" max="11" width="14.28515625" style="21" customWidth="1"/>
    <col min="12" max="16384" width="11.42578125" style="21"/>
  </cols>
  <sheetData>
    <row r="1" spans="1:11" s="87" customFormat="1" ht="18">
      <c r="A1" s="1691" t="s">
        <v>377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</row>
    <row r="2" spans="1:11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</row>
    <row r="3" spans="1:11" s="88" customFormat="1" ht="15">
      <c r="A3" s="1684" t="s">
        <v>1533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</row>
    <row r="4" spans="1:11" ht="13.5" thickBot="1">
      <c r="A4" s="1954"/>
      <c r="B4" s="1954"/>
      <c r="C4" s="1954"/>
      <c r="D4" s="1954"/>
      <c r="E4" s="1954"/>
      <c r="F4" s="1954"/>
      <c r="G4" s="1954"/>
      <c r="H4" s="1954"/>
      <c r="I4" s="1954"/>
      <c r="J4" s="1954"/>
      <c r="K4" s="1954"/>
    </row>
    <row r="5" spans="1:11" s="766" customFormat="1" ht="24.75" customHeight="1">
      <c r="A5" s="1673" t="s">
        <v>380</v>
      </c>
      <c r="B5" s="1674"/>
      <c r="C5" s="1670" t="s">
        <v>378</v>
      </c>
      <c r="D5" s="1671"/>
      <c r="E5" s="1672"/>
      <c r="F5" s="1722" t="s">
        <v>379</v>
      </c>
      <c r="G5" s="1673"/>
      <c r="H5" s="1674"/>
      <c r="I5" s="1670" t="s">
        <v>702</v>
      </c>
      <c r="J5" s="1671"/>
      <c r="K5" s="1671"/>
    </row>
    <row r="6" spans="1:11" s="766" customFormat="1" ht="24.75" customHeight="1">
      <c r="A6" s="1675"/>
      <c r="B6" s="1676"/>
      <c r="C6" s="1835" t="s">
        <v>263</v>
      </c>
      <c r="D6" s="1987"/>
      <c r="E6" s="1147" t="s">
        <v>1124</v>
      </c>
      <c r="F6" s="1679" t="s">
        <v>1125</v>
      </c>
      <c r="G6" s="1679" t="s">
        <v>1106</v>
      </c>
      <c r="H6" s="1679" t="s">
        <v>1107</v>
      </c>
      <c r="I6" s="1164" t="s">
        <v>342</v>
      </c>
      <c r="J6" s="1147" t="s">
        <v>788</v>
      </c>
      <c r="K6" s="1832" t="s">
        <v>343</v>
      </c>
    </row>
    <row r="7" spans="1:11" s="766" customFormat="1" ht="12.75" customHeight="1">
      <c r="A7" s="1675"/>
      <c r="B7" s="1676"/>
      <c r="C7" s="1804" t="s">
        <v>382</v>
      </c>
      <c r="D7" s="1806"/>
      <c r="E7" s="1155" t="s">
        <v>1075</v>
      </c>
      <c r="F7" s="1792"/>
      <c r="G7" s="1792"/>
      <c r="H7" s="1792"/>
      <c r="I7" s="1140" t="s">
        <v>344</v>
      </c>
      <c r="J7" s="1148" t="s">
        <v>345</v>
      </c>
      <c r="K7" s="1682"/>
    </row>
    <row r="8" spans="1:11" s="766" customFormat="1" ht="24.75" customHeight="1" thickBot="1">
      <c r="A8" s="1677"/>
      <c r="B8" s="1678"/>
      <c r="C8" s="675" t="s">
        <v>385</v>
      </c>
      <c r="D8" s="675" t="s">
        <v>386</v>
      </c>
      <c r="E8" s="236" t="s">
        <v>1112</v>
      </c>
      <c r="F8" s="1680"/>
      <c r="G8" s="1680"/>
      <c r="H8" s="1680"/>
      <c r="I8" s="1142" t="s">
        <v>1195</v>
      </c>
      <c r="J8" s="1150" t="s">
        <v>939</v>
      </c>
      <c r="K8" s="1683"/>
    </row>
    <row r="9" spans="1:11" ht="19.5" customHeight="1">
      <c r="A9" s="146" t="s">
        <v>335</v>
      </c>
      <c r="B9" s="646"/>
      <c r="C9" s="42">
        <v>883</v>
      </c>
      <c r="D9" s="42">
        <v>3657</v>
      </c>
      <c r="E9" s="43">
        <v>7</v>
      </c>
      <c r="F9" s="12">
        <v>36530</v>
      </c>
      <c r="G9" s="647">
        <v>364</v>
      </c>
      <c r="H9" s="648">
        <v>36894</v>
      </c>
      <c r="I9" s="649">
        <v>1665</v>
      </c>
      <c r="J9" s="42">
        <v>164</v>
      </c>
      <c r="K9" s="43">
        <v>35065</v>
      </c>
    </row>
    <row r="10" spans="1:11">
      <c r="A10" s="34" t="s">
        <v>336</v>
      </c>
      <c r="B10" s="650"/>
      <c r="C10" s="45">
        <v>168</v>
      </c>
      <c r="D10" s="45" t="s">
        <v>391</v>
      </c>
      <c r="E10" s="46">
        <v>1</v>
      </c>
      <c r="F10" s="12">
        <v>3</v>
      </c>
      <c r="G10" s="647">
        <v>310</v>
      </c>
      <c r="H10" s="648">
        <v>313</v>
      </c>
      <c r="I10" s="651" t="s">
        <v>391</v>
      </c>
      <c r="J10" s="45">
        <v>311</v>
      </c>
      <c r="K10" s="46">
        <v>2</v>
      </c>
    </row>
    <row r="11" spans="1:11">
      <c r="A11" s="34" t="s">
        <v>337</v>
      </c>
      <c r="B11" s="650"/>
      <c r="C11" s="45">
        <v>500</v>
      </c>
      <c r="D11" s="45" t="s">
        <v>391</v>
      </c>
      <c r="E11" s="45">
        <v>11</v>
      </c>
      <c r="F11" s="12">
        <v>1</v>
      </c>
      <c r="G11" s="12">
        <v>7</v>
      </c>
      <c r="H11" s="11">
        <v>8</v>
      </c>
      <c r="I11" s="651" t="s">
        <v>391</v>
      </c>
      <c r="J11" s="45">
        <v>8</v>
      </c>
      <c r="K11" s="46" t="s">
        <v>391</v>
      </c>
    </row>
    <row r="12" spans="1:11">
      <c r="A12" s="34" t="s">
        <v>338</v>
      </c>
      <c r="B12" s="650"/>
      <c r="C12" s="82">
        <v>4600</v>
      </c>
      <c r="D12" s="82">
        <v>40000</v>
      </c>
      <c r="E12" s="46" t="s">
        <v>391</v>
      </c>
      <c r="F12" s="124">
        <v>132</v>
      </c>
      <c r="G12" s="652" t="s">
        <v>391</v>
      </c>
      <c r="H12" s="648">
        <v>132</v>
      </c>
      <c r="I12" s="653">
        <v>36</v>
      </c>
      <c r="J12" s="45">
        <v>40</v>
      </c>
      <c r="K12" s="124">
        <v>56</v>
      </c>
    </row>
    <row r="13" spans="1:11">
      <c r="A13" s="34" t="s">
        <v>339</v>
      </c>
      <c r="B13" s="650"/>
      <c r="C13" s="45">
        <v>9000</v>
      </c>
      <c r="D13" s="45">
        <v>19333</v>
      </c>
      <c r="E13" s="46">
        <v>7</v>
      </c>
      <c r="F13" s="12">
        <v>10216</v>
      </c>
      <c r="G13" s="647">
        <v>45</v>
      </c>
      <c r="H13" s="648">
        <v>10261</v>
      </c>
      <c r="I13" s="651" t="s">
        <v>391</v>
      </c>
      <c r="J13" s="45">
        <v>43</v>
      </c>
      <c r="K13" s="46">
        <v>10218</v>
      </c>
    </row>
    <row r="14" spans="1:11">
      <c r="A14" s="34" t="s">
        <v>340</v>
      </c>
      <c r="B14" s="650"/>
      <c r="C14" s="82" t="s">
        <v>391</v>
      </c>
      <c r="D14" s="82">
        <v>80</v>
      </c>
      <c r="E14" s="124">
        <v>3</v>
      </c>
      <c r="F14" s="12" t="s">
        <v>391</v>
      </c>
      <c r="G14" s="647">
        <v>12</v>
      </c>
      <c r="H14" s="648">
        <v>12</v>
      </c>
      <c r="I14" s="653" t="s">
        <v>391</v>
      </c>
      <c r="J14" s="45">
        <v>12</v>
      </c>
      <c r="K14" s="46" t="s">
        <v>391</v>
      </c>
    </row>
    <row r="15" spans="1:11">
      <c r="A15" s="34" t="s">
        <v>1507</v>
      </c>
      <c r="B15" s="650"/>
      <c r="C15" s="1408">
        <v>500</v>
      </c>
      <c r="D15" s="1408" t="s">
        <v>391</v>
      </c>
      <c r="E15" s="1473">
        <v>11</v>
      </c>
      <c r="F15" s="1372">
        <v>1</v>
      </c>
      <c r="G15" s="1533">
        <v>12</v>
      </c>
      <c r="H15" s="1534">
        <v>13</v>
      </c>
      <c r="I15" s="653">
        <v>1</v>
      </c>
      <c r="J15" s="1369">
        <v>12</v>
      </c>
      <c r="K15" s="1371" t="s">
        <v>391</v>
      </c>
    </row>
    <row r="16" spans="1:11">
      <c r="A16" s="34" t="s">
        <v>341</v>
      </c>
      <c r="B16" s="650"/>
      <c r="C16" s="45">
        <v>400</v>
      </c>
      <c r="D16" s="45" t="s">
        <v>391</v>
      </c>
      <c r="E16" s="46">
        <v>10</v>
      </c>
      <c r="F16" s="12">
        <v>56</v>
      </c>
      <c r="G16" s="647" t="s">
        <v>391</v>
      </c>
      <c r="H16" s="648">
        <v>56</v>
      </c>
      <c r="I16" s="651" t="s">
        <v>391</v>
      </c>
      <c r="J16" s="45" t="s">
        <v>391</v>
      </c>
      <c r="K16" s="46">
        <v>56</v>
      </c>
    </row>
    <row r="17" spans="1:11">
      <c r="A17" s="34"/>
      <c r="B17" s="650"/>
      <c r="C17" s="45"/>
      <c r="D17" s="45"/>
      <c r="E17" s="46"/>
      <c r="F17" s="12"/>
      <c r="G17" s="647"/>
      <c r="H17" s="648"/>
      <c r="I17" s="651"/>
      <c r="J17" s="45"/>
      <c r="K17" s="46"/>
    </row>
    <row r="18" spans="1:11" ht="13.5" thickBot="1">
      <c r="A18" s="51" t="s">
        <v>346</v>
      </c>
      <c r="B18" s="654"/>
      <c r="C18" s="52" t="s">
        <v>391</v>
      </c>
      <c r="D18" s="52" t="s">
        <v>391</v>
      </c>
      <c r="E18" s="53" t="s">
        <v>391</v>
      </c>
      <c r="F18" s="655">
        <v>46944</v>
      </c>
      <c r="G18" s="656">
        <v>745</v>
      </c>
      <c r="H18" s="657">
        <v>47689</v>
      </c>
      <c r="I18" s="658">
        <v>1702</v>
      </c>
      <c r="J18" s="52">
        <v>590</v>
      </c>
      <c r="K18" s="53">
        <v>45397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41" orientation="portrait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>
  <sheetPr codeName="Hoja165">
    <tabColor theme="0"/>
    <pageSetUpPr fitToPage="1"/>
  </sheetPr>
  <dimension ref="A1:R3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9.140625" style="208" customWidth="1"/>
    <col min="2" max="13" width="13.4257812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729" t="s">
        <v>1508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1729"/>
      <c r="M3" s="1729"/>
    </row>
    <row r="4" spans="1:18" s="88" customFormat="1" ht="13.5" customHeight="1" thickBot="1">
      <c r="A4" s="188"/>
      <c r="B4" s="189"/>
      <c r="C4" s="189"/>
      <c r="D4" s="189"/>
      <c r="E4" s="189"/>
      <c r="F4" s="189"/>
      <c r="G4" s="659"/>
      <c r="H4" s="25"/>
      <c r="I4" s="25"/>
      <c r="J4" s="25"/>
      <c r="K4" s="25"/>
    </row>
    <row r="5" spans="1:18" s="681" customFormat="1" ht="20.25" customHeight="1">
      <c r="A5" s="1138"/>
      <c r="B5" s="1722" t="s">
        <v>1071</v>
      </c>
      <c r="C5" s="1673"/>
      <c r="D5" s="1673"/>
      <c r="E5" s="1673"/>
      <c r="F5" s="1674"/>
      <c r="G5" s="1791" t="s">
        <v>1106</v>
      </c>
      <c r="H5" s="1670" t="s">
        <v>378</v>
      </c>
      <c r="I5" s="1672"/>
      <c r="J5" s="1165"/>
      <c r="K5" s="1670" t="s">
        <v>379</v>
      </c>
      <c r="L5" s="1671"/>
      <c r="M5" s="1671"/>
    </row>
    <row r="6" spans="1:18" s="681" customFormat="1" ht="20.25" customHeight="1">
      <c r="A6" s="1140" t="s">
        <v>549</v>
      </c>
      <c r="B6" s="1804" t="s">
        <v>381</v>
      </c>
      <c r="C6" s="1805"/>
      <c r="D6" s="1805"/>
      <c r="E6" s="1805"/>
      <c r="F6" s="1806"/>
      <c r="G6" s="1792"/>
      <c r="H6" s="1835" t="s">
        <v>1203</v>
      </c>
      <c r="I6" s="1987"/>
      <c r="J6" s="1148" t="s">
        <v>1104</v>
      </c>
      <c r="K6" s="1679" t="s">
        <v>1125</v>
      </c>
      <c r="L6" s="1679" t="s">
        <v>1106</v>
      </c>
      <c r="M6" s="1832" t="s">
        <v>1107</v>
      </c>
    </row>
    <row r="7" spans="1:18" s="681" customFormat="1" ht="20.25" customHeight="1">
      <c r="A7" s="1140" t="s">
        <v>529</v>
      </c>
      <c r="B7" s="736"/>
      <c r="C7" s="1139" t="s">
        <v>387</v>
      </c>
      <c r="D7" s="1166"/>
      <c r="E7" s="1685" t="s">
        <v>1078</v>
      </c>
      <c r="F7" s="1690"/>
      <c r="G7" s="1792"/>
      <c r="H7" s="1804" t="s">
        <v>382</v>
      </c>
      <c r="I7" s="1806"/>
      <c r="J7" s="1148" t="s">
        <v>1075</v>
      </c>
      <c r="K7" s="1792"/>
      <c r="L7" s="1792"/>
      <c r="M7" s="1682"/>
    </row>
    <row r="8" spans="1:18" s="681" customFormat="1" ht="20.25" customHeight="1" thickBot="1">
      <c r="A8" s="1142"/>
      <c r="B8" s="762" t="s">
        <v>385</v>
      </c>
      <c r="C8" s="675" t="s">
        <v>386</v>
      </c>
      <c r="D8" s="1167" t="s">
        <v>387</v>
      </c>
      <c r="E8" s="675" t="s">
        <v>385</v>
      </c>
      <c r="F8" s="675" t="s">
        <v>386</v>
      </c>
      <c r="G8" s="1680"/>
      <c r="H8" s="675" t="s">
        <v>385</v>
      </c>
      <c r="I8" s="1141" t="s">
        <v>386</v>
      </c>
      <c r="J8" s="1150" t="s">
        <v>1112</v>
      </c>
      <c r="K8" s="1680"/>
      <c r="L8" s="1680"/>
      <c r="M8" s="1683"/>
      <c r="P8" s="1053"/>
      <c r="Q8" s="1053"/>
    </row>
    <row r="9" spans="1:18" ht="18.75" customHeight="1">
      <c r="A9" s="72" t="s">
        <v>467</v>
      </c>
      <c r="B9" s="194">
        <v>152</v>
      </c>
      <c r="C9" s="194">
        <v>5</v>
      </c>
      <c r="D9" s="122">
        <v>157</v>
      </c>
      <c r="E9" s="194">
        <v>151</v>
      </c>
      <c r="F9" s="194">
        <v>4</v>
      </c>
      <c r="G9" s="194" t="s">
        <v>391</v>
      </c>
      <c r="H9" s="194" t="s">
        <v>391</v>
      </c>
      <c r="I9" s="194" t="s">
        <v>391</v>
      </c>
      <c r="J9" s="194" t="s">
        <v>391</v>
      </c>
      <c r="K9" s="194">
        <v>285</v>
      </c>
      <c r="L9" s="194" t="s">
        <v>391</v>
      </c>
      <c r="M9" s="209">
        <v>285</v>
      </c>
      <c r="N9" s="215"/>
      <c r="R9" s="268"/>
    </row>
    <row r="10" spans="1:18" s="309" customFormat="1">
      <c r="A10" s="63" t="s">
        <v>470</v>
      </c>
      <c r="B10" s="80">
        <v>7425</v>
      </c>
      <c r="C10" s="80">
        <v>607</v>
      </c>
      <c r="D10" s="11">
        <v>8032</v>
      </c>
      <c r="E10" s="80">
        <v>6897</v>
      </c>
      <c r="F10" s="80">
        <v>548</v>
      </c>
      <c r="G10" s="80" t="s">
        <v>391</v>
      </c>
      <c r="H10" s="80" t="s">
        <v>391</v>
      </c>
      <c r="I10" s="80" t="s">
        <v>391</v>
      </c>
      <c r="J10" s="80" t="s">
        <v>391</v>
      </c>
      <c r="K10" s="80">
        <v>11750</v>
      </c>
      <c r="L10" s="80" t="s">
        <v>391</v>
      </c>
      <c r="M10" s="12">
        <v>11750</v>
      </c>
      <c r="N10" s="534"/>
      <c r="R10" s="531"/>
    </row>
    <row r="11" spans="1:18">
      <c r="A11" s="73" t="s">
        <v>471</v>
      </c>
      <c r="B11" s="74">
        <v>7577</v>
      </c>
      <c r="C11" s="74">
        <v>612</v>
      </c>
      <c r="D11" s="74">
        <v>8189</v>
      </c>
      <c r="E11" s="74">
        <v>7048</v>
      </c>
      <c r="F11" s="74">
        <v>552</v>
      </c>
      <c r="G11" s="74" t="s">
        <v>391</v>
      </c>
      <c r="H11" s="78" t="s">
        <v>391</v>
      </c>
      <c r="I11" s="78" t="s">
        <v>391</v>
      </c>
      <c r="J11" s="78" t="s">
        <v>391</v>
      </c>
      <c r="K11" s="78">
        <v>12035</v>
      </c>
      <c r="L11" s="78" t="s">
        <v>391</v>
      </c>
      <c r="M11" s="75">
        <v>12035</v>
      </c>
      <c r="N11" s="215"/>
      <c r="R11" s="268"/>
    </row>
    <row r="12" spans="1:18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  <c r="N12" s="215"/>
      <c r="R12" s="268"/>
    </row>
    <row r="13" spans="1:18">
      <c r="A13" s="73" t="s">
        <v>472</v>
      </c>
      <c r="B13" s="74">
        <v>12982</v>
      </c>
      <c r="C13" s="74" t="s">
        <v>391</v>
      </c>
      <c r="D13" s="74">
        <v>12982</v>
      </c>
      <c r="E13" s="74">
        <v>11374</v>
      </c>
      <c r="F13" s="74" t="s">
        <v>391</v>
      </c>
      <c r="G13" s="74">
        <v>49000</v>
      </c>
      <c r="H13" s="78" t="s">
        <v>391</v>
      </c>
      <c r="I13" s="78" t="s">
        <v>391</v>
      </c>
      <c r="J13" s="78" t="s">
        <v>391</v>
      </c>
      <c r="K13" s="78">
        <v>9667</v>
      </c>
      <c r="L13" s="78">
        <v>343</v>
      </c>
      <c r="M13" s="75">
        <v>10010</v>
      </c>
      <c r="N13" s="215"/>
      <c r="R13" s="268"/>
    </row>
    <row r="14" spans="1:18">
      <c r="A14" s="63"/>
      <c r="B14" s="82"/>
      <c r="C14" s="11"/>
      <c r="D14" s="11"/>
      <c r="E14" s="82"/>
      <c r="F14" s="11"/>
      <c r="G14" s="11"/>
      <c r="H14" s="82"/>
      <c r="I14" s="11"/>
      <c r="J14" s="11"/>
      <c r="K14" s="11"/>
      <c r="L14" s="11"/>
      <c r="M14" s="12"/>
      <c r="N14" s="215"/>
      <c r="R14" s="268"/>
    </row>
    <row r="15" spans="1:18" s="309" customFormat="1">
      <c r="A15" s="63" t="s">
        <v>477</v>
      </c>
      <c r="B15" s="45">
        <v>3</v>
      </c>
      <c r="C15" s="45">
        <v>16</v>
      </c>
      <c r="D15" s="45">
        <v>19</v>
      </c>
      <c r="E15" s="45">
        <v>3</v>
      </c>
      <c r="F15" s="45">
        <v>16</v>
      </c>
      <c r="G15" s="45" t="s">
        <v>391</v>
      </c>
      <c r="H15" s="11" t="s">
        <v>391</v>
      </c>
      <c r="I15" s="11">
        <v>14000</v>
      </c>
      <c r="J15" s="11" t="s">
        <v>391</v>
      </c>
      <c r="K15" s="11">
        <v>251</v>
      </c>
      <c r="L15" s="11" t="s">
        <v>391</v>
      </c>
      <c r="M15" s="46">
        <v>251</v>
      </c>
      <c r="N15" s="534"/>
      <c r="R15" s="531"/>
    </row>
    <row r="16" spans="1:18" s="309" customFormat="1">
      <c r="A16" s="63" t="s">
        <v>478</v>
      </c>
      <c r="B16" s="82" t="s">
        <v>391</v>
      </c>
      <c r="C16" s="11" t="s">
        <v>391</v>
      </c>
      <c r="D16" s="11" t="s">
        <v>391</v>
      </c>
      <c r="E16" s="82" t="s">
        <v>391</v>
      </c>
      <c r="F16" s="11" t="s">
        <v>391</v>
      </c>
      <c r="G16" s="11">
        <v>400</v>
      </c>
      <c r="H16" s="82" t="s">
        <v>391</v>
      </c>
      <c r="I16" s="11" t="s">
        <v>391</v>
      </c>
      <c r="J16" s="11">
        <v>5</v>
      </c>
      <c r="K16" s="11" t="s">
        <v>391</v>
      </c>
      <c r="L16" s="11">
        <v>2</v>
      </c>
      <c r="M16" s="12">
        <v>2</v>
      </c>
      <c r="N16" s="534"/>
      <c r="R16" s="531"/>
    </row>
    <row r="17" spans="1:18">
      <c r="A17" s="73" t="s">
        <v>482</v>
      </c>
      <c r="B17" s="74">
        <v>3</v>
      </c>
      <c r="C17" s="74">
        <v>16</v>
      </c>
      <c r="D17" s="74">
        <v>19</v>
      </c>
      <c r="E17" s="74">
        <v>3</v>
      </c>
      <c r="F17" s="74">
        <v>16</v>
      </c>
      <c r="G17" s="74">
        <v>400</v>
      </c>
      <c r="H17" s="78" t="s">
        <v>391</v>
      </c>
      <c r="I17" s="78">
        <v>14000</v>
      </c>
      <c r="J17" s="78">
        <v>5</v>
      </c>
      <c r="K17" s="78">
        <v>251</v>
      </c>
      <c r="L17" s="78">
        <v>2</v>
      </c>
      <c r="M17" s="75">
        <v>253</v>
      </c>
      <c r="N17" s="215"/>
      <c r="R17" s="268"/>
    </row>
    <row r="18" spans="1:18">
      <c r="A18" s="905"/>
      <c r="B18" s="999"/>
      <c r="C18" s="999"/>
      <c r="D18" s="999"/>
      <c r="E18" s="999"/>
      <c r="F18" s="999"/>
      <c r="G18" s="999"/>
      <c r="H18" s="1003"/>
      <c r="I18" s="1003"/>
      <c r="J18" s="1003"/>
      <c r="K18" s="1003"/>
      <c r="L18" s="1003"/>
      <c r="M18" s="966"/>
    </row>
    <row r="19" spans="1:18" s="943" customFormat="1">
      <c r="A19" s="905" t="s">
        <v>486</v>
      </c>
      <c r="B19" s="999" t="s">
        <v>391</v>
      </c>
      <c r="C19" s="999">
        <v>511</v>
      </c>
      <c r="D19" s="999">
        <v>511</v>
      </c>
      <c r="E19" s="999" t="s">
        <v>391</v>
      </c>
      <c r="F19" s="999">
        <v>511</v>
      </c>
      <c r="G19" s="999" t="s">
        <v>391</v>
      </c>
      <c r="H19" s="1003" t="s">
        <v>391</v>
      </c>
      <c r="I19" s="1003" t="s">
        <v>391</v>
      </c>
      <c r="J19" s="1003" t="s">
        <v>391</v>
      </c>
      <c r="K19" s="1003">
        <v>9965</v>
      </c>
      <c r="L19" s="1003" t="s">
        <v>391</v>
      </c>
      <c r="M19" s="966">
        <v>9965</v>
      </c>
      <c r="N19" s="1168"/>
      <c r="R19" s="1169"/>
    </row>
    <row r="20" spans="1:18" s="943" customFormat="1">
      <c r="A20" s="73" t="s">
        <v>562</v>
      </c>
      <c r="B20" s="74" t="s">
        <v>391</v>
      </c>
      <c r="C20" s="74">
        <v>511</v>
      </c>
      <c r="D20" s="74">
        <v>511</v>
      </c>
      <c r="E20" s="74" t="s">
        <v>391</v>
      </c>
      <c r="F20" s="74">
        <v>511</v>
      </c>
      <c r="G20" s="74" t="s">
        <v>391</v>
      </c>
      <c r="H20" s="78" t="s">
        <v>391</v>
      </c>
      <c r="I20" s="78" t="s">
        <v>391</v>
      </c>
      <c r="J20" s="78" t="s">
        <v>391</v>
      </c>
      <c r="K20" s="78">
        <v>9965</v>
      </c>
      <c r="L20" s="78" t="s">
        <v>391</v>
      </c>
      <c r="M20" s="75">
        <v>9965</v>
      </c>
      <c r="N20" s="1168"/>
      <c r="R20" s="1169"/>
    </row>
    <row r="21" spans="1:18" s="943" customFormat="1">
      <c r="A21" s="905"/>
      <c r="B21" s="999"/>
      <c r="C21" s="999"/>
      <c r="D21" s="999"/>
      <c r="E21" s="999"/>
      <c r="F21" s="999"/>
      <c r="G21" s="999"/>
      <c r="H21" s="1003"/>
      <c r="I21" s="1003"/>
      <c r="J21" s="1003"/>
      <c r="K21" s="1003"/>
      <c r="L21" s="1003"/>
      <c r="M21" s="966"/>
      <c r="N21" s="1168"/>
      <c r="R21" s="1169"/>
    </row>
    <row r="22" spans="1:18">
      <c r="A22" s="905" t="s">
        <v>490</v>
      </c>
      <c r="B22" s="999">
        <v>737</v>
      </c>
      <c r="C22" s="999">
        <v>110</v>
      </c>
      <c r="D22" s="999">
        <v>847</v>
      </c>
      <c r="E22" s="999">
        <v>736</v>
      </c>
      <c r="F22" s="999">
        <v>110</v>
      </c>
      <c r="G22" s="999" t="s">
        <v>391</v>
      </c>
      <c r="H22" s="1003" t="s">
        <v>391</v>
      </c>
      <c r="I22" s="1003" t="s">
        <v>391</v>
      </c>
      <c r="J22" s="1003" t="s">
        <v>391</v>
      </c>
      <c r="K22" s="1003">
        <v>1101</v>
      </c>
      <c r="L22" s="1003" t="s">
        <v>391</v>
      </c>
      <c r="M22" s="966">
        <v>1101</v>
      </c>
    </row>
    <row r="23" spans="1:18" s="943" customFormat="1">
      <c r="A23" s="905" t="s">
        <v>491</v>
      </c>
      <c r="B23" s="999">
        <v>7944</v>
      </c>
      <c r="C23" s="999" t="s">
        <v>391</v>
      </c>
      <c r="D23" s="999">
        <v>7944</v>
      </c>
      <c r="E23" s="999">
        <v>7944</v>
      </c>
      <c r="F23" s="999" t="s">
        <v>391</v>
      </c>
      <c r="G23" s="999" t="s">
        <v>391</v>
      </c>
      <c r="H23" s="1003" t="s">
        <v>391</v>
      </c>
      <c r="I23" s="1003" t="s">
        <v>391</v>
      </c>
      <c r="J23" s="1003" t="s">
        <v>391</v>
      </c>
      <c r="K23" s="1003">
        <v>3773</v>
      </c>
      <c r="L23" s="1003" t="s">
        <v>391</v>
      </c>
      <c r="M23" s="966">
        <v>3773</v>
      </c>
      <c r="N23" s="1168"/>
      <c r="R23" s="1169"/>
    </row>
    <row r="24" spans="1:18" s="309" customFormat="1">
      <c r="A24" s="63" t="s">
        <v>492</v>
      </c>
      <c r="B24" s="45">
        <v>9189</v>
      </c>
      <c r="C24" s="45">
        <v>161</v>
      </c>
      <c r="D24" s="45">
        <v>9350</v>
      </c>
      <c r="E24" s="45">
        <v>9174</v>
      </c>
      <c r="F24" s="45">
        <v>161</v>
      </c>
      <c r="G24" s="45" t="s">
        <v>391</v>
      </c>
      <c r="H24" s="11" t="s">
        <v>391</v>
      </c>
      <c r="I24" s="11" t="s">
        <v>391</v>
      </c>
      <c r="J24" s="11" t="s">
        <v>391</v>
      </c>
      <c r="K24" s="11">
        <v>5826</v>
      </c>
      <c r="L24" s="11" t="s">
        <v>391</v>
      </c>
      <c r="M24" s="46">
        <v>5826</v>
      </c>
      <c r="N24" s="534"/>
      <c r="R24" s="531"/>
    </row>
    <row r="25" spans="1:18">
      <c r="A25" s="73" t="s">
        <v>493</v>
      </c>
      <c r="B25" s="74">
        <v>17870</v>
      </c>
      <c r="C25" s="74">
        <v>271</v>
      </c>
      <c r="D25" s="74">
        <v>18141</v>
      </c>
      <c r="E25" s="74">
        <v>17854</v>
      </c>
      <c r="F25" s="74">
        <v>271</v>
      </c>
      <c r="G25" s="74" t="s">
        <v>391</v>
      </c>
      <c r="H25" s="78" t="s">
        <v>391</v>
      </c>
      <c r="I25" s="78" t="s">
        <v>391</v>
      </c>
      <c r="J25" s="78" t="s">
        <v>391</v>
      </c>
      <c r="K25" s="78">
        <v>10700</v>
      </c>
      <c r="L25" s="78" t="s">
        <v>391</v>
      </c>
      <c r="M25" s="75">
        <v>10700</v>
      </c>
      <c r="R25" s="268"/>
    </row>
    <row r="26" spans="1:18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  <c r="R26" s="268"/>
    </row>
    <row r="27" spans="1:18">
      <c r="A27" s="63" t="s">
        <v>498</v>
      </c>
      <c r="B27" s="82">
        <v>20</v>
      </c>
      <c r="C27" s="11">
        <v>7</v>
      </c>
      <c r="D27" s="11">
        <v>27</v>
      </c>
      <c r="E27" s="82">
        <v>20</v>
      </c>
      <c r="F27" s="11">
        <v>7</v>
      </c>
      <c r="G27" s="11" t="s">
        <v>391</v>
      </c>
      <c r="H27" s="45" t="s">
        <v>391</v>
      </c>
      <c r="I27" s="11" t="s">
        <v>391</v>
      </c>
      <c r="J27" s="45" t="s">
        <v>391</v>
      </c>
      <c r="K27" s="82">
        <v>44</v>
      </c>
      <c r="L27" s="45" t="s">
        <v>391</v>
      </c>
      <c r="M27" s="12">
        <v>44</v>
      </c>
    </row>
    <row r="28" spans="1:18" s="943" customFormat="1">
      <c r="A28" s="63" t="s">
        <v>499</v>
      </c>
      <c r="B28" s="82">
        <v>509</v>
      </c>
      <c r="C28" s="11">
        <v>78</v>
      </c>
      <c r="D28" s="11">
        <v>587</v>
      </c>
      <c r="E28" s="82">
        <v>509</v>
      </c>
      <c r="F28" s="11">
        <v>78</v>
      </c>
      <c r="G28" s="11" t="s">
        <v>391</v>
      </c>
      <c r="H28" s="45" t="s">
        <v>391</v>
      </c>
      <c r="I28" s="11" t="s">
        <v>391</v>
      </c>
      <c r="J28" s="45" t="s">
        <v>391</v>
      </c>
      <c r="K28" s="82">
        <v>4092</v>
      </c>
      <c r="L28" s="45" t="s">
        <v>391</v>
      </c>
      <c r="M28" s="12">
        <v>4092</v>
      </c>
      <c r="N28" s="1168"/>
      <c r="R28" s="1169"/>
    </row>
    <row r="29" spans="1:18">
      <c r="A29" s="63" t="s">
        <v>501</v>
      </c>
      <c r="B29" s="82">
        <v>101</v>
      </c>
      <c r="C29" s="11">
        <v>10</v>
      </c>
      <c r="D29" s="11">
        <v>111</v>
      </c>
      <c r="E29" s="82">
        <v>84</v>
      </c>
      <c r="F29" s="11">
        <v>8</v>
      </c>
      <c r="G29" s="11">
        <v>316643</v>
      </c>
      <c r="H29" s="45">
        <v>1552</v>
      </c>
      <c r="I29" s="11">
        <v>6750</v>
      </c>
      <c r="J29" s="45">
        <v>1</v>
      </c>
      <c r="K29" s="82">
        <v>184</v>
      </c>
      <c r="L29" s="45">
        <v>361</v>
      </c>
      <c r="M29" s="12">
        <v>545</v>
      </c>
    </row>
    <row r="30" spans="1:18" s="943" customFormat="1">
      <c r="A30" s="63" t="s">
        <v>504</v>
      </c>
      <c r="B30" s="82">
        <v>925</v>
      </c>
      <c r="C30" s="11">
        <v>6</v>
      </c>
      <c r="D30" s="11">
        <v>931</v>
      </c>
      <c r="E30" s="82">
        <v>894</v>
      </c>
      <c r="F30" s="11">
        <v>6</v>
      </c>
      <c r="G30" s="11" t="s">
        <v>391</v>
      </c>
      <c r="H30" s="45" t="s">
        <v>391</v>
      </c>
      <c r="I30" s="11" t="s">
        <v>391</v>
      </c>
      <c r="J30" s="45" t="s">
        <v>391</v>
      </c>
      <c r="K30" s="82" t="s">
        <v>391</v>
      </c>
      <c r="L30" s="45" t="s">
        <v>391</v>
      </c>
      <c r="M30" s="12" t="s">
        <v>391</v>
      </c>
      <c r="N30" s="1168"/>
      <c r="R30" s="1169"/>
    </row>
    <row r="31" spans="1:18">
      <c r="A31" s="73" t="s">
        <v>506</v>
      </c>
      <c r="B31" s="74">
        <v>1555</v>
      </c>
      <c r="C31" s="74">
        <v>101</v>
      </c>
      <c r="D31" s="74">
        <v>1656</v>
      </c>
      <c r="E31" s="74">
        <v>1507</v>
      </c>
      <c r="F31" s="74">
        <v>99</v>
      </c>
      <c r="G31" s="74">
        <v>316643</v>
      </c>
      <c r="H31" s="78">
        <v>87</v>
      </c>
      <c r="I31" s="78">
        <v>545</v>
      </c>
      <c r="J31" s="78">
        <v>1</v>
      </c>
      <c r="K31" s="78">
        <v>4320</v>
      </c>
      <c r="L31" s="78">
        <v>361</v>
      </c>
      <c r="M31" s="75">
        <v>4681</v>
      </c>
    </row>
    <row r="32" spans="1:18">
      <c r="A32" s="63"/>
      <c r="B32" s="82"/>
      <c r="C32" s="11"/>
      <c r="D32" s="11"/>
      <c r="E32" s="82"/>
      <c r="F32" s="11"/>
      <c r="G32" s="11"/>
      <c r="H32" s="45"/>
      <c r="I32" s="11"/>
      <c r="J32" s="45"/>
      <c r="K32" s="82"/>
      <c r="L32" s="45"/>
      <c r="M32" s="12"/>
    </row>
    <row r="33" spans="1:13">
      <c r="A33" s="63" t="s">
        <v>507</v>
      </c>
      <c r="B33" s="82">
        <v>1</v>
      </c>
      <c r="C33" s="11">
        <v>8</v>
      </c>
      <c r="D33" s="11">
        <v>9</v>
      </c>
      <c r="E33" s="82">
        <v>1</v>
      </c>
      <c r="F33" s="11">
        <v>6</v>
      </c>
      <c r="G33" s="11">
        <v>4507</v>
      </c>
      <c r="H33" s="45">
        <v>500</v>
      </c>
      <c r="I33" s="11" t="s">
        <v>391</v>
      </c>
      <c r="J33" s="45" t="s">
        <v>391</v>
      </c>
      <c r="K33" s="82">
        <v>1</v>
      </c>
      <c r="L33" s="45">
        <v>44</v>
      </c>
      <c r="M33" s="12">
        <v>45</v>
      </c>
    </row>
    <row r="34" spans="1:13">
      <c r="A34" s="73" t="s">
        <v>509</v>
      </c>
      <c r="B34" s="74">
        <v>1</v>
      </c>
      <c r="C34" s="74">
        <v>8</v>
      </c>
      <c r="D34" s="74">
        <v>9</v>
      </c>
      <c r="E34" s="74">
        <v>1</v>
      </c>
      <c r="F34" s="74">
        <v>6</v>
      </c>
      <c r="G34" s="74">
        <v>4507</v>
      </c>
      <c r="H34" s="78">
        <v>500</v>
      </c>
      <c r="I34" s="78" t="s">
        <v>391</v>
      </c>
      <c r="J34" s="78" t="s">
        <v>391</v>
      </c>
      <c r="K34" s="78">
        <v>1</v>
      </c>
      <c r="L34" s="78">
        <v>44</v>
      </c>
      <c r="M34" s="75">
        <v>45</v>
      </c>
    </row>
    <row r="35" spans="1:13">
      <c r="A35" s="63"/>
      <c r="B35" s="82"/>
      <c r="C35" s="11"/>
      <c r="D35" s="11"/>
      <c r="E35" s="82"/>
      <c r="F35" s="11"/>
      <c r="G35" s="11"/>
      <c r="H35" s="45"/>
      <c r="I35" s="11"/>
      <c r="J35" s="45"/>
      <c r="K35" s="82"/>
      <c r="L35" s="45"/>
      <c r="M35" s="12"/>
    </row>
    <row r="36" spans="1:13" ht="13.5" thickBot="1">
      <c r="A36" s="66" t="s">
        <v>510</v>
      </c>
      <c r="B36" s="52">
        <v>39988</v>
      </c>
      <c r="C36" s="52">
        <v>1519</v>
      </c>
      <c r="D36" s="52">
        <v>41507</v>
      </c>
      <c r="E36" s="52">
        <v>37787</v>
      </c>
      <c r="F36" s="52">
        <v>1455</v>
      </c>
      <c r="G36" s="52">
        <v>370550</v>
      </c>
      <c r="H36" s="175">
        <v>3</v>
      </c>
      <c r="I36" s="175">
        <v>191</v>
      </c>
      <c r="J36" s="175">
        <v>1</v>
      </c>
      <c r="K36" s="175">
        <v>46944</v>
      </c>
      <c r="L36" s="175">
        <v>745</v>
      </c>
      <c r="M36" s="53">
        <v>47689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>
  <sheetPr codeName="Hoja171">
    <tabColor theme="0"/>
    <pageSetUpPr fitToPage="1"/>
  </sheetPr>
  <dimension ref="A1:S85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6.28515625" style="143" customWidth="1"/>
    <col min="2" max="8" width="19.5703125" style="143" customWidth="1"/>
    <col min="9" max="9" width="10.42578125" style="143" customWidth="1"/>
    <col min="10" max="10" width="11.7109375" style="143" customWidth="1"/>
    <col min="11" max="11" width="16.28515625" style="143" customWidth="1"/>
    <col min="12" max="21" width="11.7109375" style="143" customWidth="1"/>
    <col min="22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663" t="s">
        <v>347</v>
      </c>
      <c r="B3" s="1663"/>
      <c r="C3" s="1663"/>
      <c r="D3" s="1663"/>
      <c r="E3" s="1663"/>
      <c r="F3" s="1663"/>
      <c r="G3" s="1663"/>
      <c r="H3" s="1663"/>
    </row>
    <row r="4" spans="1:8" s="3" customFormat="1" ht="15">
      <c r="A4" s="1663" t="s">
        <v>348</v>
      </c>
      <c r="B4" s="1663"/>
      <c r="C4" s="1663"/>
      <c r="D4" s="1663"/>
      <c r="E4" s="1663"/>
      <c r="F4" s="1663"/>
      <c r="G4" s="1663"/>
      <c r="H4" s="1663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47" customFormat="1" ht="22.5" customHeight="1">
      <c r="A6" s="1705" t="s">
        <v>370</v>
      </c>
      <c r="B6" s="1046" t="s">
        <v>1103</v>
      </c>
      <c r="C6" s="734"/>
      <c r="D6" s="1791" t="s">
        <v>1117</v>
      </c>
      <c r="E6" s="1145" t="s">
        <v>378</v>
      </c>
      <c r="F6" s="1052"/>
      <c r="G6" s="761" t="s">
        <v>512</v>
      </c>
      <c r="H6" s="688"/>
    </row>
    <row r="7" spans="1:8" s="1047" customFormat="1" ht="22.5" customHeight="1">
      <c r="A7" s="1706"/>
      <c r="B7" s="1048" t="s">
        <v>1118</v>
      </c>
      <c r="C7" s="738"/>
      <c r="D7" s="1792"/>
      <c r="E7" s="1148" t="s">
        <v>1119</v>
      </c>
      <c r="F7" s="724" t="s">
        <v>372</v>
      </c>
      <c r="G7" s="724" t="s">
        <v>513</v>
      </c>
      <c r="H7" s="740" t="s">
        <v>373</v>
      </c>
    </row>
    <row r="8" spans="1:8" s="1047" customFormat="1" ht="22.5" customHeight="1">
      <c r="A8" s="1706"/>
      <c r="B8" s="1149" t="s">
        <v>387</v>
      </c>
      <c r="C8" s="1149" t="s">
        <v>1078</v>
      </c>
      <c r="D8" s="1792"/>
      <c r="E8" s="1148" t="s">
        <v>1120</v>
      </c>
      <c r="F8" s="1148" t="s">
        <v>375</v>
      </c>
      <c r="G8" s="724" t="s">
        <v>516</v>
      </c>
      <c r="H8" s="740" t="s">
        <v>376</v>
      </c>
    </row>
    <row r="9" spans="1:8" s="1047" customFormat="1" ht="22.5" customHeight="1" thickBot="1">
      <c r="A9" s="1707"/>
      <c r="B9" s="1151" t="s">
        <v>374</v>
      </c>
      <c r="C9" s="1151" t="s">
        <v>374</v>
      </c>
      <c r="D9" s="1680"/>
      <c r="E9" s="1150" t="s">
        <v>515</v>
      </c>
      <c r="F9" s="692"/>
      <c r="G9" s="1151" t="s">
        <v>517</v>
      </c>
      <c r="H9" s="945"/>
    </row>
    <row r="10" spans="1:8">
      <c r="A10" s="1617">
        <v>2005</v>
      </c>
      <c r="B10" s="381">
        <v>57.48</v>
      </c>
      <c r="C10" s="381">
        <v>56.073</v>
      </c>
      <c r="D10" s="11">
        <v>75.629000000000005</v>
      </c>
      <c r="E10" s="381">
        <v>11.425641574376257</v>
      </c>
      <c r="F10" s="381">
        <v>64.066999999999993</v>
      </c>
      <c r="G10" s="388">
        <v>39.74</v>
      </c>
      <c r="H10" s="15">
        <v>25460.2258</v>
      </c>
    </row>
    <row r="11" spans="1:8">
      <c r="A11" s="1617">
        <v>2006</v>
      </c>
      <c r="B11" s="381">
        <v>38.058</v>
      </c>
      <c r="C11" s="381">
        <v>37.194000000000003</v>
      </c>
      <c r="D11" s="11">
        <v>20.788</v>
      </c>
      <c r="E11" s="381">
        <v>15.077969564983601</v>
      </c>
      <c r="F11" s="381">
        <v>56.081000000000003</v>
      </c>
      <c r="G11" s="388">
        <v>37.75</v>
      </c>
      <c r="H11" s="15">
        <v>21170.577499999999</v>
      </c>
    </row>
    <row r="12" spans="1:8">
      <c r="A12" s="1617">
        <v>2007</v>
      </c>
      <c r="B12" s="381">
        <v>46.707999999999998</v>
      </c>
      <c r="C12" s="381">
        <v>46.174999999999997</v>
      </c>
      <c r="D12" s="11">
        <v>53.618000000000002</v>
      </c>
      <c r="E12" s="381">
        <v>12.874715755278832</v>
      </c>
      <c r="F12" s="381">
        <v>59.448999999999998</v>
      </c>
      <c r="G12" s="388">
        <v>32.4</v>
      </c>
      <c r="H12" s="15">
        <v>19261.475999999999</v>
      </c>
    </row>
    <row r="13" spans="1:8">
      <c r="A13" s="1617">
        <v>2008</v>
      </c>
      <c r="B13" s="381">
        <v>46.404000000000003</v>
      </c>
      <c r="C13" s="381">
        <v>43.966999999999999</v>
      </c>
      <c r="D13" s="11">
        <v>67.152000000000001</v>
      </c>
      <c r="E13" s="381">
        <v>13.827416016557875</v>
      </c>
      <c r="F13" s="381">
        <v>60.795000000000002</v>
      </c>
      <c r="G13" s="388">
        <v>28.64</v>
      </c>
      <c r="H13" s="15">
        <v>17411.688000000002</v>
      </c>
    </row>
    <row r="14" spans="1:8">
      <c r="A14" s="1617">
        <v>2009</v>
      </c>
      <c r="B14" s="381">
        <v>46.655999999999999</v>
      </c>
      <c r="C14" s="381">
        <v>44.084000000000003</v>
      </c>
      <c r="D14" s="11">
        <v>66.673000000000002</v>
      </c>
      <c r="E14" s="381">
        <v>12.068324108520097</v>
      </c>
      <c r="F14" s="381">
        <v>53.201999999999998</v>
      </c>
      <c r="G14" s="388">
        <v>22.03</v>
      </c>
      <c r="H14" s="15">
        <v>11720.400600000001</v>
      </c>
    </row>
    <row r="15" spans="1:8">
      <c r="A15" s="1617">
        <v>2010</v>
      </c>
      <c r="B15" s="381">
        <v>46.243000000000002</v>
      </c>
      <c r="C15" s="381">
        <v>40.209000000000003</v>
      </c>
      <c r="D15" s="11">
        <v>65.915000000000006</v>
      </c>
      <c r="E15" s="381">
        <v>13.998358576438111</v>
      </c>
      <c r="F15" s="381">
        <v>56.286000000000001</v>
      </c>
      <c r="G15" s="388">
        <v>16.34</v>
      </c>
      <c r="H15" s="15">
        <v>9197.1324000000004</v>
      </c>
    </row>
    <row r="16" spans="1:8">
      <c r="A16" s="1617">
        <v>2011</v>
      </c>
      <c r="B16" s="381">
        <v>43.883000000000003</v>
      </c>
      <c r="C16" s="381">
        <v>38.151000000000003</v>
      </c>
      <c r="D16" s="11">
        <v>59.814</v>
      </c>
      <c r="E16" s="381">
        <v>10.06002463893476</v>
      </c>
      <c r="F16" s="381">
        <v>38.380000000000003</v>
      </c>
      <c r="G16" s="388">
        <v>16.059999999999999</v>
      </c>
      <c r="H16" s="15">
        <v>6163.8279999999995</v>
      </c>
    </row>
    <row r="17" spans="1:8">
      <c r="A17" s="1617">
        <v>2012</v>
      </c>
      <c r="B17" s="381">
        <v>43.646999999999998</v>
      </c>
      <c r="C17" s="381">
        <v>37.781999999999996</v>
      </c>
      <c r="D17" s="11">
        <v>50.509</v>
      </c>
      <c r="E17" s="381">
        <v>12.020009528346833</v>
      </c>
      <c r="F17" s="381">
        <v>45.414000000000001</v>
      </c>
      <c r="G17" s="503">
        <v>21.59</v>
      </c>
      <c r="H17" s="15">
        <v>9804.8826000000008</v>
      </c>
    </row>
    <row r="18" spans="1:8">
      <c r="A18" s="1617">
        <v>2013</v>
      </c>
      <c r="B18" s="381">
        <v>43.695</v>
      </c>
      <c r="C18" s="381">
        <v>38.317999999999998</v>
      </c>
      <c r="D18" s="11">
        <v>50.582000000000001</v>
      </c>
      <c r="E18" s="381">
        <v>10.147189310506812</v>
      </c>
      <c r="F18" s="381">
        <v>38.881999999999998</v>
      </c>
      <c r="G18" s="503">
        <v>19.059999999999999</v>
      </c>
      <c r="H18" s="15">
        <v>7410.9091999999982</v>
      </c>
    </row>
    <row r="19" spans="1:8">
      <c r="A19" s="1617">
        <v>2014</v>
      </c>
      <c r="B19" s="1465">
        <v>43.447000000000003</v>
      </c>
      <c r="C19" s="1465">
        <v>38.482999999999997</v>
      </c>
      <c r="D19" s="1370">
        <v>50.771000000000001</v>
      </c>
      <c r="E19" s="1465">
        <v>15.695242054933347</v>
      </c>
      <c r="F19" s="1465">
        <v>60.4</v>
      </c>
      <c r="G19" s="1512">
        <v>19.07</v>
      </c>
      <c r="H19" s="1377">
        <v>11518</v>
      </c>
    </row>
    <row r="20" spans="1:8" ht="13.5" thickBot="1">
      <c r="A20" s="1618">
        <v>2015</v>
      </c>
      <c r="B20" s="387">
        <v>40.353000000000002</v>
      </c>
      <c r="C20" s="387">
        <v>38.515000000000001</v>
      </c>
      <c r="D20" s="298">
        <v>50.069000000000003</v>
      </c>
      <c r="E20" s="387">
        <f>+F20/C20*10</f>
        <v>9.5791250162274437</v>
      </c>
      <c r="F20" s="387">
        <v>36.893999999999998</v>
      </c>
      <c r="G20" s="1580">
        <v>25.2</v>
      </c>
      <c r="H20" s="1558">
        <v>9297</v>
      </c>
    </row>
    <row r="35" spans="16:17">
      <c r="P35" s="499"/>
      <c r="Q35" s="499"/>
    </row>
    <row r="36" spans="16:17">
      <c r="P36" s="499"/>
      <c r="Q36" s="499"/>
    </row>
    <row r="37" spans="16:17">
      <c r="P37" s="499"/>
      <c r="Q37" s="499"/>
    </row>
    <row r="38" spans="16:17">
      <c r="P38" s="499"/>
      <c r="Q38" s="499"/>
    </row>
    <row r="39" spans="16:17">
      <c r="P39" s="499"/>
      <c r="Q39" s="499"/>
    </row>
    <row r="40" spans="16:17">
      <c r="P40" s="499"/>
      <c r="Q40" s="499"/>
    </row>
    <row r="41" spans="16:17">
      <c r="P41" s="499"/>
      <c r="Q41" s="499"/>
    </row>
    <row r="42" spans="16:17">
      <c r="P42" s="499"/>
      <c r="Q42" s="499"/>
    </row>
    <row r="43" spans="16:17">
      <c r="P43" s="499"/>
      <c r="Q43" s="499"/>
    </row>
    <row r="44" spans="16:17">
      <c r="P44" s="499"/>
      <c r="Q44" s="499"/>
    </row>
    <row r="45" spans="16:17">
      <c r="P45" s="499"/>
      <c r="Q45" s="499"/>
    </row>
    <row r="46" spans="16:17">
      <c r="P46" s="499"/>
      <c r="Q46" s="499"/>
    </row>
    <row r="47" spans="16:17">
      <c r="P47" s="499"/>
      <c r="Q47" s="499"/>
    </row>
    <row r="48" spans="16:17">
      <c r="P48" s="499"/>
      <c r="Q48" s="499"/>
    </row>
    <row r="49" spans="13:19">
      <c r="P49" s="499"/>
      <c r="Q49" s="499"/>
    </row>
    <row r="50" spans="13:19">
      <c r="P50" s="499"/>
      <c r="Q50" s="499"/>
    </row>
    <row r="51" spans="13:19">
      <c r="P51" s="499"/>
      <c r="Q51" s="499"/>
    </row>
    <row r="52" spans="13:19">
      <c r="P52" s="499"/>
      <c r="Q52" s="499"/>
    </row>
    <row r="53" spans="13:19">
      <c r="P53" s="499"/>
      <c r="Q53" s="499"/>
    </row>
    <row r="54" spans="13:19">
      <c r="P54" s="499"/>
      <c r="Q54" s="499"/>
    </row>
    <row r="55" spans="13:19">
      <c r="P55" s="499"/>
      <c r="Q55" s="499"/>
    </row>
    <row r="56" spans="13:19">
      <c r="P56" s="499"/>
      <c r="Q56" s="499"/>
    </row>
    <row r="57" spans="13:19">
      <c r="P57" s="499"/>
      <c r="Q57" s="499"/>
    </row>
    <row r="58" spans="13:19">
      <c r="P58" s="499"/>
      <c r="Q58" s="499"/>
    </row>
    <row r="59" spans="13:19">
      <c r="P59" s="499"/>
      <c r="Q59" s="499"/>
    </row>
    <row r="60" spans="13:19">
      <c r="P60" s="499"/>
      <c r="Q60" s="499"/>
    </row>
    <row r="61" spans="13:19">
      <c r="P61" s="499"/>
      <c r="Q61" s="499"/>
    </row>
    <row r="62" spans="13:19">
      <c r="M62" s="499"/>
      <c r="N62" s="499"/>
      <c r="O62" s="499"/>
      <c r="P62" s="499"/>
      <c r="Q62" s="499"/>
      <c r="S62" s="499"/>
    </row>
    <row r="63" spans="13:19">
      <c r="M63" s="499"/>
      <c r="N63" s="499"/>
      <c r="O63" s="499"/>
      <c r="P63" s="499"/>
      <c r="Q63" s="499"/>
      <c r="S63" s="499"/>
    </row>
    <row r="64" spans="13:19">
      <c r="P64" s="499"/>
      <c r="Q64" s="499"/>
    </row>
    <row r="65" spans="16:17">
      <c r="P65" s="499"/>
      <c r="Q65" s="499"/>
    </row>
    <row r="66" spans="16:17">
      <c r="P66" s="499"/>
      <c r="Q66" s="499"/>
    </row>
    <row r="67" spans="16:17">
      <c r="P67" s="499"/>
      <c r="Q67" s="499"/>
    </row>
    <row r="68" spans="16:17">
      <c r="P68" s="499"/>
      <c r="Q68" s="499"/>
    </row>
    <row r="69" spans="16:17">
      <c r="P69" s="499"/>
      <c r="Q69" s="499"/>
    </row>
    <row r="70" spans="16:17">
      <c r="P70" s="499"/>
      <c r="Q70" s="499"/>
    </row>
    <row r="71" spans="16:17">
      <c r="P71" s="499"/>
      <c r="Q71" s="499"/>
    </row>
    <row r="72" spans="16:17">
      <c r="P72" s="499"/>
      <c r="Q72" s="499"/>
    </row>
    <row r="73" spans="16:17">
      <c r="P73" s="499"/>
      <c r="Q73" s="499"/>
    </row>
    <row r="74" spans="16:17">
      <c r="P74" s="499"/>
      <c r="Q74" s="499"/>
    </row>
    <row r="75" spans="16:17">
      <c r="P75" s="499"/>
      <c r="Q75" s="499"/>
    </row>
    <row r="76" spans="16:17">
      <c r="P76" s="499"/>
      <c r="Q76" s="499"/>
    </row>
    <row r="77" spans="16:17">
      <c r="P77" s="499"/>
      <c r="Q77" s="499"/>
    </row>
    <row r="78" spans="16:17">
      <c r="P78" s="499"/>
      <c r="Q78" s="499"/>
    </row>
    <row r="79" spans="16:17">
      <c r="P79" s="499"/>
      <c r="Q79" s="499"/>
    </row>
    <row r="83" spans="5:17">
      <c r="P83" s="499"/>
      <c r="Q83" s="499"/>
    </row>
    <row r="85" spans="5:17">
      <c r="E85" s="500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36">
    <tabColor theme="0"/>
  </sheetPr>
  <dimension ref="A1:I41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4.140625" style="34" customWidth="1"/>
    <col min="2" max="7" width="18.140625" style="34" customWidth="1"/>
    <col min="8" max="8" width="6.7109375" style="34" customWidth="1"/>
    <col min="9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  <c r="H1" s="67"/>
      <c r="I1" s="67"/>
    </row>
    <row r="2" spans="1:9" s="25" customFormat="1" ht="14.25"/>
    <row r="3" spans="1:9" s="25" customFormat="1" ht="15">
      <c r="A3" s="1667" t="s">
        <v>667</v>
      </c>
      <c r="B3" s="1667"/>
      <c r="C3" s="1667"/>
      <c r="D3" s="1667"/>
      <c r="E3" s="1667"/>
      <c r="F3" s="1667"/>
      <c r="G3" s="1667"/>
      <c r="H3" s="125"/>
      <c r="I3" s="125"/>
    </row>
    <row r="4" spans="1:9" s="25" customFormat="1" ht="27.75" customHeight="1">
      <c r="A4" s="1667" t="s">
        <v>1346</v>
      </c>
      <c r="B4" s="1667"/>
      <c r="C4" s="1667"/>
      <c r="D4" s="1667"/>
      <c r="E4" s="1667"/>
      <c r="F4" s="1667"/>
      <c r="G4" s="1667"/>
      <c r="H4" s="26"/>
      <c r="I4" s="125"/>
    </row>
    <row r="5" spans="1:9" s="25" customFormat="1" ht="15.75" thickBot="1">
      <c r="A5" s="188"/>
      <c r="B5" s="189"/>
      <c r="C5" s="189"/>
      <c r="D5" s="189"/>
      <c r="E5" s="189"/>
      <c r="F5" s="189"/>
      <c r="G5" s="189"/>
    </row>
    <row r="6" spans="1:9" ht="25.5" customHeight="1">
      <c r="A6" s="126" t="s">
        <v>526</v>
      </c>
      <c r="B6" s="1716" t="s">
        <v>371</v>
      </c>
      <c r="C6" s="1716"/>
      <c r="D6" s="1716"/>
      <c r="E6" s="1716" t="s">
        <v>378</v>
      </c>
      <c r="F6" s="1716"/>
      <c r="G6" s="674" t="s">
        <v>372</v>
      </c>
    </row>
    <row r="7" spans="1:9" ht="18.75" customHeight="1">
      <c r="A7" s="671" t="s">
        <v>528</v>
      </c>
      <c r="B7" s="1723" t="s">
        <v>381</v>
      </c>
      <c r="C7" s="1723"/>
      <c r="D7" s="1723"/>
      <c r="E7" s="1723" t="s">
        <v>382</v>
      </c>
      <c r="F7" s="1723"/>
      <c r="G7" s="740" t="s">
        <v>523</v>
      </c>
    </row>
    <row r="8" spans="1:9" ht="25.5" customHeight="1" thickBot="1">
      <c r="A8" s="753" t="s">
        <v>529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236" t="s">
        <v>524</v>
      </c>
    </row>
    <row r="9" spans="1:9" ht="28.5" customHeight="1">
      <c r="A9" s="63" t="s">
        <v>463</v>
      </c>
      <c r="B9" s="82">
        <v>420</v>
      </c>
      <c r="C9" s="45">
        <v>32</v>
      </c>
      <c r="D9" s="45">
        <v>452</v>
      </c>
      <c r="E9" s="82">
        <v>3899</v>
      </c>
      <c r="F9" s="11">
        <v>4300</v>
      </c>
      <c r="G9" s="46">
        <v>1775</v>
      </c>
      <c r="H9" s="123"/>
      <c r="I9" s="123"/>
    </row>
    <row r="10" spans="1:9">
      <c r="A10" s="63" t="s">
        <v>464</v>
      </c>
      <c r="B10" s="45">
        <v>9988</v>
      </c>
      <c r="C10" s="45">
        <v>491</v>
      </c>
      <c r="D10" s="45">
        <v>10479</v>
      </c>
      <c r="E10" s="11">
        <v>1500</v>
      </c>
      <c r="F10" s="11">
        <v>3000</v>
      </c>
      <c r="G10" s="46">
        <v>16455</v>
      </c>
      <c r="H10" s="123"/>
      <c r="I10" s="123"/>
    </row>
    <row r="11" spans="1:9">
      <c r="A11" s="63" t="s">
        <v>465</v>
      </c>
      <c r="B11" s="45">
        <v>3913</v>
      </c>
      <c r="C11" s="45">
        <v>65</v>
      </c>
      <c r="D11" s="45">
        <v>3978</v>
      </c>
      <c r="E11" s="11">
        <v>1650</v>
      </c>
      <c r="F11" s="11">
        <v>4000</v>
      </c>
      <c r="G11" s="46">
        <v>6716</v>
      </c>
      <c r="H11" s="123"/>
      <c r="I11" s="123"/>
    </row>
    <row r="12" spans="1:9">
      <c r="A12" s="785" t="s">
        <v>579</v>
      </c>
      <c r="B12" s="786">
        <v>14321</v>
      </c>
      <c r="C12" s="786">
        <v>588</v>
      </c>
      <c r="D12" s="786">
        <v>14909</v>
      </c>
      <c r="E12" s="787">
        <v>1611</v>
      </c>
      <c r="F12" s="787">
        <v>3181</v>
      </c>
      <c r="G12" s="788">
        <v>24946</v>
      </c>
      <c r="H12" s="123"/>
      <c r="I12" s="123"/>
    </row>
    <row r="13" spans="1:9">
      <c r="A13" s="63"/>
      <c r="B13" s="45"/>
      <c r="C13" s="45"/>
      <c r="D13" s="45"/>
      <c r="E13" s="11"/>
      <c r="F13" s="11"/>
      <c r="G13" s="46"/>
      <c r="H13" s="123"/>
      <c r="I13" s="123"/>
    </row>
    <row r="14" spans="1:9">
      <c r="A14" s="63" t="s">
        <v>467</v>
      </c>
      <c r="B14" s="80">
        <v>126</v>
      </c>
      <c r="C14" s="80">
        <v>4</v>
      </c>
      <c r="D14" s="45">
        <v>130</v>
      </c>
      <c r="E14" s="80">
        <v>1364</v>
      </c>
      <c r="F14" s="80">
        <v>1430</v>
      </c>
      <c r="G14" s="12">
        <v>178</v>
      </c>
      <c r="H14" s="123"/>
      <c r="I14" s="123"/>
    </row>
    <row r="15" spans="1:9">
      <c r="A15" s="63" t="s">
        <v>469</v>
      </c>
      <c r="B15" s="80">
        <v>173</v>
      </c>
      <c r="C15" s="80">
        <v>25</v>
      </c>
      <c r="D15" s="45">
        <v>198</v>
      </c>
      <c r="E15" s="80">
        <v>1966</v>
      </c>
      <c r="F15" s="80">
        <v>2100</v>
      </c>
      <c r="G15" s="12">
        <v>393</v>
      </c>
      <c r="H15" s="123"/>
      <c r="I15" s="123"/>
    </row>
    <row r="16" spans="1:9">
      <c r="A16" s="785" t="s">
        <v>471</v>
      </c>
      <c r="B16" s="786">
        <v>299</v>
      </c>
      <c r="C16" s="786">
        <v>29</v>
      </c>
      <c r="D16" s="786">
        <v>328</v>
      </c>
      <c r="E16" s="787">
        <v>1712</v>
      </c>
      <c r="F16" s="787">
        <v>2008</v>
      </c>
      <c r="G16" s="788">
        <v>571</v>
      </c>
      <c r="H16" s="123"/>
      <c r="I16" s="123"/>
    </row>
    <row r="17" spans="1:9">
      <c r="A17" s="63"/>
      <c r="B17" s="80"/>
      <c r="C17" s="80"/>
      <c r="D17" s="45"/>
      <c r="E17" s="80"/>
      <c r="F17" s="80"/>
      <c r="G17" s="12"/>
      <c r="H17" s="123"/>
      <c r="I17" s="123"/>
    </row>
    <row r="18" spans="1:9">
      <c r="A18" s="63" t="s">
        <v>475</v>
      </c>
      <c r="B18" s="45">
        <v>2</v>
      </c>
      <c r="C18" s="45">
        <v>78</v>
      </c>
      <c r="D18" s="45">
        <v>80</v>
      </c>
      <c r="E18" s="11">
        <v>1100</v>
      </c>
      <c r="F18" s="11">
        <v>1700</v>
      </c>
      <c r="G18" s="46">
        <v>135</v>
      </c>
      <c r="H18" s="123"/>
      <c r="I18" s="123"/>
    </row>
    <row r="19" spans="1:9">
      <c r="A19" s="63" t="s">
        <v>476</v>
      </c>
      <c r="B19" s="45">
        <v>2</v>
      </c>
      <c r="C19" s="45" t="s">
        <v>391</v>
      </c>
      <c r="D19" s="45">
        <v>2</v>
      </c>
      <c r="E19" s="11">
        <v>2500</v>
      </c>
      <c r="F19" s="11" t="s">
        <v>391</v>
      </c>
      <c r="G19" s="46">
        <v>5</v>
      </c>
      <c r="H19" s="123"/>
      <c r="I19" s="123"/>
    </row>
    <row r="20" spans="1:9">
      <c r="A20" s="63" t="s">
        <v>480</v>
      </c>
      <c r="B20" s="45">
        <v>8</v>
      </c>
      <c r="C20" s="45">
        <v>15</v>
      </c>
      <c r="D20" s="45">
        <v>23</v>
      </c>
      <c r="E20" s="11">
        <v>1500</v>
      </c>
      <c r="F20" s="11">
        <v>2500</v>
      </c>
      <c r="G20" s="46">
        <v>50</v>
      </c>
      <c r="H20" s="123"/>
      <c r="I20" s="123"/>
    </row>
    <row r="21" spans="1:9">
      <c r="A21" s="63" t="s">
        <v>481</v>
      </c>
      <c r="B21" s="45" t="s">
        <v>391</v>
      </c>
      <c r="C21" s="45">
        <v>85</v>
      </c>
      <c r="D21" s="45">
        <v>85</v>
      </c>
      <c r="E21" s="11" t="s">
        <v>391</v>
      </c>
      <c r="F21" s="11">
        <v>1700</v>
      </c>
      <c r="G21" s="46">
        <v>145</v>
      </c>
      <c r="H21" s="123"/>
      <c r="I21" s="123"/>
    </row>
    <row r="22" spans="1:9">
      <c r="A22" s="785" t="s">
        <v>587</v>
      </c>
      <c r="B22" s="786">
        <v>12</v>
      </c>
      <c r="C22" s="786">
        <v>178</v>
      </c>
      <c r="D22" s="786">
        <v>190</v>
      </c>
      <c r="E22" s="787">
        <v>1600</v>
      </c>
      <c r="F22" s="787">
        <v>1767</v>
      </c>
      <c r="G22" s="788">
        <v>335</v>
      </c>
      <c r="H22" s="123"/>
      <c r="I22" s="123"/>
    </row>
    <row r="23" spans="1:9">
      <c r="A23" s="63"/>
      <c r="B23" s="45"/>
      <c r="C23" s="45"/>
      <c r="D23" s="45"/>
      <c r="E23" s="11"/>
      <c r="F23" s="11"/>
      <c r="G23" s="46"/>
      <c r="H23" s="123"/>
      <c r="I23" s="123"/>
    </row>
    <row r="24" spans="1:9">
      <c r="A24" s="785" t="s">
        <v>483</v>
      </c>
      <c r="B24" s="786">
        <v>4</v>
      </c>
      <c r="C24" s="786" t="s">
        <v>391</v>
      </c>
      <c r="D24" s="786">
        <v>4</v>
      </c>
      <c r="E24" s="787">
        <v>2400</v>
      </c>
      <c r="F24" s="787" t="s">
        <v>391</v>
      </c>
      <c r="G24" s="788">
        <v>10</v>
      </c>
      <c r="H24" s="123"/>
      <c r="I24" s="123"/>
    </row>
    <row r="25" spans="1:9">
      <c r="A25" s="63"/>
      <c r="B25" s="45"/>
      <c r="C25" s="45"/>
      <c r="D25" s="45"/>
      <c r="E25" s="11"/>
      <c r="F25" s="11"/>
      <c r="G25" s="46"/>
      <c r="H25" s="123"/>
      <c r="I25" s="123"/>
    </row>
    <row r="26" spans="1:9">
      <c r="A26" s="63" t="s">
        <v>487</v>
      </c>
      <c r="B26" s="11">
        <v>31</v>
      </c>
      <c r="C26" s="11" t="s">
        <v>391</v>
      </c>
      <c r="D26" s="45">
        <v>31</v>
      </c>
      <c r="E26" s="11">
        <v>1000</v>
      </c>
      <c r="F26" s="11" t="s">
        <v>391</v>
      </c>
      <c r="G26" s="12">
        <v>31</v>
      </c>
      <c r="H26" s="123"/>
      <c r="I26" s="123"/>
    </row>
    <row r="27" spans="1:9">
      <c r="A27" s="785" t="s">
        <v>537</v>
      </c>
      <c r="B27" s="786">
        <v>31</v>
      </c>
      <c r="C27" s="786" t="s">
        <v>391</v>
      </c>
      <c r="D27" s="786">
        <v>31</v>
      </c>
      <c r="E27" s="787">
        <v>1000</v>
      </c>
      <c r="F27" s="787" t="s">
        <v>391</v>
      </c>
      <c r="G27" s="788">
        <v>31</v>
      </c>
      <c r="H27" s="123"/>
      <c r="I27" s="123"/>
    </row>
    <row r="28" spans="1:9">
      <c r="A28" s="63"/>
      <c r="B28" s="11"/>
      <c r="C28" s="11"/>
      <c r="D28" s="45"/>
      <c r="E28" s="11"/>
      <c r="F28" s="11"/>
      <c r="G28" s="12"/>
      <c r="H28" s="123"/>
      <c r="I28" s="123"/>
    </row>
    <row r="29" spans="1:9">
      <c r="A29" s="63" t="s">
        <v>490</v>
      </c>
      <c r="B29" s="11">
        <v>27</v>
      </c>
      <c r="C29" s="11" t="s">
        <v>391</v>
      </c>
      <c r="D29" s="45">
        <v>27</v>
      </c>
      <c r="E29" s="11" t="s">
        <v>391</v>
      </c>
      <c r="F29" s="11" t="s">
        <v>391</v>
      </c>
      <c r="G29" s="12" t="s">
        <v>391</v>
      </c>
      <c r="H29" s="123"/>
      <c r="I29" s="123"/>
    </row>
    <row r="30" spans="1:9">
      <c r="A30" s="785" t="s">
        <v>493</v>
      </c>
      <c r="B30" s="786">
        <v>27</v>
      </c>
      <c r="C30" s="786" t="s">
        <v>391</v>
      </c>
      <c r="D30" s="786">
        <v>27</v>
      </c>
      <c r="E30" s="787" t="s">
        <v>391</v>
      </c>
      <c r="F30" s="787" t="s">
        <v>391</v>
      </c>
      <c r="G30" s="788" t="s">
        <v>391</v>
      </c>
      <c r="H30" s="123"/>
      <c r="I30" s="123"/>
    </row>
    <row r="31" spans="1:9">
      <c r="A31" s="63"/>
      <c r="B31" s="45"/>
      <c r="C31" s="45"/>
      <c r="D31" s="45"/>
      <c r="E31" s="11"/>
      <c r="F31" s="11"/>
      <c r="G31" s="46"/>
      <c r="H31" s="123"/>
      <c r="I31" s="123"/>
    </row>
    <row r="32" spans="1:9">
      <c r="A32" s="63" t="s">
        <v>502</v>
      </c>
      <c r="B32" s="45">
        <v>28</v>
      </c>
      <c r="C32" s="45" t="s">
        <v>391</v>
      </c>
      <c r="D32" s="45">
        <v>28</v>
      </c>
      <c r="E32" s="11">
        <v>3500</v>
      </c>
      <c r="F32" s="11" t="s">
        <v>391</v>
      </c>
      <c r="G32" s="46">
        <v>98</v>
      </c>
      <c r="H32" s="123"/>
      <c r="I32" s="123"/>
    </row>
    <row r="33" spans="1:9">
      <c r="A33" s="63" t="s">
        <v>503</v>
      </c>
      <c r="B33" s="45">
        <v>8</v>
      </c>
      <c r="C33" s="45">
        <v>2</v>
      </c>
      <c r="D33" s="45">
        <v>10</v>
      </c>
      <c r="E33" s="11">
        <v>1400</v>
      </c>
      <c r="F33" s="11">
        <v>2000</v>
      </c>
      <c r="G33" s="46">
        <v>15</v>
      </c>
      <c r="H33" s="123"/>
      <c r="I33" s="123"/>
    </row>
    <row r="34" spans="1:9">
      <c r="A34" s="63" t="s">
        <v>504</v>
      </c>
      <c r="B34" s="11">
        <v>404</v>
      </c>
      <c r="C34" s="11">
        <v>318</v>
      </c>
      <c r="D34" s="45">
        <v>722</v>
      </c>
      <c r="E34" s="11">
        <v>2500</v>
      </c>
      <c r="F34" s="11">
        <v>6000</v>
      </c>
      <c r="G34" s="12">
        <v>2918</v>
      </c>
      <c r="H34" s="123"/>
      <c r="I34" s="123"/>
    </row>
    <row r="35" spans="1:9">
      <c r="A35" s="63" t="s">
        <v>505</v>
      </c>
      <c r="B35" s="45">
        <v>1909</v>
      </c>
      <c r="C35" s="45">
        <v>372</v>
      </c>
      <c r="D35" s="45">
        <v>2281</v>
      </c>
      <c r="E35" s="11">
        <v>2724</v>
      </c>
      <c r="F35" s="11">
        <v>4889</v>
      </c>
      <c r="G35" s="46">
        <v>7019</v>
      </c>
      <c r="H35" s="123"/>
      <c r="I35" s="123"/>
    </row>
    <row r="36" spans="1:9">
      <c r="A36" s="785" t="s">
        <v>580</v>
      </c>
      <c r="B36" s="786">
        <v>2349</v>
      </c>
      <c r="C36" s="786">
        <v>692</v>
      </c>
      <c r="D36" s="786">
        <v>3041</v>
      </c>
      <c r="E36" s="787">
        <v>2690</v>
      </c>
      <c r="F36" s="787">
        <v>5391</v>
      </c>
      <c r="G36" s="788">
        <v>10050</v>
      </c>
      <c r="H36" s="123"/>
      <c r="I36" s="123"/>
    </row>
    <row r="37" spans="1:9">
      <c r="A37" s="63"/>
      <c r="B37" s="45"/>
      <c r="C37" s="45"/>
      <c r="D37" s="45"/>
      <c r="E37" s="11"/>
      <c r="F37" s="11"/>
      <c r="G37" s="46"/>
      <c r="H37" s="123"/>
      <c r="I37" s="123"/>
    </row>
    <row r="38" spans="1:9">
      <c r="A38" s="63" t="s">
        <v>507</v>
      </c>
      <c r="B38" s="11">
        <v>10</v>
      </c>
      <c r="C38" s="11" t="s">
        <v>391</v>
      </c>
      <c r="D38" s="45">
        <v>10</v>
      </c>
      <c r="E38" s="11">
        <v>1400</v>
      </c>
      <c r="F38" s="11" t="s">
        <v>391</v>
      </c>
      <c r="G38" s="12">
        <v>14</v>
      </c>
      <c r="H38" s="123"/>
      <c r="I38" s="123"/>
    </row>
    <row r="39" spans="1:9">
      <c r="A39" s="785" t="s">
        <v>509</v>
      </c>
      <c r="B39" s="786">
        <v>10</v>
      </c>
      <c r="C39" s="786" t="s">
        <v>391</v>
      </c>
      <c r="D39" s="786">
        <v>10</v>
      </c>
      <c r="E39" s="787">
        <v>1400</v>
      </c>
      <c r="F39" s="787" t="s">
        <v>391</v>
      </c>
      <c r="G39" s="788">
        <v>14</v>
      </c>
      <c r="H39" s="123"/>
      <c r="I39" s="123"/>
    </row>
    <row r="40" spans="1:9">
      <c r="A40" s="63"/>
      <c r="B40" s="45"/>
      <c r="C40" s="45"/>
      <c r="D40" s="45"/>
      <c r="E40" s="11"/>
      <c r="F40" s="11"/>
      <c r="G40" s="46"/>
      <c r="H40" s="123"/>
      <c r="I40" s="123"/>
    </row>
    <row r="41" spans="1:9" ht="13.5" thickBot="1">
      <c r="A41" s="781" t="s">
        <v>510</v>
      </c>
      <c r="B41" s="782">
        <v>17053</v>
      </c>
      <c r="C41" s="782">
        <v>1487</v>
      </c>
      <c r="D41" s="782">
        <v>18540</v>
      </c>
      <c r="E41" s="782">
        <v>1758</v>
      </c>
      <c r="F41" s="782">
        <v>4018</v>
      </c>
      <c r="G41" s="782">
        <v>35957</v>
      </c>
      <c r="H41" s="123"/>
      <c r="I41" s="123"/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>
  <sheetPr codeName="Hoja187">
    <tabColor theme="0"/>
    <pageSetUpPr fitToPage="1"/>
  </sheetPr>
  <dimension ref="A1:R29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0.7109375" style="208" customWidth="1"/>
    <col min="2" max="3" width="11.5703125" style="208" bestFit="1" customWidth="1"/>
    <col min="4" max="5" width="11.85546875" style="208" bestFit="1" customWidth="1"/>
    <col min="6" max="6" width="11.5703125" style="208" bestFit="1" customWidth="1"/>
    <col min="7" max="13" width="13.85546875" style="208" customWidth="1"/>
    <col min="14" max="16384" width="11.42578125" style="208"/>
  </cols>
  <sheetData>
    <row r="1" spans="1:18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8" s="88" customFormat="1" ht="15">
      <c r="A3" s="1684" t="s">
        <v>1509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8" s="88" customFormat="1" ht="13.5" customHeight="1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  <c r="K4" s="189"/>
    </row>
    <row r="5" spans="1:18" s="681" customFormat="1" ht="27" customHeight="1">
      <c r="A5" s="1138"/>
      <c r="B5" s="1716" t="s">
        <v>1071</v>
      </c>
      <c r="C5" s="1716"/>
      <c r="D5" s="1716"/>
      <c r="E5" s="1716"/>
      <c r="F5" s="1716"/>
      <c r="G5" s="1791" t="s">
        <v>1106</v>
      </c>
      <c r="H5" s="664"/>
      <c r="I5" s="1136" t="s">
        <v>378</v>
      </c>
      <c r="J5" s="1050"/>
      <c r="K5" s="1900" t="s">
        <v>379</v>
      </c>
      <c r="L5" s="1900"/>
      <c r="M5" s="1670"/>
    </row>
    <row r="6" spans="1:18" s="681" customFormat="1" ht="27" customHeight="1">
      <c r="A6" s="1140" t="s">
        <v>549</v>
      </c>
      <c r="B6" s="1723" t="s">
        <v>381</v>
      </c>
      <c r="C6" s="1723"/>
      <c r="D6" s="1723"/>
      <c r="E6" s="1723"/>
      <c r="F6" s="1723"/>
      <c r="G6" s="1792"/>
      <c r="H6" s="1838" t="s">
        <v>1203</v>
      </c>
      <c r="I6" s="1838"/>
      <c r="J6" s="1148" t="s">
        <v>1104</v>
      </c>
      <c r="K6" s="1792" t="s">
        <v>1125</v>
      </c>
      <c r="L6" s="1792" t="s">
        <v>1106</v>
      </c>
      <c r="M6" s="1832" t="s">
        <v>1107</v>
      </c>
    </row>
    <row r="7" spans="1:18" s="681" customFormat="1" ht="27" customHeight="1">
      <c r="A7" s="1140" t="s">
        <v>529</v>
      </c>
      <c r="B7" s="1051"/>
      <c r="C7" s="1154" t="s">
        <v>387</v>
      </c>
      <c r="D7" s="867"/>
      <c r="E7" s="1906" t="s">
        <v>1078</v>
      </c>
      <c r="F7" s="1906"/>
      <c r="G7" s="1792"/>
      <c r="H7" s="1723" t="s">
        <v>382</v>
      </c>
      <c r="I7" s="1723"/>
      <c r="J7" s="1148" t="s">
        <v>1075</v>
      </c>
      <c r="K7" s="1792"/>
      <c r="L7" s="1792"/>
      <c r="M7" s="1682"/>
    </row>
    <row r="8" spans="1:18" s="681" customFormat="1" ht="27" customHeight="1" thickBot="1">
      <c r="A8" s="1142"/>
      <c r="B8" s="1150" t="s">
        <v>385</v>
      </c>
      <c r="C8" s="1150" t="s">
        <v>386</v>
      </c>
      <c r="D8" s="1150" t="s">
        <v>387</v>
      </c>
      <c r="E8" s="1150" t="s">
        <v>385</v>
      </c>
      <c r="F8" s="1150" t="s">
        <v>386</v>
      </c>
      <c r="G8" s="1680"/>
      <c r="H8" s="1150" t="s">
        <v>385</v>
      </c>
      <c r="I8" s="1150" t="s">
        <v>386</v>
      </c>
      <c r="J8" s="1150" t="s">
        <v>1112</v>
      </c>
      <c r="K8" s="1680"/>
      <c r="L8" s="1680"/>
      <c r="M8" s="1683"/>
      <c r="P8" s="1053"/>
      <c r="Q8" s="1053"/>
    </row>
    <row r="9" spans="1:18" ht="21.75" customHeight="1">
      <c r="A9" s="72" t="s">
        <v>467</v>
      </c>
      <c r="B9" s="194">
        <v>145</v>
      </c>
      <c r="C9" s="194">
        <v>5</v>
      </c>
      <c r="D9" s="122">
        <v>150</v>
      </c>
      <c r="E9" s="194">
        <v>144</v>
      </c>
      <c r="F9" s="194">
        <v>4</v>
      </c>
      <c r="G9" s="194" t="s">
        <v>391</v>
      </c>
      <c r="H9" s="194">
        <v>1500</v>
      </c>
      <c r="I9" s="194">
        <v>3000</v>
      </c>
      <c r="J9" s="194" t="s">
        <v>391</v>
      </c>
      <c r="K9" s="194">
        <v>228</v>
      </c>
      <c r="L9" s="194" t="s">
        <v>391</v>
      </c>
      <c r="M9" s="209">
        <v>228</v>
      </c>
      <c r="R9" s="268"/>
    </row>
    <row r="10" spans="1:18">
      <c r="A10" s="63" t="s">
        <v>470</v>
      </c>
      <c r="B10" s="80">
        <v>7425</v>
      </c>
      <c r="C10" s="80">
        <v>607</v>
      </c>
      <c r="D10" s="11">
        <v>8032</v>
      </c>
      <c r="E10" s="80">
        <v>6897</v>
      </c>
      <c r="F10" s="80">
        <v>548</v>
      </c>
      <c r="G10" s="80" t="s">
        <v>391</v>
      </c>
      <c r="H10" s="80">
        <v>1470</v>
      </c>
      <c r="I10" s="80">
        <v>2940</v>
      </c>
      <c r="J10" s="80" t="s">
        <v>391</v>
      </c>
      <c r="K10" s="80">
        <v>11750</v>
      </c>
      <c r="L10" s="80" t="s">
        <v>391</v>
      </c>
      <c r="M10" s="12">
        <v>11750</v>
      </c>
      <c r="R10" s="268"/>
    </row>
    <row r="11" spans="1:18">
      <c r="A11" s="73" t="s">
        <v>471</v>
      </c>
      <c r="B11" s="74">
        <v>7570</v>
      </c>
      <c r="C11" s="74">
        <v>612</v>
      </c>
      <c r="D11" s="74">
        <v>8182</v>
      </c>
      <c r="E11" s="74">
        <v>7041</v>
      </c>
      <c r="F11" s="74">
        <v>552</v>
      </c>
      <c r="G11" s="74" t="s">
        <v>391</v>
      </c>
      <c r="H11" s="78">
        <v>1471</v>
      </c>
      <c r="I11" s="78">
        <v>2940</v>
      </c>
      <c r="J11" s="78" t="s">
        <v>391</v>
      </c>
      <c r="K11" s="78">
        <v>11978</v>
      </c>
      <c r="L11" s="78" t="s">
        <v>391</v>
      </c>
      <c r="M11" s="75">
        <v>11978</v>
      </c>
    </row>
    <row r="12" spans="1:18">
      <c r="A12" s="63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2"/>
    </row>
    <row r="13" spans="1:18">
      <c r="A13" s="73" t="s">
        <v>472</v>
      </c>
      <c r="B13" s="74">
        <v>12562</v>
      </c>
      <c r="C13" s="74" t="s">
        <v>391</v>
      </c>
      <c r="D13" s="74">
        <v>12562</v>
      </c>
      <c r="E13" s="74">
        <v>11370</v>
      </c>
      <c r="F13" s="74" t="s">
        <v>391</v>
      </c>
      <c r="G13" s="74">
        <v>49000</v>
      </c>
      <c r="H13" s="78">
        <v>850</v>
      </c>
      <c r="I13" s="78" t="s">
        <v>391</v>
      </c>
      <c r="J13" s="78">
        <v>7</v>
      </c>
      <c r="K13" s="78">
        <v>9665</v>
      </c>
      <c r="L13" s="78">
        <v>343</v>
      </c>
      <c r="M13" s="75">
        <v>10008</v>
      </c>
    </row>
    <row r="14" spans="1:18">
      <c r="A14" s="63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2"/>
    </row>
    <row r="15" spans="1:18">
      <c r="A15" s="63" t="s">
        <v>490</v>
      </c>
      <c r="B15" s="45">
        <v>737</v>
      </c>
      <c r="C15" s="45">
        <v>110</v>
      </c>
      <c r="D15" s="45">
        <v>847</v>
      </c>
      <c r="E15" s="45">
        <v>736</v>
      </c>
      <c r="F15" s="45">
        <v>110</v>
      </c>
      <c r="G15" s="45" t="s">
        <v>391</v>
      </c>
      <c r="H15" s="11">
        <v>1100</v>
      </c>
      <c r="I15" s="11">
        <v>2650</v>
      </c>
      <c r="J15" s="11" t="s">
        <v>391</v>
      </c>
      <c r="K15" s="11">
        <v>1101</v>
      </c>
      <c r="L15" s="11" t="s">
        <v>391</v>
      </c>
      <c r="M15" s="46">
        <v>1101</v>
      </c>
    </row>
    <row r="16" spans="1:18">
      <c r="A16" s="63" t="s">
        <v>491</v>
      </c>
      <c r="B16" s="11">
        <v>7944</v>
      </c>
      <c r="C16" s="11" t="s">
        <v>391</v>
      </c>
      <c r="D16" s="11">
        <v>7944</v>
      </c>
      <c r="E16" s="11">
        <v>7944</v>
      </c>
      <c r="F16" s="11" t="s">
        <v>391</v>
      </c>
      <c r="G16" s="11" t="s">
        <v>391</v>
      </c>
      <c r="H16" s="11">
        <v>475</v>
      </c>
      <c r="I16" s="11" t="s">
        <v>391</v>
      </c>
      <c r="J16" s="11" t="s">
        <v>391</v>
      </c>
      <c r="K16" s="11">
        <v>3773</v>
      </c>
      <c r="L16" s="11" t="s">
        <v>391</v>
      </c>
      <c r="M16" s="12">
        <v>3773</v>
      </c>
    </row>
    <row r="17" spans="1:13">
      <c r="A17" s="63" t="s">
        <v>492</v>
      </c>
      <c r="B17" s="11">
        <v>9189</v>
      </c>
      <c r="C17" s="11">
        <v>161</v>
      </c>
      <c r="D17" s="11">
        <v>9350</v>
      </c>
      <c r="E17" s="11">
        <v>9174</v>
      </c>
      <c r="F17" s="11">
        <v>161</v>
      </c>
      <c r="G17" s="11" t="s">
        <v>391</v>
      </c>
      <c r="H17" s="11">
        <v>600</v>
      </c>
      <c r="I17" s="11">
        <v>2000</v>
      </c>
      <c r="J17" s="11" t="s">
        <v>391</v>
      </c>
      <c r="K17" s="11">
        <v>5826</v>
      </c>
      <c r="L17" s="11" t="s">
        <v>391</v>
      </c>
      <c r="M17" s="12">
        <v>5826</v>
      </c>
    </row>
    <row r="18" spans="1:13">
      <c r="A18" s="73" t="s">
        <v>493</v>
      </c>
      <c r="B18" s="74">
        <v>17870</v>
      </c>
      <c r="C18" s="74">
        <v>271</v>
      </c>
      <c r="D18" s="74">
        <v>18141</v>
      </c>
      <c r="E18" s="74">
        <v>17854</v>
      </c>
      <c r="F18" s="74">
        <v>271</v>
      </c>
      <c r="G18" s="74" t="s">
        <v>391</v>
      </c>
      <c r="H18" s="78">
        <v>565</v>
      </c>
      <c r="I18" s="78">
        <v>2264</v>
      </c>
      <c r="J18" s="78" t="s">
        <v>391</v>
      </c>
      <c r="K18" s="78">
        <v>10700</v>
      </c>
      <c r="L18" s="78" t="s">
        <v>391</v>
      </c>
      <c r="M18" s="75">
        <v>10700</v>
      </c>
    </row>
    <row r="19" spans="1:13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>
      <c r="A20" s="63" t="s">
        <v>498</v>
      </c>
      <c r="B20" s="45">
        <v>5</v>
      </c>
      <c r="C20" s="45" t="s">
        <v>391</v>
      </c>
      <c r="D20" s="45">
        <v>5</v>
      </c>
      <c r="E20" s="45">
        <v>5</v>
      </c>
      <c r="F20" s="45" t="s">
        <v>391</v>
      </c>
      <c r="G20" s="45" t="s">
        <v>391</v>
      </c>
      <c r="H20" s="11">
        <v>1600</v>
      </c>
      <c r="I20" s="11" t="s">
        <v>391</v>
      </c>
      <c r="J20" s="11" t="s">
        <v>391</v>
      </c>
      <c r="K20" s="11">
        <v>8</v>
      </c>
      <c r="L20" s="11" t="s">
        <v>391</v>
      </c>
      <c r="M20" s="46">
        <v>8</v>
      </c>
    </row>
    <row r="21" spans="1:13">
      <c r="A21" s="63" t="s">
        <v>499</v>
      </c>
      <c r="B21" s="11">
        <v>368</v>
      </c>
      <c r="C21" s="11">
        <v>78</v>
      </c>
      <c r="D21" s="11">
        <v>446</v>
      </c>
      <c r="E21" s="11">
        <v>368</v>
      </c>
      <c r="F21" s="11">
        <v>78</v>
      </c>
      <c r="G21" s="11" t="s">
        <v>391</v>
      </c>
      <c r="H21" s="11">
        <v>8000</v>
      </c>
      <c r="I21" s="11">
        <v>14000</v>
      </c>
      <c r="J21" s="11" t="s">
        <v>391</v>
      </c>
      <c r="K21" s="11">
        <v>4036</v>
      </c>
      <c r="L21" s="11" t="s">
        <v>391</v>
      </c>
      <c r="M21" s="12">
        <v>4036</v>
      </c>
    </row>
    <row r="22" spans="1:13">
      <c r="A22" s="63" t="s">
        <v>501</v>
      </c>
      <c r="B22" s="45">
        <v>89</v>
      </c>
      <c r="C22" s="45">
        <v>7</v>
      </c>
      <c r="D22" s="45">
        <v>96</v>
      </c>
      <c r="E22" s="45">
        <v>79</v>
      </c>
      <c r="F22" s="45">
        <v>7</v>
      </c>
      <c r="G22" s="45" t="s">
        <v>391</v>
      </c>
      <c r="H22" s="11">
        <v>1633</v>
      </c>
      <c r="I22" s="11">
        <v>2000</v>
      </c>
      <c r="J22" s="11" t="s">
        <v>391</v>
      </c>
      <c r="K22" s="11">
        <v>143</v>
      </c>
      <c r="L22" s="11" t="s">
        <v>391</v>
      </c>
      <c r="M22" s="46">
        <v>143</v>
      </c>
    </row>
    <row r="23" spans="1:13">
      <c r="A23" s="63" t="s">
        <v>504</v>
      </c>
      <c r="B23" s="82">
        <v>915</v>
      </c>
      <c r="C23" s="11">
        <v>6</v>
      </c>
      <c r="D23" s="11">
        <v>921</v>
      </c>
      <c r="E23" s="82">
        <v>884</v>
      </c>
      <c r="F23" s="11">
        <v>6</v>
      </c>
      <c r="G23" s="11" t="s">
        <v>391</v>
      </c>
      <c r="H23" s="82" t="s">
        <v>391</v>
      </c>
      <c r="I23" s="11" t="s">
        <v>391</v>
      </c>
      <c r="J23" s="45" t="s">
        <v>391</v>
      </c>
      <c r="K23" s="82" t="s">
        <v>391</v>
      </c>
      <c r="L23" s="45" t="s">
        <v>391</v>
      </c>
      <c r="M23" s="12" t="s">
        <v>391</v>
      </c>
    </row>
    <row r="24" spans="1:13">
      <c r="A24" s="73" t="s">
        <v>506</v>
      </c>
      <c r="B24" s="74">
        <v>1377</v>
      </c>
      <c r="C24" s="74">
        <v>91</v>
      </c>
      <c r="D24" s="74">
        <v>1468</v>
      </c>
      <c r="E24" s="74">
        <v>1336</v>
      </c>
      <c r="F24" s="74">
        <v>91</v>
      </c>
      <c r="G24" s="74" t="s">
        <v>391</v>
      </c>
      <c r="H24" s="78">
        <v>2306</v>
      </c>
      <c r="I24" s="78">
        <v>12154</v>
      </c>
      <c r="J24" s="78" t="s">
        <v>391</v>
      </c>
      <c r="K24" s="78">
        <v>4187</v>
      </c>
      <c r="L24" s="78" t="s">
        <v>391</v>
      </c>
      <c r="M24" s="75">
        <v>4187</v>
      </c>
    </row>
    <row r="25" spans="1:13">
      <c r="A25" s="63"/>
      <c r="B25" s="82"/>
      <c r="C25" s="11"/>
      <c r="D25" s="11"/>
      <c r="E25" s="82"/>
      <c r="F25" s="11"/>
      <c r="G25" s="11"/>
      <c r="H25" s="82"/>
      <c r="I25" s="11"/>
      <c r="J25" s="45"/>
      <c r="K25" s="82"/>
      <c r="L25" s="45"/>
      <c r="M25" s="12"/>
    </row>
    <row r="26" spans="1:13">
      <c r="A26" s="63" t="s">
        <v>507</v>
      </c>
      <c r="B26" s="11" t="s">
        <v>391</v>
      </c>
      <c r="C26" s="11" t="s">
        <v>391</v>
      </c>
      <c r="D26" s="11" t="s">
        <v>391</v>
      </c>
      <c r="E26" s="11" t="s">
        <v>391</v>
      </c>
      <c r="F26" s="11" t="s">
        <v>391</v>
      </c>
      <c r="G26" s="11">
        <v>1069</v>
      </c>
      <c r="H26" s="11" t="s">
        <v>391</v>
      </c>
      <c r="I26" s="11" t="s">
        <v>391</v>
      </c>
      <c r="J26" s="11">
        <v>20</v>
      </c>
      <c r="K26" s="11" t="s">
        <v>391</v>
      </c>
      <c r="L26" s="11">
        <v>21</v>
      </c>
      <c r="M26" s="12">
        <v>21</v>
      </c>
    </row>
    <row r="27" spans="1:13">
      <c r="A27" s="73" t="s">
        <v>509</v>
      </c>
      <c r="B27" s="74" t="s">
        <v>391</v>
      </c>
      <c r="C27" s="74" t="s">
        <v>391</v>
      </c>
      <c r="D27" s="74" t="s">
        <v>391</v>
      </c>
      <c r="E27" s="74" t="s">
        <v>391</v>
      </c>
      <c r="F27" s="74" t="s">
        <v>391</v>
      </c>
      <c r="G27" s="74">
        <v>1069</v>
      </c>
      <c r="H27" s="78" t="s">
        <v>391</v>
      </c>
      <c r="I27" s="78" t="s">
        <v>391</v>
      </c>
      <c r="J27" s="78">
        <v>20</v>
      </c>
      <c r="K27" s="78" t="s">
        <v>391</v>
      </c>
      <c r="L27" s="78">
        <v>21</v>
      </c>
      <c r="M27" s="75">
        <v>21</v>
      </c>
    </row>
    <row r="28" spans="1:13">
      <c r="A28" s="905"/>
      <c r="B28" s="82"/>
      <c r="C28" s="11"/>
      <c r="D28" s="11"/>
      <c r="E28" s="82"/>
      <c r="F28" s="11"/>
      <c r="G28" s="11"/>
      <c r="H28" s="82"/>
      <c r="I28" s="11"/>
      <c r="J28" s="45"/>
      <c r="K28" s="82"/>
      <c r="L28" s="45"/>
      <c r="M28" s="12"/>
    </row>
    <row r="29" spans="1:13" ht="13.5" thickBot="1">
      <c r="A29" s="66" t="s">
        <v>510</v>
      </c>
      <c r="B29" s="52">
        <v>39379</v>
      </c>
      <c r="C29" s="52">
        <v>974</v>
      </c>
      <c r="D29" s="52">
        <v>40353</v>
      </c>
      <c r="E29" s="52">
        <v>37601</v>
      </c>
      <c r="F29" s="52">
        <v>914</v>
      </c>
      <c r="G29" s="52">
        <v>50069</v>
      </c>
      <c r="H29" s="175">
        <v>883</v>
      </c>
      <c r="I29" s="175">
        <v>3657</v>
      </c>
      <c r="J29" s="175">
        <v>7</v>
      </c>
      <c r="K29" s="175">
        <v>36530</v>
      </c>
      <c r="L29" s="175">
        <v>364</v>
      </c>
      <c r="M29" s="53">
        <v>36894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>
  <sheetPr codeName="Hoja192">
    <tabColor theme="0"/>
    <pageSetUpPr fitToPage="1"/>
  </sheetPr>
  <dimension ref="A1:Q40"/>
  <sheetViews>
    <sheetView showGridLines="0" tabSelected="1" topLeftCell="A13" zoomScaleSheetLayoutView="75" workbookViewId="0">
      <selection activeCell="I37" sqref="I37"/>
    </sheetView>
  </sheetViews>
  <sheetFormatPr baseColWidth="10" defaultRowHeight="12.75"/>
  <cols>
    <col min="1" max="1" width="16.28515625" style="143" customWidth="1"/>
    <col min="2" max="8" width="16.7109375" style="143" customWidth="1"/>
    <col min="9" max="10" width="11.7109375" style="143" customWidth="1"/>
    <col min="11" max="11" width="18.28515625" style="143" customWidth="1"/>
    <col min="12" max="21" width="11.7109375" style="143" customWidth="1"/>
    <col min="22" max="16384" width="11.42578125" style="143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3" spans="1:8" s="3" customFormat="1" ht="15">
      <c r="A3" s="1663" t="s">
        <v>349</v>
      </c>
      <c r="B3" s="1663"/>
      <c r="C3" s="1663"/>
      <c r="D3" s="1663"/>
      <c r="E3" s="1663"/>
      <c r="F3" s="1663"/>
      <c r="G3" s="1663"/>
      <c r="H3" s="1663"/>
    </row>
    <row r="4" spans="1:8" s="3" customFormat="1" ht="15">
      <c r="A4" s="1663" t="s">
        <v>350</v>
      </c>
      <c r="B4" s="1663"/>
      <c r="C4" s="1663"/>
      <c r="D4" s="1663"/>
      <c r="E4" s="1663"/>
      <c r="F4" s="1663"/>
      <c r="G4" s="1663"/>
      <c r="H4" s="1663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047" customFormat="1" ht="22.5" customHeight="1">
      <c r="A6" s="1705" t="s">
        <v>370</v>
      </c>
      <c r="B6" s="1046" t="s">
        <v>1103</v>
      </c>
      <c r="C6" s="734"/>
      <c r="D6" s="1791" t="s">
        <v>1117</v>
      </c>
      <c r="E6" s="1145" t="s">
        <v>378</v>
      </c>
      <c r="F6" s="1052"/>
      <c r="G6" s="761" t="s">
        <v>512</v>
      </c>
      <c r="H6" s="688"/>
    </row>
    <row r="7" spans="1:8" s="1047" customFormat="1" ht="22.5" customHeight="1">
      <c r="A7" s="1706"/>
      <c r="B7" s="1048" t="s">
        <v>1118</v>
      </c>
      <c r="C7" s="738"/>
      <c r="D7" s="1792"/>
      <c r="E7" s="1148" t="s">
        <v>1119</v>
      </c>
      <c r="F7" s="724" t="s">
        <v>372</v>
      </c>
      <c r="G7" s="724" t="s">
        <v>513</v>
      </c>
      <c r="H7" s="740" t="s">
        <v>373</v>
      </c>
    </row>
    <row r="8" spans="1:8" s="1047" customFormat="1" ht="22.5" customHeight="1">
      <c r="A8" s="1706"/>
      <c r="B8" s="1149" t="s">
        <v>387</v>
      </c>
      <c r="C8" s="1149" t="s">
        <v>1078</v>
      </c>
      <c r="D8" s="1792"/>
      <c r="E8" s="1148" t="s">
        <v>1120</v>
      </c>
      <c r="F8" s="1148" t="s">
        <v>524</v>
      </c>
      <c r="G8" s="724" t="s">
        <v>516</v>
      </c>
      <c r="H8" s="740" t="s">
        <v>376</v>
      </c>
    </row>
    <row r="9" spans="1:8" s="1047" customFormat="1" ht="22.5" customHeight="1" thickBot="1">
      <c r="A9" s="1707"/>
      <c r="B9" s="1151" t="s">
        <v>381</v>
      </c>
      <c r="C9" s="1151" t="s">
        <v>1</v>
      </c>
      <c r="D9" s="1680"/>
      <c r="E9" s="1150" t="s">
        <v>515</v>
      </c>
      <c r="F9" s="692"/>
      <c r="G9" s="1151" t="s">
        <v>517</v>
      </c>
      <c r="H9" s="945"/>
    </row>
    <row r="10" spans="1:8">
      <c r="A10" s="1617">
        <v>2005</v>
      </c>
      <c r="B10" s="611">
        <v>747</v>
      </c>
      <c r="C10" s="611">
        <v>351</v>
      </c>
      <c r="D10" s="611">
        <v>45.801000000000002</v>
      </c>
      <c r="E10" s="101">
        <v>3.7891737891737893</v>
      </c>
      <c r="F10" s="611">
        <v>133</v>
      </c>
      <c r="G10" s="104">
        <v>175.93</v>
      </c>
      <c r="H10" s="220">
        <v>233.98690000000002</v>
      </c>
    </row>
    <row r="11" spans="1:8">
      <c r="A11" s="1617">
        <v>2006</v>
      </c>
      <c r="B11" s="611">
        <v>662</v>
      </c>
      <c r="C11" s="611">
        <v>226</v>
      </c>
      <c r="D11" s="611">
        <v>49.401000000000003</v>
      </c>
      <c r="E11" s="101">
        <v>6.3716814159292037</v>
      </c>
      <c r="F11" s="611">
        <v>144</v>
      </c>
      <c r="G11" s="104">
        <v>186.25</v>
      </c>
      <c r="H11" s="220">
        <v>268.2</v>
      </c>
    </row>
    <row r="12" spans="1:8">
      <c r="A12" s="1617">
        <v>2007</v>
      </c>
      <c r="B12" s="611">
        <v>588</v>
      </c>
      <c r="C12" s="611">
        <v>192</v>
      </c>
      <c r="D12" s="611">
        <v>38.75</v>
      </c>
      <c r="E12" s="101">
        <v>6.3020833333333339</v>
      </c>
      <c r="F12" s="611">
        <v>121</v>
      </c>
      <c r="G12" s="104">
        <v>193.1</v>
      </c>
      <c r="H12" s="220">
        <v>233.65099999999998</v>
      </c>
    </row>
    <row r="13" spans="1:8">
      <c r="A13" s="1617">
        <v>2008</v>
      </c>
      <c r="B13" s="611">
        <v>548</v>
      </c>
      <c r="C13" s="611">
        <v>132</v>
      </c>
      <c r="D13" s="611">
        <v>24.25</v>
      </c>
      <c r="E13" s="101">
        <v>6.5909090909090908</v>
      </c>
      <c r="F13" s="611">
        <v>87</v>
      </c>
      <c r="G13" s="104">
        <v>201.77</v>
      </c>
      <c r="H13" s="220">
        <v>175.53990000000002</v>
      </c>
    </row>
    <row r="14" spans="1:8">
      <c r="A14" s="1617">
        <v>2009</v>
      </c>
      <c r="B14" s="611">
        <v>501</v>
      </c>
      <c r="C14" s="611">
        <v>85</v>
      </c>
      <c r="D14" s="611">
        <v>24.25</v>
      </c>
      <c r="E14" s="101">
        <v>7.1764705882352944</v>
      </c>
      <c r="F14" s="611">
        <v>61</v>
      </c>
      <c r="G14" s="104">
        <v>201.77</v>
      </c>
      <c r="H14" s="220">
        <v>123.07970000000002</v>
      </c>
    </row>
    <row r="15" spans="1:8">
      <c r="A15" s="1617">
        <v>2010</v>
      </c>
      <c r="B15" s="196">
        <v>504</v>
      </c>
      <c r="C15" s="196">
        <v>88</v>
      </c>
      <c r="D15" s="196">
        <v>16.25</v>
      </c>
      <c r="E15" s="100">
        <v>4.4318181818181817</v>
      </c>
      <c r="F15" s="196">
        <v>39</v>
      </c>
      <c r="G15" s="102">
        <v>225</v>
      </c>
      <c r="H15" s="220">
        <v>87.75</v>
      </c>
    </row>
    <row r="16" spans="1:8">
      <c r="A16" s="1617">
        <v>2011</v>
      </c>
      <c r="B16" s="611">
        <v>471</v>
      </c>
      <c r="C16" s="611">
        <v>55</v>
      </c>
      <c r="D16" s="611">
        <v>14.05</v>
      </c>
      <c r="E16" s="101">
        <v>4</v>
      </c>
      <c r="F16" s="611">
        <v>22</v>
      </c>
      <c r="G16" s="104">
        <v>225</v>
      </c>
      <c r="H16" s="220">
        <v>49.5</v>
      </c>
    </row>
    <row r="17" spans="1:17">
      <c r="A17" s="1617">
        <v>2012</v>
      </c>
      <c r="B17" s="611">
        <v>467</v>
      </c>
      <c r="C17" s="611">
        <v>49</v>
      </c>
      <c r="D17" s="611">
        <v>344.85</v>
      </c>
      <c r="E17" s="101">
        <v>70.204081632653057</v>
      </c>
      <c r="F17" s="611">
        <v>344</v>
      </c>
      <c r="G17" s="104">
        <v>150</v>
      </c>
      <c r="H17" s="220">
        <v>516</v>
      </c>
    </row>
    <row r="18" spans="1:17">
      <c r="A18" s="1617">
        <v>2013</v>
      </c>
      <c r="B18" s="611">
        <v>456</v>
      </c>
      <c r="C18" s="611">
        <v>38</v>
      </c>
      <c r="D18" s="611">
        <v>331.59</v>
      </c>
      <c r="E18" s="101">
        <v>89.210526315789465</v>
      </c>
      <c r="F18" s="611">
        <v>339</v>
      </c>
      <c r="G18" s="105">
        <v>150</v>
      </c>
      <c r="H18" s="220">
        <v>508.5</v>
      </c>
    </row>
    <row r="19" spans="1:17">
      <c r="A19" s="1617">
        <v>2014</v>
      </c>
      <c r="B19" s="1529">
        <v>443</v>
      </c>
      <c r="C19" s="1529">
        <v>27</v>
      </c>
      <c r="D19" s="1529">
        <v>310</v>
      </c>
      <c r="E19" s="1391">
        <v>115.92592592592594</v>
      </c>
      <c r="F19" s="1529">
        <v>313</v>
      </c>
      <c r="G19" s="1535">
        <v>150</v>
      </c>
      <c r="H19" s="1536">
        <v>470</v>
      </c>
    </row>
    <row r="20" spans="1:17" ht="13.5" thickBot="1">
      <c r="A20" s="1618">
        <v>2015</v>
      </c>
      <c r="B20" s="660">
        <v>450</v>
      </c>
      <c r="C20" s="660">
        <v>27</v>
      </c>
      <c r="D20" s="660">
        <v>310</v>
      </c>
      <c r="E20" s="181">
        <f>+F20/C20*10</f>
        <v>115.92592592592594</v>
      </c>
      <c r="F20" s="660">
        <v>313</v>
      </c>
      <c r="G20" s="1611">
        <v>169.29</v>
      </c>
      <c r="H20" s="1612">
        <v>530</v>
      </c>
    </row>
    <row r="21" spans="1:17">
      <c r="A21" s="48"/>
      <c r="B21" s="661"/>
      <c r="C21" s="214"/>
      <c r="D21" s="662"/>
      <c r="E21" s="214"/>
    </row>
    <row r="23" spans="1:17">
      <c r="E23" s="663"/>
    </row>
    <row r="24" spans="1:17">
      <c r="P24" s="499"/>
      <c r="Q24" s="499"/>
    </row>
    <row r="25" spans="1:17">
      <c r="P25" s="499"/>
      <c r="Q25" s="499"/>
    </row>
    <row r="26" spans="1:17">
      <c r="P26" s="499"/>
      <c r="Q26" s="499"/>
    </row>
    <row r="27" spans="1:17">
      <c r="P27" s="499"/>
      <c r="Q27" s="499"/>
    </row>
    <row r="28" spans="1:17">
      <c r="P28" s="499"/>
      <c r="Q28" s="499"/>
    </row>
    <row r="29" spans="1:17">
      <c r="P29" s="499"/>
      <c r="Q29" s="499"/>
    </row>
    <row r="30" spans="1:17">
      <c r="P30" s="499"/>
      <c r="Q30" s="499"/>
    </row>
    <row r="31" spans="1:17">
      <c r="P31" s="499"/>
      <c r="Q31" s="499"/>
    </row>
    <row r="32" spans="1:17">
      <c r="P32" s="499"/>
      <c r="Q32" s="499"/>
    </row>
    <row r="33" spans="5:17">
      <c r="P33" s="499"/>
      <c r="Q33" s="499"/>
    </row>
    <row r="34" spans="5:17">
      <c r="P34" s="499"/>
      <c r="Q34" s="499"/>
    </row>
    <row r="38" spans="5:17">
      <c r="P38" s="499"/>
      <c r="Q38" s="499"/>
    </row>
    <row r="40" spans="5:17">
      <c r="E40" s="500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>
  <sheetPr codeName="Hoja328">
    <tabColor theme="0"/>
    <pageSetUpPr fitToPage="1"/>
  </sheetPr>
  <dimension ref="A1:Q1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" style="208" customWidth="1"/>
    <col min="2" max="13" width="14.140625" style="208" customWidth="1"/>
    <col min="14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1510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3.5" customHeight="1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  <c r="K4" s="189"/>
    </row>
    <row r="5" spans="1:17" s="681" customFormat="1" ht="19.5" customHeight="1">
      <c r="A5" s="1138"/>
      <c r="B5" s="1673" t="s">
        <v>1071</v>
      </c>
      <c r="C5" s="1673"/>
      <c r="D5" s="1673"/>
      <c r="E5" s="1673"/>
      <c r="F5" s="1673"/>
      <c r="G5" s="1791" t="s">
        <v>1106</v>
      </c>
      <c r="H5" s="664"/>
      <c r="I5" s="1136" t="s">
        <v>378</v>
      </c>
      <c r="J5" s="1170"/>
      <c r="K5" s="1670" t="s">
        <v>379</v>
      </c>
      <c r="L5" s="1671"/>
      <c r="M5" s="1671"/>
    </row>
    <row r="6" spans="1:17" s="681" customFormat="1" ht="19.5" customHeight="1">
      <c r="A6" s="1140" t="s">
        <v>549</v>
      </c>
      <c r="B6" s="1675" t="s">
        <v>381</v>
      </c>
      <c r="C6" s="1675"/>
      <c r="D6" s="1675"/>
      <c r="E6" s="1675"/>
      <c r="F6" s="1675"/>
      <c r="G6" s="1792"/>
      <c r="H6" s="1675" t="s">
        <v>1203</v>
      </c>
      <c r="I6" s="1675"/>
      <c r="J6" s="1149" t="s">
        <v>1104</v>
      </c>
      <c r="K6" s="1792" t="s">
        <v>1125</v>
      </c>
      <c r="L6" s="1792" t="s">
        <v>1106</v>
      </c>
      <c r="M6" s="1832" t="s">
        <v>1107</v>
      </c>
    </row>
    <row r="7" spans="1:17" s="681" customFormat="1" ht="19.5" customHeight="1">
      <c r="A7" s="1140" t="s">
        <v>529</v>
      </c>
      <c r="B7" s="682"/>
      <c r="C7" s="1144" t="s">
        <v>387</v>
      </c>
      <c r="D7" s="232"/>
      <c r="E7" s="1906" t="s">
        <v>1078</v>
      </c>
      <c r="F7" s="1906"/>
      <c r="G7" s="1792"/>
      <c r="H7" s="1675" t="s">
        <v>382</v>
      </c>
      <c r="I7" s="1675"/>
      <c r="J7" s="1148" t="s">
        <v>1075</v>
      </c>
      <c r="K7" s="1792"/>
      <c r="L7" s="1792"/>
      <c r="M7" s="1682"/>
    </row>
    <row r="8" spans="1:17" s="681" customFormat="1" ht="19.5" customHeight="1" thickBot="1">
      <c r="A8" s="1140"/>
      <c r="B8" s="1149" t="s">
        <v>385</v>
      </c>
      <c r="C8" s="1149" t="s">
        <v>386</v>
      </c>
      <c r="D8" s="1149" t="s">
        <v>387</v>
      </c>
      <c r="E8" s="1139" t="s">
        <v>385</v>
      </c>
      <c r="F8" s="1171" t="s">
        <v>386</v>
      </c>
      <c r="G8" s="1792"/>
      <c r="H8" s="1149" t="s">
        <v>385</v>
      </c>
      <c r="I8" s="1164" t="s">
        <v>386</v>
      </c>
      <c r="J8" s="1139" t="s">
        <v>1112</v>
      </c>
      <c r="K8" s="1792"/>
      <c r="L8" s="1792"/>
      <c r="M8" s="1682"/>
      <c r="P8" s="1053"/>
      <c r="Q8" s="1053"/>
    </row>
    <row r="9" spans="1:17">
      <c r="A9" s="190" t="s">
        <v>472</v>
      </c>
      <c r="B9" s="192">
        <v>420</v>
      </c>
      <c r="C9" s="192" t="s">
        <v>391</v>
      </c>
      <c r="D9" s="192">
        <v>420</v>
      </c>
      <c r="E9" s="192">
        <v>4</v>
      </c>
      <c r="F9" s="192" t="s">
        <v>391</v>
      </c>
      <c r="G9" s="192" t="s">
        <v>391</v>
      </c>
      <c r="H9" s="192">
        <v>500</v>
      </c>
      <c r="I9" s="192" t="s">
        <v>391</v>
      </c>
      <c r="J9" s="192" t="s">
        <v>391</v>
      </c>
      <c r="K9" s="192">
        <v>2</v>
      </c>
      <c r="L9" s="192" t="s">
        <v>391</v>
      </c>
      <c r="M9" s="226">
        <v>2</v>
      </c>
    </row>
    <row r="10" spans="1:17">
      <c r="A10" s="63"/>
      <c r="B10" s="45"/>
      <c r="C10" s="45"/>
      <c r="D10" s="45"/>
      <c r="E10" s="45"/>
      <c r="F10" s="45"/>
      <c r="G10" s="45"/>
      <c r="H10" s="11"/>
      <c r="I10" s="11"/>
      <c r="J10" s="11"/>
      <c r="K10" s="11"/>
      <c r="L10" s="11"/>
      <c r="M10" s="46"/>
    </row>
    <row r="11" spans="1:17">
      <c r="A11" s="63" t="s">
        <v>498</v>
      </c>
      <c r="B11" s="45">
        <v>11</v>
      </c>
      <c r="C11" s="45">
        <v>7</v>
      </c>
      <c r="D11" s="45">
        <v>18</v>
      </c>
      <c r="E11" s="45">
        <v>11</v>
      </c>
      <c r="F11" s="45">
        <v>7</v>
      </c>
      <c r="G11" s="45" t="s">
        <v>391</v>
      </c>
      <c r="H11" s="11" t="s">
        <v>391</v>
      </c>
      <c r="I11" s="11" t="s">
        <v>391</v>
      </c>
      <c r="J11" s="11" t="s">
        <v>391</v>
      </c>
      <c r="K11" s="11" t="s">
        <v>391</v>
      </c>
      <c r="L11" s="11" t="s">
        <v>391</v>
      </c>
      <c r="M11" s="46" t="s">
        <v>391</v>
      </c>
    </row>
    <row r="12" spans="1:17">
      <c r="A12" s="63" t="s">
        <v>501</v>
      </c>
      <c r="B12" s="45">
        <v>12</v>
      </c>
      <c r="C12" s="45" t="s">
        <v>391</v>
      </c>
      <c r="D12" s="45">
        <v>12</v>
      </c>
      <c r="E12" s="45">
        <v>5</v>
      </c>
      <c r="F12" s="45" t="s">
        <v>391</v>
      </c>
      <c r="G12" s="45">
        <v>310000</v>
      </c>
      <c r="H12" s="11">
        <v>271</v>
      </c>
      <c r="I12" s="11" t="s">
        <v>391</v>
      </c>
      <c r="J12" s="11">
        <v>1</v>
      </c>
      <c r="K12" s="11">
        <v>1</v>
      </c>
      <c r="L12" s="11">
        <v>310</v>
      </c>
      <c r="M12" s="46">
        <v>311</v>
      </c>
    </row>
    <row r="13" spans="1:17">
      <c r="A13" s="73" t="s">
        <v>506</v>
      </c>
      <c r="B13" s="74">
        <v>23</v>
      </c>
      <c r="C13" s="74">
        <v>7</v>
      </c>
      <c r="D13" s="74">
        <v>30</v>
      </c>
      <c r="E13" s="74">
        <v>16</v>
      </c>
      <c r="F13" s="74">
        <v>7</v>
      </c>
      <c r="G13" s="74">
        <v>310000</v>
      </c>
      <c r="H13" s="78">
        <v>85</v>
      </c>
      <c r="I13" s="78" t="s">
        <v>391</v>
      </c>
      <c r="J13" s="78">
        <v>1</v>
      </c>
      <c r="K13" s="78">
        <v>1</v>
      </c>
      <c r="L13" s="78">
        <v>310</v>
      </c>
      <c r="M13" s="75">
        <v>311</v>
      </c>
    </row>
    <row r="14" spans="1:17">
      <c r="A14" s="63"/>
      <c r="B14" s="82"/>
      <c r="C14" s="11"/>
      <c r="D14" s="11"/>
      <c r="E14" s="82"/>
      <c r="F14" s="11"/>
      <c r="G14" s="11"/>
      <c r="H14" s="82"/>
      <c r="I14" s="11"/>
      <c r="J14" s="82"/>
      <c r="K14" s="82"/>
      <c r="L14" s="82"/>
      <c r="M14" s="12"/>
    </row>
    <row r="15" spans="1:17" ht="13.5" thickBot="1">
      <c r="A15" s="66" t="s">
        <v>510</v>
      </c>
      <c r="B15" s="52">
        <v>443</v>
      </c>
      <c r="C15" s="52">
        <v>7</v>
      </c>
      <c r="D15" s="52">
        <v>450</v>
      </c>
      <c r="E15" s="52">
        <v>20</v>
      </c>
      <c r="F15" s="52">
        <v>7</v>
      </c>
      <c r="G15" s="52">
        <v>310000</v>
      </c>
      <c r="H15" s="175">
        <v>168</v>
      </c>
      <c r="I15" s="175" t="s">
        <v>391</v>
      </c>
      <c r="J15" s="175">
        <v>1</v>
      </c>
      <c r="K15" s="175">
        <v>3</v>
      </c>
      <c r="L15" s="175">
        <v>310</v>
      </c>
      <c r="M15" s="53">
        <v>313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>
  <sheetPr codeName="Hoja329">
    <tabColor theme="0"/>
    <pageSetUpPr fitToPage="1"/>
  </sheetPr>
  <dimension ref="A1:Q12"/>
  <sheetViews>
    <sheetView tabSelected="1" topLeftCell="C1" zoomScale="70" zoomScaleNormal="70" zoomScaleSheetLayoutView="75" workbookViewId="0">
      <selection activeCell="I37" sqref="I37"/>
    </sheetView>
  </sheetViews>
  <sheetFormatPr baseColWidth="10" defaultRowHeight="12.75"/>
  <cols>
    <col min="1" max="1" width="34.7109375" style="208" customWidth="1"/>
    <col min="2" max="13" width="13.85546875" style="208" customWidth="1"/>
    <col min="14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1511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3.5" customHeight="1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  <c r="K4" s="189"/>
    </row>
    <row r="5" spans="1:17" s="681" customFormat="1" ht="17.25" customHeight="1">
      <c r="A5" s="1138"/>
      <c r="B5" s="1673" t="s">
        <v>1071</v>
      </c>
      <c r="C5" s="1673"/>
      <c r="D5" s="1673"/>
      <c r="E5" s="1673"/>
      <c r="F5" s="1673"/>
      <c r="G5" s="1791" t="s">
        <v>1106</v>
      </c>
      <c r="H5" s="1670" t="s">
        <v>378</v>
      </c>
      <c r="I5" s="1672"/>
      <c r="J5" s="1172"/>
      <c r="K5" s="1900" t="s">
        <v>379</v>
      </c>
      <c r="L5" s="1900"/>
      <c r="M5" s="1670"/>
    </row>
    <row r="6" spans="1:17" s="681" customFormat="1" ht="17.25" customHeight="1">
      <c r="A6" s="1140" t="s">
        <v>549</v>
      </c>
      <c r="B6" s="1675" t="s">
        <v>381</v>
      </c>
      <c r="C6" s="1675"/>
      <c r="D6" s="1675"/>
      <c r="E6" s="1675"/>
      <c r="F6" s="1675"/>
      <c r="G6" s="1792"/>
      <c r="H6" s="1835" t="s">
        <v>1203</v>
      </c>
      <c r="I6" s="1987"/>
      <c r="J6" s="1149" t="s">
        <v>1104</v>
      </c>
      <c r="K6" s="1679" t="s">
        <v>1125</v>
      </c>
      <c r="L6" s="1679" t="s">
        <v>1106</v>
      </c>
      <c r="M6" s="1832" t="s">
        <v>1107</v>
      </c>
    </row>
    <row r="7" spans="1:17" s="681" customFormat="1" ht="17.25" customHeight="1">
      <c r="A7" s="1140" t="s">
        <v>529</v>
      </c>
      <c r="B7" s="682"/>
      <c r="C7" s="1144" t="s">
        <v>387</v>
      </c>
      <c r="D7" s="232"/>
      <c r="E7" s="1906" t="s">
        <v>1078</v>
      </c>
      <c r="F7" s="1906"/>
      <c r="G7" s="1792"/>
      <c r="H7" s="1675" t="s">
        <v>382</v>
      </c>
      <c r="I7" s="1675"/>
      <c r="J7" s="1148" t="s">
        <v>1075</v>
      </c>
      <c r="K7" s="1792"/>
      <c r="L7" s="1792"/>
      <c r="M7" s="1682"/>
    </row>
    <row r="8" spans="1:17" s="681" customFormat="1" ht="17.25" customHeight="1" thickBot="1">
      <c r="A8" s="1142"/>
      <c r="B8" s="675" t="s">
        <v>385</v>
      </c>
      <c r="C8" s="675" t="s">
        <v>386</v>
      </c>
      <c r="D8" s="1139" t="s">
        <v>387</v>
      </c>
      <c r="E8" s="675" t="s">
        <v>385</v>
      </c>
      <c r="F8" s="1139" t="s">
        <v>386</v>
      </c>
      <c r="G8" s="1680"/>
      <c r="H8" s="675" t="s">
        <v>385</v>
      </c>
      <c r="I8" s="675" t="s">
        <v>386</v>
      </c>
      <c r="J8" s="1150" t="s">
        <v>1112</v>
      </c>
      <c r="K8" s="1680"/>
      <c r="L8" s="1680"/>
      <c r="M8" s="1683"/>
      <c r="P8" s="1053"/>
      <c r="Q8" s="1053"/>
    </row>
    <row r="9" spans="1:17" ht="18.75" customHeight="1">
      <c r="A9" s="72" t="s">
        <v>507</v>
      </c>
      <c r="B9" s="122" t="s">
        <v>391</v>
      </c>
      <c r="C9" s="122">
        <v>8</v>
      </c>
      <c r="D9" s="122">
        <v>8</v>
      </c>
      <c r="E9" s="122" t="s">
        <v>391</v>
      </c>
      <c r="F9" s="122">
        <v>6</v>
      </c>
      <c r="G9" s="122">
        <v>2400</v>
      </c>
      <c r="H9" s="122" t="s">
        <v>391</v>
      </c>
      <c r="I9" s="122">
        <v>80</v>
      </c>
      <c r="J9" s="122">
        <v>3</v>
      </c>
      <c r="K9" s="122" t="s">
        <v>391</v>
      </c>
      <c r="L9" s="122">
        <v>12</v>
      </c>
      <c r="M9" s="131">
        <v>12</v>
      </c>
    </row>
    <row r="10" spans="1:17">
      <c r="A10" s="73" t="s">
        <v>509</v>
      </c>
      <c r="B10" s="74" t="s">
        <v>391</v>
      </c>
      <c r="C10" s="74">
        <v>8</v>
      </c>
      <c r="D10" s="74">
        <v>8</v>
      </c>
      <c r="E10" s="74" t="s">
        <v>391</v>
      </c>
      <c r="F10" s="74">
        <v>6</v>
      </c>
      <c r="G10" s="74">
        <v>2400</v>
      </c>
      <c r="H10" s="78" t="s">
        <v>391</v>
      </c>
      <c r="I10" s="78">
        <v>80</v>
      </c>
      <c r="J10" s="78">
        <v>3</v>
      </c>
      <c r="K10" s="78" t="s">
        <v>391</v>
      </c>
      <c r="L10" s="78">
        <v>12</v>
      </c>
      <c r="M10" s="75">
        <v>12</v>
      </c>
    </row>
    <row r="11" spans="1:17">
      <c r="A11" s="6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6"/>
    </row>
    <row r="12" spans="1:17" ht="13.5" thickBot="1">
      <c r="A12" s="66" t="s">
        <v>510</v>
      </c>
      <c r="B12" s="52" t="s">
        <v>391</v>
      </c>
      <c r="C12" s="52">
        <v>8</v>
      </c>
      <c r="D12" s="52">
        <v>8</v>
      </c>
      <c r="E12" s="52" t="s">
        <v>391</v>
      </c>
      <c r="F12" s="52">
        <v>6</v>
      </c>
      <c r="G12" s="52">
        <v>2400</v>
      </c>
      <c r="H12" s="52" t="s">
        <v>391</v>
      </c>
      <c r="I12" s="52">
        <v>80</v>
      </c>
      <c r="J12" s="52">
        <v>3</v>
      </c>
      <c r="K12" s="52" t="s">
        <v>391</v>
      </c>
      <c r="L12" s="52">
        <v>12</v>
      </c>
      <c r="M12" s="53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>
  <sheetPr codeName="Hoja330">
    <tabColor theme="0"/>
    <pageSetUpPr fitToPage="1"/>
  </sheetPr>
  <dimension ref="A1:Q17"/>
  <sheetViews>
    <sheetView tabSelected="1" topLeftCell="C1" zoomScale="85" zoomScaleNormal="85" zoomScaleSheetLayoutView="75" workbookViewId="0">
      <selection activeCell="I37" sqref="I37"/>
    </sheetView>
  </sheetViews>
  <sheetFormatPr baseColWidth="10" defaultRowHeight="12.75"/>
  <cols>
    <col min="1" max="1" width="36.85546875" style="208" customWidth="1"/>
    <col min="2" max="13" width="15.5703125" style="208" customWidth="1"/>
    <col min="14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1512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7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81" customFormat="1" ht="19.5" customHeight="1">
      <c r="A5" s="1138"/>
      <c r="B5" s="1673" t="s">
        <v>1071</v>
      </c>
      <c r="C5" s="1673"/>
      <c r="D5" s="1673"/>
      <c r="E5" s="1673"/>
      <c r="F5" s="1673"/>
      <c r="G5" s="1791" t="s">
        <v>1106</v>
      </c>
      <c r="H5" s="1670" t="s">
        <v>378</v>
      </c>
      <c r="I5" s="1672"/>
      <c r="J5" s="1172"/>
      <c r="K5" s="1900" t="s">
        <v>379</v>
      </c>
      <c r="L5" s="1900"/>
      <c r="M5" s="1670"/>
    </row>
    <row r="6" spans="1:17" s="681" customFormat="1" ht="19.5" customHeight="1">
      <c r="A6" s="1140" t="s">
        <v>549</v>
      </c>
      <c r="B6" s="1675" t="s">
        <v>381</v>
      </c>
      <c r="C6" s="1675"/>
      <c r="D6" s="1675"/>
      <c r="E6" s="1675"/>
      <c r="F6" s="1675"/>
      <c r="G6" s="1792"/>
      <c r="H6" s="1835" t="s">
        <v>1203</v>
      </c>
      <c r="I6" s="1987"/>
      <c r="J6" s="1149" t="s">
        <v>1104</v>
      </c>
      <c r="K6" s="1679" t="s">
        <v>1125</v>
      </c>
      <c r="L6" s="1679" t="s">
        <v>1106</v>
      </c>
      <c r="M6" s="1832" t="s">
        <v>1107</v>
      </c>
    </row>
    <row r="7" spans="1:17" s="681" customFormat="1" ht="19.5" customHeight="1">
      <c r="A7" s="1140" t="s">
        <v>529</v>
      </c>
      <c r="B7" s="682"/>
      <c r="C7" s="1144" t="s">
        <v>387</v>
      </c>
      <c r="D7" s="232"/>
      <c r="E7" s="1906" t="s">
        <v>1078</v>
      </c>
      <c r="F7" s="1906"/>
      <c r="G7" s="1792"/>
      <c r="H7" s="1675" t="s">
        <v>382</v>
      </c>
      <c r="I7" s="1675"/>
      <c r="J7" s="1148" t="s">
        <v>1075</v>
      </c>
      <c r="K7" s="1792"/>
      <c r="L7" s="1792"/>
      <c r="M7" s="1682"/>
    </row>
    <row r="8" spans="1:17" s="681" customFormat="1" ht="19.5" customHeight="1" thickBot="1">
      <c r="A8" s="1142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1680"/>
      <c r="H8" s="675" t="s">
        <v>385</v>
      </c>
      <c r="I8" s="675" t="s">
        <v>386</v>
      </c>
      <c r="J8" s="1150" t="s">
        <v>1112</v>
      </c>
      <c r="K8" s="1680"/>
      <c r="L8" s="1680"/>
      <c r="M8" s="1683"/>
      <c r="P8" s="1053"/>
      <c r="Q8" s="1053"/>
    </row>
    <row r="9" spans="1:17" ht="19.5" customHeight="1">
      <c r="A9" s="72" t="s">
        <v>467</v>
      </c>
      <c r="B9" s="194">
        <v>6</v>
      </c>
      <c r="C9" s="194" t="s">
        <v>391</v>
      </c>
      <c r="D9" s="122">
        <v>6</v>
      </c>
      <c r="E9" s="194">
        <v>6</v>
      </c>
      <c r="F9" s="194" t="s">
        <v>391</v>
      </c>
      <c r="G9" s="194" t="s">
        <v>391</v>
      </c>
      <c r="H9" s="194">
        <v>9333</v>
      </c>
      <c r="I9" s="194" t="s">
        <v>391</v>
      </c>
      <c r="J9" s="194" t="s">
        <v>391</v>
      </c>
      <c r="K9" s="194">
        <v>56</v>
      </c>
      <c r="L9" s="194" t="s">
        <v>391</v>
      </c>
      <c r="M9" s="209">
        <v>56</v>
      </c>
    </row>
    <row r="10" spans="1:17">
      <c r="A10" s="73" t="s">
        <v>471</v>
      </c>
      <c r="B10" s="74">
        <v>6</v>
      </c>
      <c r="C10" s="74" t="s">
        <v>391</v>
      </c>
      <c r="D10" s="74">
        <v>6</v>
      </c>
      <c r="E10" s="74">
        <v>6</v>
      </c>
      <c r="F10" s="74" t="s">
        <v>391</v>
      </c>
      <c r="G10" s="74" t="s">
        <v>391</v>
      </c>
      <c r="H10" s="78">
        <v>9333</v>
      </c>
      <c r="I10" s="78" t="s">
        <v>391</v>
      </c>
      <c r="J10" s="78" t="s">
        <v>391</v>
      </c>
      <c r="K10" s="78">
        <v>56</v>
      </c>
      <c r="L10" s="78" t="s">
        <v>391</v>
      </c>
      <c r="M10" s="75">
        <v>56</v>
      </c>
    </row>
    <row r="11" spans="1:17">
      <c r="A11" s="63"/>
      <c r="B11" s="82"/>
      <c r="C11" s="11"/>
      <c r="D11" s="11"/>
      <c r="E11" s="82"/>
      <c r="F11" s="11"/>
      <c r="G11" s="11"/>
      <c r="H11" s="82"/>
      <c r="I11" s="11"/>
      <c r="J11" s="82"/>
      <c r="K11" s="82"/>
      <c r="L11" s="82"/>
      <c r="M11" s="12"/>
    </row>
    <row r="12" spans="1:17">
      <c r="A12" s="63" t="s">
        <v>498</v>
      </c>
      <c r="B12" s="45">
        <v>4</v>
      </c>
      <c r="C12" s="45" t="s">
        <v>391</v>
      </c>
      <c r="D12" s="45">
        <v>4</v>
      </c>
      <c r="E12" s="45">
        <v>4</v>
      </c>
      <c r="F12" s="45" t="s">
        <v>391</v>
      </c>
      <c r="G12" s="45" t="s">
        <v>391</v>
      </c>
      <c r="H12" s="11">
        <v>9000</v>
      </c>
      <c r="I12" s="11" t="s">
        <v>391</v>
      </c>
      <c r="J12" s="11" t="s">
        <v>391</v>
      </c>
      <c r="K12" s="11">
        <v>36</v>
      </c>
      <c r="L12" s="11" t="s">
        <v>391</v>
      </c>
      <c r="M12" s="46">
        <v>36</v>
      </c>
    </row>
    <row r="13" spans="1:17">
      <c r="A13" s="63" t="s">
        <v>501</v>
      </c>
      <c r="B13" s="82" t="s">
        <v>391</v>
      </c>
      <c r="C13" s="11">
        <v>1</v>
      </c>
      <c r="D13" s="11">
        <v>1</v>
      </c>
      <c r="E13" s="82" t="s">
        <v>391</v>
      </c>
      <c r="F13" s="11">
        <v>1</v>
      </c>
      <c r="G13" s="11" t="s">
        <v>391</v>
      </c>
      <c r="H13" s="82" t="s">
        <v>391</v>
      </c>
      <c r="I13" s="11">
        <v>40000</v>
      </c>
      <c r="J13" s="45" t="s">
        <v>391</v>
      </c>
      <c r="K13" s="82">
        <v>40</v>
      </c>
      <c r="L13" s="45" t="s">
        <v>391</v>
      </c>
      <c r="M13" s="12">
        <v>40</v>
      </c>
    </row>
    <row r="14" spans="1:17">
      <c r="A14" s="63" t="s">
        <v>504</v>
      </c>
      <c r="B14" s="82">
        <v>10</v>
      </c>
      <c r="C14" s="11" t="s">
        <v>391</v>
      </c>
      <c r="D14" s="11">
        <v>10</v>
      </c>
      <c r="E14" s="82">
        <v>10</v>
      </c>
      <c r="F14" s="11" t="s">
        <v>391</v>
      </c>
      <c r="G14" s="11" t="s">
        <v>391</v>
      </c>
      <c r="H14" s="82" t="s">
        <v>391</v>
      </c>
      <c r="I14" s="11" t="s">
        <v>391</v>
      </c>
      <c r="J14" s="82" t="s">
        <v>391</v>
      </c>
      <c r="K14" s="82" t="s">
        <v>391</v>
      </c>
      <c r="L14" s="82" t="s">
        <v>391</v>
      </c>
      <c r="M14" s="12" t="s">
        <v>391</v>
      </c>
    </row>
    <row r="15" spans="1:17">
      <c r="A15" s="73" t="s">
        <v>506</v>
      </c>
      <c r="B15" s="74">
        <v>14</v>
      </c>
      <c r="C15" s="74">
        <v>1</v>
      </c>
      <c r="D15" s="74">
        <v>15</v>
      </c>
      <c r="E15" s="74">
        <v>14</v>
      </c>
      <c r="F15" s="74">
        <v>1</v>
      </c>
      <c r="G15" s="74" t="s">
        <v>391</v>
      </c>
      <c r="H15" s="78">
        <v>2571</v>
      </c>
      <c r="I15" s="78">
        <v>40000</v>
      </c>
      <c r="J15" s="78" t="s">
        <v>391</v>
      </c>
      <c r="K15" s="78">
        <v>76</v>
      </c>
      <c r="L15" s="78" t="s">
        <v>391</v>
      </c>
      <c r="M15" s="75">
        <v>76</v>
      </c>
    </row>
    <row r="16" spans="1:17">
      <c r="A16" s="63"/>
      <c r="B16" s="82"/>
      <c r="C16" s="11"/>
      <c r="D16" s="11"/>
      <c r="E16" s="82"/>
      <c r="F16" s="11"/>
      <c r="G16" s="11"/>
      <c r="H16" s="82"/>
      <c r="I16" s="11"/>
      <c r="J16" s="82"/>
      <c r="K16" s="82"/>
      <c r="L16" s="82"/>
      <c r="M16" s="12"/>
    </row>
    <row r="17" spans="1:13" ht="13.5" thickBot="1">
      <c r="A17" s="66" t="s">
        <v>510</v>
      </c>
      <c r="B17" s="52">
        <v>20</v>
      </c>
      <c r="C17" s="52">
        <v>1</v>
      </c>
      <c r="D17" s="52">
        <v>21</v>
      </c>
      <c r="E17" s="52">
        <v>20</v>
      </c>
      <c r="F17" s="52">
        <v>1</v>
      </c>
      <c r="G17" s="52" t="s">
        <v>391</v>
      </c>
      <c r="H17" s="52">
        <v>4600</v>
      </c>
      <c r="I17" s="52">
        <v>40000</v>
      </c>
      <c r="J17" s="52" t="s">
        <v>391</v>
      </c>
      <c r="K17" s="52">
        <v>132</v>
      </c>
      <c r="L17" s="52" t="s">
        <v>391</v>
      </c>
      <c r="M17" s="53">
        <v>132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>
  <sheetPr codeName="Hoja331">
    <tabColor theme="0"/>
    <pageSetUpPr fitToPage="1"/>
  </sheetPr>
  <dimension ref="A1:Q22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5.140625" style="208" customWidth="1"/>
    <col min="2" max="13" width="15.28515625" style="208" customWidth="1"/>
    <col min="14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1513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7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81" customFormat="1" ht="18.75" customHeight="1">
      <c r="A5" s="1138"/>
      <c r="B5" s="1673" t="s">
        <v>1071</v>
      </c>
      <c r="C5" s="1673"/>
      <c r="D5" s="1673"/>
      <c r="E5" s="1673"/>
      <c r="F5" s="1673"/>
      <c r="G5" s="1791" t="s">
        <v>1106</v>
      </c>
      <c r="H5" s="1670" t="s">
        <v>378</v>
      </c>
      <c r="I5" s="1672"/>
      <c r="J5" s="1172"/>
      <c r="K5" s="1900" t="s">
        <v>379</v>
      </c>
      <c r="L5" s="1900"/>
      <c r="M5" s="1670"/>
    </row>
    <row r="6" spans="1:17" s="681" customFormat="1" ht="18.75" customHeight="1">
      <c r="A6" s="1140" t="s">
        <v>549</v>
      </c>
      <c r="B6" s="1675" t="s">
        <v>381</v>
      </c>
      <c r="C6" s="1675"/>
      <c r="D6" s="1675"/>
      <c r="E6" s="1675"/>
      <c r="F6" s="1675"/>
      <c r="G6" s="1792"/>
      <c r="H6" s="1835" t="s">
        <v>1203</v>
      </c>
      <c r="I6" s="1987"/>
      <c r="J6" s="1149" t="s">
        <v>1104</v>
      </c>
      <c r="K6" s="1679" t="s">
        <v>1125</v>
      </c>
      <c r="L6" s="1679" t="s">
        <v>1106</v>
      </c>
      <c r="M6" s="1832" t="s">
        <v>1107</v>
      </c>
    </row>
    <row r="7" spans="1:17" s="681" customFormat="1" ht="18.75" customHeight="1">
      <c r="A7" s="1140" t="s">
        <v>529</v>
      </c>
      <c r="B7" s="682"/>
      <c r="C7" s="1144" t="s">
        <v>387</v>
      </c>
      <c r="D7" s="232"/>
      <c r="E7" s="1906" t="s">
        <v>1078</v>
      </c>
      <c r="F7" s="1906"/>
      <c r="G7" s="1792"/>
      <c r="H7" s="1675" t="s">
        <v>382</v>
      </c>
      <c r="I7" s="1675"/>
      <c r="J7" s="1148" t="s">
        <v>1075</v>
      </c>
      <c r="K7" s="1792"/>
      <c r="L7" s="1792"/>
      <c r="M7" s="1682"/>
    </row>
    <row r="8" spans="1:17" s="681" customFormat="1" ht="18.75" customHeight="1" thickBot="1">
      <c r="A8" s="1142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1680"/>
      <c r="H8" s="675" t="s">
        <v>385</v>
      </c>
      <c r="I8" s="675" t="s">
        <v>386</v>
      </c>
      <c r="J8" s="1150" t="s">
        <v>1112</v>
      </c>
      <c r="K8" s="1680"/>
      <c r="L8" s="1680"/>
      <c r="M8" s="1683"/>
      <c r="P8" s="1053"/>
      <c r="Q8" s="1053"/>
    </row>
    <row r="9" spans="1:17">
      <c r="A9" s="72" t="s">
        <v>477</v>
      </c>
      <c r="B9" s="122">
        <v>3</v>
      </c>
      <c r="C9" s="122">
        <v>16</v>
      </c>
      <c r="D9" s="122">
        <v>19</v>
      </c>
      <c r="E9" s="122">
        <v>3</v>
      </c>
      <c r="F9" s="122">
        <v>16</v>
      </c>
      <c r="G9" s="122" t="s">
        <v>391</v>
      </c>
      <c r="H9" s="122">
        <v>9000</v>
      </c>
      <c r="I9" s="122">
        <v>14000</v>
      </c>
      <c r="J9" s="122" t="s">
        <v>391</v>
      </c>
      <c r="K9" s="122">
        <v>251</v>
      </c>
      <c r="L9" s="122" t="s">
        <v>391</v>
      </c>
      <c r="M9" s="131">
        <v>251</v>
      </c>
    </row>
    <row r="10" spans="1:17">
      <c r="A10" s="63" t="s">
        <v>478</v>
      </c>
      <c r="B10" s="11" t="s">
        <v>391</v>
      </c>
      <c r="C10" s="11" t="s">
        <v>391</v>
      </c>
      <c r="D10" s="11" t="s">
        <v>391</v>
      </c>
      <c r="E10" s="11" t="s">
        <v>391</v>
      </c>
      <c r="F10" s="11" t="s">
        <v>391</v>
      </c>
      <c r="G10" s="11">
        <v>400</v>
      </c>
      <c r="H10" s="11" t="s">
        <v>391</v>
      </c>
      <c r="I10" s="11" t="s">
        <v>391</v>
      </c>
      <c r="J10" s="11">
        <v>5</v>
      </c>
      <c r="K10" s="11" t="s">
        <v>391</v>
      </c>
      <c r="L10" s="11">
        <v>2</v>
      </c>
      <c r="M10" s="12">
        <v>2</v>
      </c>
    </row>
    <row r="11" spans="1:17">
      <c r="A11" s="73" t="s">
        <v>482</v>
      </c>
      <c r="B11" s="74">
        <v>3</v>
      </c>
      <c r="C11" s="74">
        <v>16</v>
      </c>
      <c r="D11" s="74">
        <v>19</v>
      </c>
      <c r="E11" s="74">
        <v>3</v>
      </c>
      <c r="F11" s="74">
        <v>16</v>
      </c>
      <c r="G11" s="74">
        <v>400</v>
      </c>
      <c r="H11" s="78">
        <v>9000</v>
      </c>
      <c r="I11" s="78">
        <v>14000</v>
      </c>
      <c r="J11" s="78">
        <v>5</v>
      </c>
      <c r="K11" s="78">
        <v>251</v>
      </c>
      <c r="L11" s="78">
        <v>2</v>
      </c>
      <c r="M11" s="75">
        <v>253</v>
      </c>
    </row>
    <row r="12" spans="1:17" s="943" customFormat="1">
      <c r="A12" s="905"/>
      <c r="B12" s="999"/>
      <c r="C12" s="999"/>
      <c r="D12" s="999"/>
      <c r="E12" s="999"/>
      <c r="F12" s="999"/>
      <c r="G12" s="999"/>
      <c r="H12" s="1003"/>
      <c r="I12" s="1003"/>
      <c r="J12" s="1003"/>
      <c r="K12" s="1003"/>
      <c r="L12" s="1003"/>
      <c r="M12" s="966"/>
    </row>
    <row r="13" spans="1:17">
      <c r="A13" s="905" t="s">
        <v>486</v>
      </c>
      <c r="B13" s="11" t="s">
        <v>391</v>
      </c>
      <c r="C13" s="11">
        <v>511</v>
      </c>
      <c r="D13" s="11">
        <v>511</v>
      </c>
      <c r="E13" s="11" t="s">
        <v>391</v>
      </c>
      <c r="F13" s="11">
        <v>511</v>
      </c>
      <c r="G13" s="11" t="s">
        <v>391</v>
      </c>
      <c r="H13" s="11" t="s">
        <v>391</v>
      </c>
      <c r="I13" s="11">
        <v>19500</v>
      </c>
      <c r="J13" s="11" t="s">
        <v>391</v>
      </c>
      <c r="K13" s="11">
        <v>9965</v>
      </c>
      <c r="L13" s="11" t="s">
        <v>391</v>
      </c>
      <c r="M13" s="12">
        <v>9965</v>
      </c>
    </row>
    <row r="14" spans="1:17">
      <c r="A14" s="73" t="s">
        <v>562</v>
      </c>
      <c r="B14" s="74" t="s">
        <v>391</v>
      </c>
      <c r="C14" s="74">
        <v>511</v>
      </c>
      <c r="D14" s="74">
        <v>511</v>
      </c>
      <c r="E14" s="74" t="s">
        <v>391</v>
      </c>
      <c r="F14" s="74">
        <v>511</v>
      </c>
      <c r="G14" s="74" t="s">
        <v>391</v>
      </c>
      <c r="H14" s="78" t="s">
        <v>391</v>
      </c>
      <c r="I14" s="78">
        <v>19500</v>
      </c>
      <c r="J14" s="78" t="s">
        <v>391</v>
      </c>
      <c r="K14" s="78">
        <v>9965</v>
      </c>
      <c r="L14" s="78" t="s">
        <v>391</v>
      </c>
      <c r="M14" s="75">
        <v>9965</v>
      </c>
    </row>
    <row r="15" spans="1:17">
      <c r="A15" s="905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</row>
    <row r="16" spans="1:17">
      <c r="A16" s="63" t="s">
        <v>501</v>
      </c>
      <c r="B16" s="11" t="s">
        <v>391</v>
      </c>
      <c r="C16" s="11" t="s">
        <v>391</v>
      </c>
      <c r="D16" s="11" t="s">
        <v>391</v>
      </c>
      <c r="E16" s="11" t="s">
        <v>391</v>
      </c>
      <c r="F16" s="11" t="s">
        <v>391</v>
      </c>
      <c r="G16" s="11">
        <v>5570</v>
      </c>
      <c r="H16" s="11" t="s">
        <v>391</v>
      </c>
      <c r="I16" s="11" t="s">
        <v>391</v>
      </c>
      <c r="J16" s="11">
        <v>7</v>
      </c>
      <c r="K16" s="11" t="s">
        <v>391</v>
      </c>
      <c r="L16" s="11">
        <v>39</v>
      </c>
      <c r="M16" s="12">
        <v>39</v>
      </c>
    </row>
    <row r="17" spans="1:13">
      <c r="A17" s="73" t="s">
        <v>506</v>
      </c>
      <c r="B17" s="74" t="s">
        <v>391</v>
      </c>
      <c r="C17" s="74" t="s">
        <v>391</v>
      </c>
      <c r="D17" s="74" t="s">
        <v>391</v>
      </c>
      <c r="E17" s="74" t="s">
        <v>391</v>
      </c>
      <c r="F17" s="74" t="s">
        <v>391</v>
      </c>
      <c r="G17" s="74">
        <v>5570</v>
      </c>
      <c r="H17" s="78" t="s">
        <v>391</v>
      </c>
      <c r="I17" s="78" t="s">
        <v>391</v>
      </c>
      <c r="J17" s="78">
        <v>7</v>
      </c>
      <c r="K17" s="78" t="s">
        <v>391</v>
      </c>
      <c r="L17" s="78">
        <v>39</v>
      </c>
      <c r="M17" s="75">
        <v>39</v>
      </c>
    </row>
    <row r="18" spans="1:13">
      <c r="A18" s="63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6"/>
    </row>
    <row r="19" spans="1:13">
      <c r="A19" s="63" t="s">
        <v>507</v>
      </c>
      <c r="B19" s="11" t="s">
        <v>391</v>
      </c>
      <c r="C19" s="11" t="s">
        <v>391</v>
      </c>
      <c r="D19" s="11" t="s">
        <v>391</v>
      </c>
      <c r="E19" s="11" t="s">
        <v>391</v>
      </c>
      <c r="F19" s="11" t="s">
        <v>391</v>
      </c>
      <c r="G19" s="11">
        <v>375</v>
      </c>
      <c r="H19" s="11" t="s">
        <v>391</v>
      </c>
      <c r="I19" s="11" t="s">
        <v>391</v>
      </c>
      <c r="J19" s="11">
        <v>11</v>
      </c>
      <c r="K19" s="11" t="s">
        <v>391</v>
      </c>
      <c r="L19" s="11">
        <v>4</v>
      </c>
      <c r="M19" s="12">
        <v>4</v>
      </c>
    </row>
    <row r="20" spans="1:13">
      <c r="A20" s="73" t="s">
        <v>509</v>
      </c>
      <c r="B20" s="74" t="s">
        <v>391</v>
      </c>
      <c r="C20" s="74" t="s">
        <v>391</v>
      </c>
      <c r="D20" s="74" t="s">
        <v>391</v>
      </c>
      <c r="E20" s="74" t="s">
        <v>391</v>
      </c>
      <c r="F20" s="74" t="s">
        <v>391</v>
      </c>
      <c r="G20" s="74">
        <v>375</v>
      </c>
      <c r="H20" s="78" t="s">
        <v>391</v>
      </c>
      <c r="I20" s="78" t="s">
        <v>391</v>
      </c>
      <c r="J20" s="78">
        <v>11</v>
      </c>
      <c r="K20" s="78" t="s">
        <v>391</v>
      </c>
      <c r="L20" s="78">
        <v>4</v>
      </c>
      <c r="M20" s="75">
        <v>4</v>
      </c>
    </row>
    <row r="21" spans="1:13">
      <c r="A21" s="1193"/>
      <c r="B21" s="1191"/>
      <c r="C21" s="1191"/>
      <c r="D21" s="1191"/>
      <c r="E21" s="1191"/>
      <c r="F21" s="1191"/>
      <c r="G21" s="1191"/>
      <c r="H21" s="1191"/>
      <c r="I21" s="1191"/>
      <c r="J21" s="1191"/>
      <c r="K21" s="1191"/>
      <c r="L21" s="1191"/>
    </row>
    <row r="22" spans="1:13" ht="13.5" thickBot="1">
      <c r="A22" s="66" t="s">
        <v>510</v>
      </c>
      <c r="B22" s="52">
        <v>3</v>
      </c>
      <c r="C22" s="52">
        <v>527</v>
      </c>
      <c r="D22" s="52">
        <v>530</v>
      </c>
      <c r="E22" s="52">
        <v>3</v>
      </c>
      <c r="F22" s="52">
        <v>527</v>
      </c>
      <c r="G22" s="52">
        <v>6345</v>
      </c>
      <c r="H22" s="52">
        <v>9000</v>
      </c>
      <c r="I22" s="52">
        <v>19333</v>
      </c>
      <c r="J22" s="52">
        <v>7</v>
      </c>
      <c r="K22" s="52">
        <v>10216</v>
      </c>
      <c r="L22" s="52">
        <v>45</v>
      </c>
      <c r="M22" s="53">
        <v>10261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>
  <sheetPr codeName="Hoja333">
    <tabColor theme="0"/>
    <pageSetUpPr fitToPage="1"/>
  </sheetPr>
  <dimension ref="A1:N19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5.7109375" style="208" customWidth="1"/>
    <col min="2" max="13" width="16" style="208" customWidth="1"/>
    <col min="14" max="16384" width="11.42578125" style="208"/>
  </cols>
  <sheetData>
    <row r="1" spans="1:14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4" s="88" customFormat="1" ht="15">
      <c r="A3" s="1684" t="s">
        <v>1514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25"/>
    </row>
    <row r="4" spans="1:14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4">
      <c r="A5" s="1537"/>
      <c r="B5" s="1988" t="s">
        <v>1071</v>
      </c>
      <c r="C5" s="1988"/>
      <c r="D5" s="1988"/>
      <c r="E5" s="1988"/>
      <c r="F5" s="1988"/>
      <c r="G5" s="1989" t="s">
        <v>1106</v>
      </c>
      <c r="H5" s="1992" t="s">
        <v>378</v>
      </c>
      <c r="I5" s="1993"/>
      <c r="J5" s="1538"/>
      <c r="K5" s="1994" t="s">
        <v>379</v>
      </c>
      <c r="L5" s="1994"/>
      <c r="M5" s="1992"/>
    </row>
    <row r="6" spans="1:14">
      <c r="A6" s="989" t="s">
        <v>549</v>
      </c>
      <c r="B6" s="1995" t="s">
        <v>381</v>
      </c>
      <c r="C6" s="1995"/>
      <c r="D6" s="1995"/>
      <c r="E6" s="1995"/>
      <c r="F6" s="1995"/>
      <c r="G6" s="1990"/>
      <c r="H6" s="1996" t="s">
        <v>1203</v>
      </c>
      <c r="I6" s="1997"/>
      <c r="J6" s="1219" t="s">
        <v>1104</v>
      </c>
      <c r="K6" s="1884" t="s">
        <v>1125</v>
      </c>
      <c r="L6" s="1884" t="s">
        <v>1106</v>
      </c>
      <c r="M6" s="1998" t="s">
        <v>1107</v>
      </c>
    </row>
    <row r="7" spans="1:14">
      <c r="A7" s="989" t="s">
        <v>529</v>
      </c>
      <c r="B7" s="1539"/>
      <c r="C7" s="1540" t="s">
        <v>387</v>
      </c>
      <c r="D7" s="1541"/>
      <c r="E7" s="2001" t="s">
        <v>1078</v>
      </c>
      <c r="F7" s="2001"/>
      <c r="G7" s="1990"/>
      <c r="H7" s="1995" t="s">
        <v>382</v>
      </c>
      <c r="I7" s="1995"/>
      <c r="J7" s="1542" t="s">
        <v>1075</v>
      </c>
      <c r="K7" s="1990"/>
      <c r="L7" s="1990"/>
      <c r="M7" s="1999"/>
    </row>
    <row r="8" spans="1:14" ht="13.5" thickBot="1">
      <c r="A8" s="1543"/>
      <c r="B8" s="1462" t="s">
        <v>385</v>
      </c>
      <c r="C8" s="1462" t="s">
        <v>386</v>
      </c>
      <c r="D8" s="1462" t="s">
        <v>387</v>
      </c>
      <c r="E8" s="1462" t="s">
        <v>385</v>
      </c>
      <c r="F8" s="1462" t="s">
        <v>386</v>
      </c>
      <c r="G8" s="1991"/>
      <c r="H8" s="1462" t="s">
        <v>385</v>
      </c>
      <c r="I8" s="1462" t="s">
        <v>386</v>
      </c>
      <c r="J8" s="1178" t="s">
        <v>1112</v>
      </c>
      <c r="K8" s="1991"/>
      <c r="L8" s="1991"/>
      <c r="M8" s="2000"/>
    </row>
    <row r="9" spans="1:14">
      <c r="A9" s="1005" t="s">
        <v>467</v>
      </c>
      <c r="B9" s="1186">
        <v>1</v>
      </c>
      <c r="C9" s="1186" t="s">
        <v>391</v>
      </c>
      <c r="D9" s="1009">
        <v>1</v>
      </c>
      <c r="E9" s="1186">
        <v>1</v>
      </c>
      <c r="F9" s="1186" t="s">
        <v>391</v>
      </c>
      <c r="G9" s="1186" t="s">
        <v>391</v>
      </c>
      <c r="H9" s="1186">
        <v>500</v>
      </c>
      <c r="I9" s="1186" t="s">
        <v>391</v>
      </c>
      <c r="J9" s="1186" t="s">
        <v>391</v>
      </c>
      <c r="K9" s="1186">
        <v>1</v>
      </c>
      <c r="L9" s="1186" t="s">
        <v>391</v>
      </c>
      <c r="M9" s="1544">
        <v>1</v>
      </c>
    </row>
    <row r="10" spans="1:14">
      <c r="A10" s="1545" t="s">
        <v>471</v>
      </c>
      <c r="B10" s="1546">
        <v>1</v>
      </c>
      <c r="C10" s="1546" t="s">
        <v>391</v>
      </c>
      <c r="D10" s="1546">
        <v>1</v>
      </c>
      <c r="E10" s="1546">
        <v>1</v>
      </c>
      <c r="F10" s="1546" t="s">
        <v>391</v>
      </c>
      <c r="G10" s="1546" t="s">
        <v>391</v>
      </c>
      <c r="H10" s="1547">
        <v>500</v>
      </c>
      <c r="I10" s="1547" t="s">
        <v>391</v>
      </c>
      <c r="J10" s="1547" t="s">
        <v>391</v>
      </c>
      <c r="K10" s="1547">
        <v>1</v>
      </c>
      <c r="L10" s="1547" t="s">
        <v>391</v>
      </c>
      <c r="M10" s="1548">
        <v>1</v>
      </c>
    </row>
    <row r="11" spans="1:14">
      <c r="A11" s="1185"/>
      <c r="B11" s="1549"/>
      <c r="C11" s="1549"/>
      <c r="D11" s="1549"/>
      <c r="E11" s="1549"/>
      <c r="F11" s="1549"/>
      <c r="G11" s="1549"/>
      <c r="H11" s="1550"/>
      <c r="I11" s="1550"/>
      <c r="J11" s="1550"/>
      <c r="K11" s="1550"/>
      <c r="L11" s="1550"/>
      <c r="M11" s="1551"/>
    </row>
    <row r="12" spans="1:14">
      <c r="A12" s="905" t="s">
        <v>499</v>
      </c>
      <c r="B12" s="1438">
        <v>141</v>
      </c>
      <c r="C12" s="1439" t="s">
        <v>391</v>
      </c>
      <c r="D12" s="1439">
        <v>141</v>
      </c>
      <c r="E12" s="1438">
        <v>141</v>
      </c>
      <c r="F12" s="1439" t="s">
        <v>391</v>
      </c>
      <c r="G12" s="1439" t="s">
        <v>391</v>
      </c>
      <c r="H12" s="1438">
        <v>400</v>
      </c>
      <c r="I12" s="1439" t="s">
        <v>391</v>
      </c>
      <c r="J12" s="1439" t="s">
        <v>391</v>
      </c>
      <c r="K12" s="1439">
        <v>56</v>
      </c>
      <c r="L12" s="1439" t="s">
        <v>391</v>
      </c>
      <c r="M12" s="1552">
        <v>56</v>
      </c>
    </row>
    <row r="13" spans="1:14">
      <c r="A13" s="905" t="s">
        <v>501</v>
      </c>
      <c r="B13" s="1438" t="s">
        <v>391</v>
      </c>
      <c r="C13" s="1439">
        <v>2</v>
      </c>
      <c r="D13" s="1439">
        <v>2</v>
      </c>
      <c r="E13" s="1348" t="s">
        <v>391</v>
      </c>
      <c r="F13" s="1439" t="s">
        <v>391</v>
      </c>
      <c r="G13" s="1439">
        <v>1073</v>
      </c>
      <c r="H13" s="1348" t="s">
        <v>391</v>
      </c>
      <c r="I13" s="1439" t="s">
        <v>391</v>
      </c>
      <c r="J13" s="1439">
        <v>11</v>
      </c>
      <c r="K13" s="1439" t="s">
        <v>391</v>
      </c>
      <c r="L13" s="1439">
        <v>12</v>
      </c>
      <c r="M13" s="1552">
        <v>12</v>
      </c>
    </row>
    <row r="14" spans="1:14">
      <c r="A14" s="1545" t="s">
        <v>506</v>
      </c>
      <c r="B14" s="1546">
        <v>141</v>
      </c>
      <c r="C14" s="1546">
        <v>2</v>
      </c>
      <c r="D14" s="1546">
        <v>143</v>
      </c>
      <c r="E14" s="1546">
        <v>141</v>
      </c>
      <c r="F14" s="1546" t="s">
        <v>391</v>
      </c>
      <c r="G14" s="1546">
        <v>1073</v>
      </c>
      <c r="H14" s="1547">
        <v>400</v>
      </c>
      <c r="I14" s="1547">
        <v>800</v>
      </c>
      <c r="J14" s="1547">
        <v>11</v>
      </c>
      <c r="K14" s="1547">
        <v>56</v>
      </c>
      <c r="L14" s="1547">
        <v>12</v>
      </c>
      <c r="M14" s="1548">
        <v>290</v>
      </c>
    </row>
    <row r="15" spans="1:14">
      <c r="A15" s="905"/>
      <c r="B15" s="1348"/>
      <c r="C15" s="1348"/>
      <c r="D15" s="1348"/>
      <c r="E15" s="1348"/>
      <c r="F15" s="1348"/>
      <c r="G15" s="1348"/>
      <c r="H15" s="1439"/>
      <c r="I15" s="1439"/>
      <c r="J15" s="1439"/>
      <c r="K15" s="1439"/>
      <c r="L15" s="1439"/>
      <c r="M15" s="1431"/>
    </row>
    <row r="16" spans="1:14">
      <c r="A16" s="905" t="s">
        <v>507</v>
      </c>
      <c r="B16" s="1438" t="s">
        <v>391</v>
      </c>
      <c r="C16" s="1439" t="s">
        <v>391</v>
      </c>
      <c r="D16" s="1439" t="s">
        <v>391</v>
      </c>
      <c r="E16" s="1438" t="s">
        <v>391</v>
      </c>
      <c r="F16" s="1439" t="s">
        <v>391</v>
      </c>
      <c r="G16" s="1439">
        <v>13</v>
      </c>
      <c r="H16" s="1438" t="s">
        <v>391</v>
      </c>
      <c r="I16" s="1439" t="s">
        <v>391</v>
      </c>
      <c r="J16" s="1348">
        <v>10</v>
      </c>
      <c r="K16" s="1438" t="s">
        <v>391</v>
      </c>
      <c r="L16" s="1348" t="s">
        <v>391</v>
      </c>
      <c r="M16" s="1552" t="s">
        <v>391</v>
      </c>
    </row>
    <row r="17" spans="1:13">
      <c r="A17" s="1545" t="s">
        <v>509</v>
      </c>
      <c r="B17" s="1546" t="s">
        <v>391</v>
      </c>
      <c r="C17" s="1546" t="s">
        <v>391</v>
      </c>
      <c r="D17" s="1546" t="s">
        <v>391</v>
      </c>
      <c r="E17" s="1546" t="s">
        <v>391</v>
      </c>
      <c r="F17" s="1546" t="s">
        <v>391</v>
      </c>
      <c r="G17" s="1546">
        <v>13</v>
      </c>
      <c r="H17" s="1547" t="s">
        <v>391</v>
      </c>
      <c r="I17" s="1547" t="s">
        <v>391</v>
      </c>
      <c r="J17" s="1547">
        <v>10</v>
      </c>
      <c r="K17" s="1547" t="s">
        <v>391</v>
      </c>
      <c r="L17" s="1547" t="s">
        <v>391</v>
      </c>
      <c r="M17" s="1548" t="s">
        <v>391</v>
      </c>
    </row>
    <row r="18" spans="1:13">
      <c r="A18" s="905"/>
      <c r="B18" s="1439"/>
      <c r="C18" s="1439"/>
      <c r="D18" s="1439"/>
      <c r="E18" s="1439"/>
      <c r="F18" s="1439"/>
      <c r="G18" s="1439"/>
      <c r="H18" s="1439"/>
      <c r="I18" s="1439"/>
      <c r="J18" s="1439"/>
      <c r="K18" s="1439"/>
      <c r="L18" s="1439"/>
      <c r="M18" s="1552"/>
    </row>
    <row r="19" spans="1:13" ht="13.5" thickBot="1">
      <c r="A19" s="1553" t="s">
        <v>510</v>
      </c>
      <c r="B19" s="1554">
        <v>142</v>
      </c>
      <c r="C19" s="1554">
        <v>2</v>
      </c>
      <c r="D19" s="1554">
        <v>144</v>
      </c>
      <c r="E19" s="1554">
        <v>142</v>
      </c>
      <c r="F19" s="1554" t="s">
        <v>391</v>
      </c>
      <c r="G19" s="1554">
        <v>1086</v>
      </c>
      <c r="H19" s="1555">
        <v>900</v>
      </c>
      <c r="I19" s="1555">
        <v>800</v>
      </c>
      <c r="J19" s="1555">
        <v>21</v>
      </c>
      <c r="K19" s="1555">
        <v>57</v>
      </c>
      <c r="L19" s="1555">
        <v>12</v>
      </c>
      <c r="M19" s="1556">
        <v>291</v>
      </c>
    </row>
  </sheetData>
  <mergeCells count="13">
    <mergeCell ref="A1:M1"/>
    <mergeCell ref="A3:M3"/>
    <mergeCell ref="B5:F5"/>
    <mergeCell ref="G5:G8"/>
    <mergeCell ref="H5:I5"/>
    <mergeCell ref="K5:M5"/>
    <mergeCell ref="B6:F6"/>
    <mergeCell ref="H6:I6"/>
    <mergeCell ref="K6:K8"/>
    <mergeCell ref="L6:L8"/>
    <mergeCell ref="M6:M8"/>
    <mergeCell ref="E7:F7"/>
    <mergeCell ref="H7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>
  <sheetPr codeName="Hoja345">
    <tabColor theme="0"/>
    <pageSetUpPr fitToPage="1"/>
  </sheetPr>
  <dimension ref="A1:Q12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4" style="208" customWidth="1"/>
    <col min="2" max="13" width="13" style="208" customWidth="1"/>
    <col min="14" max="16384" width="11.42578125" style="208"/>
  </cols>
  <sheetData>
    <row r="1" spans="1:17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</row>
    <row r="3" spans="1:17" s="88" customFormat="1" ht="15">
      <c r="A3" s="1684" t="s">
        <v>1515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7" s="88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81" customFormat="1" ht="19.5" customHeight="1">
      <c r="A5" s="1138"/>
      <c r="B5" s="1673" t="s">
        <v>1071</v>
      </c>
      <c r="C5" s="1673"/>
      <c r="D5" s="1673"/>
      <c r="E5" s="1673"/>
      <c r="F5" s="1673"/>
      <c r="G5" s="1791" t="s">
        <v>1106</v>
      </c>
      <c r="H5" s="1670" t="s">
        <v>378</v>
      </c>
      <c r="I5" s="1672"/>
      <c r="J5" s="1172"/>
      <c r="K5" s="1900" t="s">
        <v>379</v>
      </c>
      <c r="L5" s="1900"/>
      <c r="M5" s="1670"/>
    </row>
    <row r="6" spans="1:17" s="681" customFormat="1" ht="19.5" customHeight="1">
      <c r="A6" s="1140" t="s">
        <v>549</v>
      </c>
      <c r="B6" s="1675" t="s">
        <v>381</v>
      </c>
      <c r="C6" s="1675"/>
      <c r="D6" s="1675"/>
      <c r="E6" s="1675"/>
      <c r="F6" s="1675"/>
      <c r="G6" s="1792"/>
      <c r="H6" s="1835" t="s">
        <v>1203</v>
      </c>
      <c r="I6" s="1987"/>
      <c r="J6" s="1149" t="s">
        <v>1104</v>
      </c>
      <c r="K6" s="1679" t="s">
        <v>1125</v>
      </c>
      <c r="L6" s="1679" t="s">
        <v>1106</v>
      </c>
      <c r="M6" s="1832" t="s">
        <v>1107</v>
      </c>
    </row>
    <row r="7" spans="1:17" s="681" customFormat="1" ht="19.5" customHeight="1">
      <c r="A7" s="1140" t="s">
        <v>529</v>
      </c>
      <c r="B7" s="682"/>
      <c r="C7" s="1144" t="s">
        <v>387</v>
      </c>
      <c r="D7" s="232"/>
      <c r="E7" s="1906" t="s">
        <v>1078</v>
      </c>
      <c r="F7" s="1906"/>
      <c r="G7" s="1792"/>
      <c r="H7" s="1675" t="s">
        <v>382</v>
      </c>
      <c r="I7" s="1675"/>
      <c r="J7" s="1148" t="s">
        <v>1075</v>
      </c>
      <c r="K7" s="1792"/>
      <c r="L7" s="1792"/>
      <c r="M7" s="1682"/>
    </row>
    <row r="8" spans="1:17" s="681" customFormat="1" ht="19.5" customHeight="1" thickBot="1">
      <c r="A8" s="1142"/>
      <c r="B8" s="675" t="s">
        <v>385</v>
      </c>
      <c r="C8" s="675" t="s">
        <v>386</v>
      </c>
      <c r="D8" s="675" t="s">
        <v>387</v>
      </c>
      <c r="E8" s="675" t="s">
        <v>385</v>
      </c>
      <c r="F8" s="675" t="s">
        <v>386</v>
      </c>
      <c r="G8" s="1680"/>
      <c r="H8" s="675" t="s">
        <v>385</v>
      </c>
      <c r="I8" s="675" t="s">
        <v>386</v>
      </c>
      <c r="J8" s="1150" t="s">
        <v>1112</v>
      </c>
      <c r="K8" s="1680"/>
      <c r="L8" s="1680"/>
      <c r="M8" s="1683"/>
      <c r="P8" s="1053"/>
      <c r="Q8" s="1053"/>
    </row>
    <row r="9" spans="1:17">
      <c r="A9" s="1005" t="s">
        <v>507</v>
      </c>
      <c r="B9" s="1009">
        <v>1</v>
      </c>
      <c r="C9" s="1009" t="s">
        <v>391</v>
      </c>
      <c r="D9" s="1009">
        <v>1</v>
      </c>
      <c r="E9" s="1009">
        <v>1</v>
      </c>
      <c r="F9" s="1009" t="s">
        <v>391</v>
      </c>
      <c r="G9" s="1009">
        <v>650</v>
      </c>
      <c r="H9" s="1009">
        <v>500</v>
      </c>
      <c r="I9" s="1009" t="s">
        <v>391</v>
      </c>
      <c r="J9" s="1009">
        <v>11</v>
      </c>
      <c r="K9" s="1009">
        <v>1</v>
      </c>
      <c r="L9" s="1009">
        <v>7</v>
      </c>
      <c r="M9" s="1020">
        <v>8</v>
      </c>
    </row>
    <row r="10" spans="1:17">
      <c r="A10" s="785" t="s">
        <v>509</v>
      </c>
      <c r="B10" s="786">
        <v>1</v>
      </c>
      <c r="C10" s="786" t="s">
        <v>391</v>
      </c>
      <c r="D10" s="786">
        <v>1</v>
      </c>
      <c r="E10" s="786">
        <v>1</v>
      </c>
      <c r="F10" s="786" t="s">
        <v>391</v>
      </c>
      <c r="G10" s="786">
        <v>650</v>
      </c>
      <c r="H10" s="787">
        <v>500</v>
      </c>
      <c r="I10" s="787" t="s">
        <v>391</v>
      </c>
      <c r="J10" s="787">
        <v>11</v>
      </c>
      <c r="K10" s="787">
        <v>1</v>
      </c>
      <c r="L10" s="787">
        <v>7</v>
      </c>
      <c r="M10" s="788">
        <v>8</v>
      </c>
    </row>
    <row r="11" spans="1:17">
      <c r="A11" s="905"/>
      <c r="B11" s="999"/>
      <c r="C11" s="999"/>
      <c r="D11" s="999"/>
      <c r="E11" s="999"/>
      <c r="F11" s="999"/>
      <c r="G11" s="999"/>
      <c r="H11" s="999"/>
      <c r="I11" s="999"/>
      <c r="J11" s="999"/>
      <c r="K11" s="999"/>
      <c r="L11" s="999"/>
      <c r="M11" s="966"/>
    </row>
    <row r="12" spans="1:17" ht="13.5" thickBot="1">
      <c r="A12" s="781" t="s">
        <v>510</v>
      </c>
      <c r="B12" s="782">
        <v>1</v>
      </c>
      <c r="C12" s="782" t="s">
        <v>391</v>
      </c>
      <c r="D12" s="782">
        <v>1</v>
      </c>
      <c r="E12" s="782">
        <v>1</v>
      </c>
      <c r="F12" s="782" t="s">
        <v>391</v>
      </c>
      <c r="G12" s="782">
        <v>650</v>
      </c>
      <c r="H12" s="782">
        <v>500</v>
      </c>
      <c r="I12" s="782" t="s">
        <v>391</v>
      </c>
      <c r="J12" s="782">
        <v>11</v>
      </c>
      <c r="K12" s="782">
        <v>1</v>
      </c>
      <c r="L12" s="782">
        <v>7</v>
      </c>
      <c r="M12" s="784">
        <v>8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43" orientation="portrait" r:id="rId1"/>
  <headerFooter alignWithMargins="0"/>
  <colBreaks count="1" manualBreakCount="1">
    <brk id="14" max="1048575" man="1"/>
  </colBreaks>
</worksheet>
</file>

<file path=xl/worksheets/sheet358.xml><?xml version="1.0" encoding="utf-8"?>
<worksheet xmlns="http://schemas.openxmlformats.org/spreadsheetml/2006/main" xmlns:r="http://schemas.openxmlformats.org/officeDocument/2006/relationships">
  <sheetPr codeName="Hoja332">
    <tabColor theme="0"/>
  </sheetPr>
  <dimension ref="A1"/>
  <sheetViews>
    <sheetView tabSelected="1" workbookViewId="0">
      <selection activeCell="I37" sqref="I3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">
    <tabColor theme="0"/>
    <pageSetUpPr fitToPage="1"/>
  </sheetPr>
  <dimension ref="A1:D26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4" width="29.7109375" customWidth="1"/>
    <col min="5" max="5" width="9.7109375" customWidth="1"/>
  </cols>
  <sheetData>
    <row r="1" spans="1:4" s="2" customFormat="1" ht="18">
      <c r="A1" s="1662" t="s">
        <v>367</v>
      </c>
      <c r="B1" s="1662"/>
      <c r="C1" s="1662"/>
      <c r="D1" s="1662"/>
    </row>
    <row r="2" spans="1:4" s="3" customFormat="1" ht="12.75" customHeight="1"/>
    <row r="3" spans="1:4" s="3" customFormat="1" ht="33.75" customHeight="1">
      <c r="A3" s="1724" t="s">
        <v>590</v>
      </c>
      <c r="B3" s="1724"/>
      <c r="C3" s="1724"/>
      <c r="D3" s="1724"/>
    </row>
    <row r="4" spans="1:4" s="3" customFormat="1" ht="13.5" customHeight="1" thickBot="1">
      <c r="A4" s="5"/>
      <c r="B4" s="6"/>
      <c r="C4" s="6"/>
      <c r="D4" s="6"/>
    </row>
    <row r="5" spans="1:4" ht="31.5" customHeight="1">
      <c r="A5" s="1725" t="s">
        <v>370</v>
      </c>
      <c r="B5" s="793" t="s">
        <v>371</v>
      </c>
      <c r="C5" s="793" t="s">
        <v>372</v>
      </c>
      <c r="D5" s="794" t="s">
        <v>373</v>
      </c>
    </row>
    <row r="6" spans="1:4" ht="32.25" customHeight="1" thickBot="1">
      <c r="A6" s="1726"/>
      <c r="B6" s="795" t="s">
        <v>374</v>
      </c>
      <c r="C6" s="795" t="s">
        <v>375</v>
      </c>
      <c r="D6" s="796" t="s">
        <v>376</v>
      </c>
    </row>
    <row r="7" spans="1:4">
      <c r="A7" s="1617">
        <v>2005</v>
      </c>
      <c r="B7" s="797">
        <v>564.94200000000001</v>
      </c>
      <c r="C7" s="797">
        <v>285.50900000000001</v>
      </c>
      <c r="D7" s="798">
        <v>107411.34129999999</v>
      </c>
    </row>
    <row r="8" spans="1:4">
      <c r="A8" s="1617">
        <v>2006</v>
      </c>
      <c r="B8" s="797">
        <v>317.54199999999997</v>
      </c>
      <c r="C8" s="797">
        <v>346.48899999999998</v>
      </c>
      <c r="D8" s="798">
        <v>82751.323900000003</v>
      </c>
    </row>
    <row r="9" spans="1:4">
      <c r="A9" s="1617">
        <v>2007</v>
      </c>
      <c r="B9" s="797">
        <v>280.11200000000002</v>
      </c>
      <c r="C9" s="797">
        <v>305.79199999999997</v>
      </c>
      <c r="D9" s="798">
        <v>106590.46089999999</v>
      </c>
    </row>
    <row r="10" spans="1:4">
      <c r="A10" s="1617">
        <v>2008</v>
      </c>
      <c r="B10" s="797">
        <v>209.36099999999999</v>
      </c>
      <c r="C10" s="797">
        <v>249.98400000000001</v>
      </c>
      <c r="D10" s="798">
        <v>92023.431799999991</v>
      </c>
    </row>
    <row r="11" spans="1:4">
      <c r="A11" s="1617">
        <v>2009</v>
      </c>
      <c r="B11" s="797">
        <v>311.11900000000003</v>
      </c>
      <c r="C11" s="797">
        <v>285.87900000000002</v>
      </c>
      <c r="D11" s="798">
        <v>104521.39019404138</v>
      </c>
    </row>
    <row r="12" spans="1:4">
      <c r="A12" s="1617">
        <v>2010</v>
      </c>
      <c r="B12" s="797">
        <v>446.98099999999999</v>
      </c>
      <c r="C12" s="797">
        <v>515.80200000000002</v>
      </c>
      <c r="D12" s="798">
        <v>164853</v>
      </c>
    </row>
    <row r="13" spans="1:4">
      <c r="A13" s="1617">
        <v>2011</v>
      </c>
      <c r="B13" s="797">
        <v>530.29</v>
      </c>
      <c r="C13" s="797">
        <v>520.28800000000001</v>
      </c>
      <c r="D13" s="799">
        <v>176441</v>
      </c>
    </row>
    <row r="14" spans="1:4">
      <c r="A14" s="1617">
        <v>2012</v>
      </c>
      <c r="B14" s="797">
        <v>445.63</v>
      </c>
      <c r="C14" s="797">
        <v>324.471</v>
      </c>
      <c r="D14" s="799">
        <v>119054.32370079443</v>
      </c>
    </row>
    <row r="15" spans="1:4">
      <c r="A15" s="1617">
        <v>2013</v>
      </c>
      <c r="B15" s="800">
        <v>378.113</v>
      </c>
      <c r="C15" s="800">
        <v>503.06900000000002</v>
      </c>
      <c r="D15" s="799">
        <v>197282.86700635156</v>
      </c>
    </row>
    <row r="16" spans="1:4">
      <c r="A16" s="1617">
        <v>2014</v>
      </c>
      <c r="B16" s="1410">
        <v>458.38099999999997</v>
      </c>
      <c r="C16" s="1410">
        <v>450.50700000000001</v>
      </c>
      <c r="D16" s="1390">
        <v>163368.07939278899</v>
      </c>
    </row>
    <row r="17" spans="1:4" ht="13.5" thickBot="1">
      <c r="A17" s="1618">
        <v>2015</v>
      </c>
      <c r="B17" s="801">
        <v>489.39</v>
      </c>
      <c r="C17" s="801">
        <v>503.33100000000002</v>
      </c>
      <c r="D17" s="1562">
        <v>181398</v>
      </c>
    </row>
    <row r="18" spans="1:4">
      <c r="A18" s="21"/>
      <c r="B18" s="21"/>
      <c r="C18" s="21"/>
      <c r="D18" s="21"/>
    </row>
    <row r="19" spans="1:4">
      <c r="A19" s="21"/>
      <c r="B19" s="21"/>
      <c r="C19" s="21"/>
      <c r="D19" s="21"/>
    </row>
    <row r="20" spans="1:4">
      <c r="A20" s="21"/>
      <c r="B20" s="21"/>
      <c r="C20" s="21"/>
      <c r="D20" s="21"/>
    </row>
    <row r="21" spans="1:4">
      <c r="A21" s="21"/>
      <c r="B21" s="21"/>
      <c r="C21" s="21"/>
      <c r="D21" s="21"/>
    </row>
    <row r="22" spans="1:4">
      <c r="A22" s="21"/>
      <c r="B22" s="21"/>
      <c r="C22" s="21"/>
      <c r="D22" s="21"/>
    </row>
    <row r="23" spans="1:4">
      <c r="A23" s="21"/>
      <c r="B23" s="21"/>
      <c r="C23" s="21"/>
      <c r="D23" s="21"/>
    </row>
    <row r="24" spans="1:4">
      <c r="A24" s="21"/>
      <c r="B24" s="21"/>
      <c r="C24" s="21"/>
      <c r="D24" s="21"/>
    </row>
    <row r="25" spans="1:4">
      <c r="A25" s="21"/>
      <c r="B25" s="21"/>
      <c r="C25" s="21"/>
      <c r="D25" s="21"/>
    </row>
    <row r="26" spans="1:4">
      <c r="A26" s="21"/>
      <c r="B26" s="21"/>
      <c r="C26" s="21"/>
      <c r="D26" s="21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86">
    <tabColor theme="0"/>
    <pageSetUpPr fitToPage="1"/>
  </sheetPr>
  <dimension ref="A1:J41"/>
  <sheetViews>
    <sheetView tabSelected="1" topLeftCell="A2" zoomScale="85" zoomScaleNormal="85" zoomScaleSheetLayoutView="75" workbookViewId="0">
      <selection activeCell="I37" sqref="I37"/>
    </sheetView>
  </sheetViews>
  <sheetFormatPr baseColWidth="10" defaultRowHeight="12.75"/>
  <cols>
    <col min="1" max="2" width="11.42578125" style="34"/>
    <col min="3" max="3" width="19.42578125" style="34" customWidth="1"/>
    <col min="4" max="10" width="14.7109375" style="34" customWidth="1"/>
    <col min="11" max="11" width="4.7109375" style="34" customWidth="1"/>
    <col min="12" max="12" width="11.42578125" style="34"/>
    <col min="13" max="15" width="13" style="34" customWidth="1"/>
    <col min="16" max="21" width="12.42578125" style="34" customWidth="1"/>
    <col min="22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3" spans="1:10" s="25" customFormat="1" ht="33" customHeight="1">
      <c r="A3" s="1667" t="s">
        <v>1351</v>
      </c>
      <c r="B3" s="1667"/>
      <c r="C3" s="1667"/>
      <c r="D3" s="1667"/>
      <c r="E3" s="1667"/>
      <c r="F3" s="1667"/>
      <c r="G3" s="1667"/>
      <c r="H3" s="1667"/>
      <c r="I3" s="1667"/>
      <c r="J3" s="1667"/>
    </row>
    <row r="4" spans="1:10" s="25" customFormat="1" ht="13.5" customHeight="1" thickBot="1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30.75" customHeight="1">
      <c r="A5" s="732"/>
      <c r="B5" s="732"/>
      <c r="C5" s="732"/>
      <c r="D5" s="804" t="s">
        <v>371</v>
      </c>
      <c r="E5" s="804"/>
      <c r="F5" s="804"/>
      <c r="G5" s="1716" t="s">
        <v>378</v>
      </c>
      <c r="H5" s="1727"/>
      <c r="I5" s="805" t="s">
        <v>379</v>
      </c>
      <c r="J5" s="664"/>
    </row>
    <row r="6" spans="1:10" ht="20.25" customHeight="1">
      <c r="A6" s="736"/>
      <c r="B6" s="670" t="s">
        <v>380</v>
      </c>
      <c r="C6" s="736"/>
      <c r="D6" s="806" t="s">
        <v>381</v>
      </c>
      <c r="E6" s="806"/>
      <c r="F6" s="806"/>
      <c r="G6" s="1723" t="s">
        <v>382</v>
      </c>
      <c r="H6" s="1728"/>
      <c r="I6" s="802"/>
      <c r="J6" s="739" t="s">
        <v>384</v>
      </c>
    </row>
    <row r="7" spans="1:10" ht="35.25" customHeight="1" thickBot="1">
      <c r="A7" s="803"/>
      <c r="B7" s="803"/>
      <c r="C7" s="803"/>
      <c r="D7" s="723" t="s">
        <v>385</v>
      </c>
      <c r="E7" s="723" t="s">
        <v>386</v>
      </c>
      <c r="F7" s="723" t="s">
        <v>387</v>
      </c>
      <c r="G7" s="723" t="s">
        <v>385</v>
      </c>
      <c r="H7" s="723" t="s">
        <v>386</v>
      </c>
      <c r="I7" s="724" t="s">
        <v>383</v>
      </c>
      <c r="J7" s="740" t="s">
        <v>388</v>
      </c>
    </row>
    <row r="8" spans="1:10" ht="32.25" customHeight="1">
      <c r="A8" s="146" t="s">
        <v>591</v>
      </c>
      <c r="B8" s="146"/>
      <c r="C8" s="146"/>
      <c r="D8" s="815">
        <v>2457</v>
      </c>
      <c r="E8" s="815">
        <v>4770</v>
      </c>
      <c r="F8" s="815">
        <v>7227</v>
      </c>
      <c r="G8" s="815">
        <v>1314</v>
      </c>
      <c r="H8" s="815">
        <v>2345</v>
      </c>
      <c r="I8" s="815">
        <v>14413</v>
      </c>
      <c r="J8" s="816">
        <v>4133</v>
      </c>
    </row>
    <row r="9" spans="1:10">
      <c r="A9" s="34" t="s">
        <v>592</v>
      </c>
      <c r="D9" s="807">
        <v>1354</v>
      </c>
      <c r="E9" s="807">
        <v>221</v>
      </c>
      <c r="F9" s="807">
        <v>1575</v>
      </c>
      <c r="G9" s="807">
        <v>1733</v>
      </c>
      <c r="H9" s="807">
        <v>1648</v>
      </c>
      <c r="I9" s="807">
        <v>2712</v>
      </c>
      <c r="J9" s="808">
        <v>1396</v>
      </c>
    </row>
    <row r="10" spans="1:10" s="44" customFormat="1">
      <c r="A10" s="44" t="s">
        <v>593</v>
      </c>
      <c r="D10" s="809">
        <v>3811</v>
      </c>
      <c r="E10" s="809">
        <v>4991</v>
      </c>
      <c r="F10" s="809">
        <v>8802</v>
      </c>
      <c r="G10" s="809">
        <v>1463</v>
      </c>
      <c r="H10" s="809">
        <v>2314</v>
      </c>
      <c r="I10" s="809">
        <v>17125</v>
      </c>
      <c r="J10" s="810">
        <v>5529</v>
      </c>
    </row>
    <row r="11" spans="1:10">
      <c r="A11" s="44"/>
      <c r="B11" s="44"/>
      <c r="C11" s="44"/>
      <c r="D11" s="807"/>
      <c r="E11" s="807"/>
      <c r="F11" s="807"/>
      <c r="G11" s="807"/>
      <c r="H11" s="807"/>
      <c r="I11" s="807"/>
      <c r="J11" s="808"/>
    </row>
    <row r="12" spans="1:10" ht="27.75" customHeight="1">
      <c r="A12" s="34" t="s">
        <v>594</v>
      </c>
      <c r="D12" s="807">
        <v>42580</v>
      </c>
      <c r="E12" s="807">
        <v>6624</v>
      </c>
      <c r="F12" s="807">
        <v>49204</v>
      </c>
      <c r="G12" s="807">
        <v>1158</v>
      </c>
      <c r="H12" s="807">
        <v>2126</v>
      </c>
      <c r="I12" s="807">
        <v>63379</v>
      </c>
      <c r="J12" s="808">
        <v>21471</v>
      </c>
    </row>
    <row r="13" spans="1:10">
      <c r="A13" s="34" t="s">
        <v>595</v>
      </c>
      <c r="D13" s="807">
        <v>94</v>
      </c>
      <c r="E13" s="807">
        <v>774</v>
      </c>
      <c r="F13" s="807">
        <v>868</v>
      </c>
      <c r="G13" s="807">
        <v>655</v>
      </c>
      <c r="H13" s="807">
        <v>2701</v>
      </c>
      <c r="I13" s="807">
        <v>2153</v>
      </c>
      <c r="J13" s="808">
        <v>32</v>
      </c>
    </row>
    <row r="14" spans="1:10" s="44" customFormat="1">
      <c r="A14" s="44" t="s">
        <v>596</v>
      </c>
      <c r="D14" s="809">
        <v>42674</v>
      </c>
      <c r="E14" s="809">
        <v>7398</v>
      </c>
      <c r="F14" s="809">
        <v>50072</v>
      </c>
      <c r="G14" s="809">
        <v>1157</v>
      </c>
      <c r="H14" s="809">
        <v>2186</v>
      </c>
      <c r="I14" s="809">
        <v>65532</v>
      </c>
      <c r="J14" s="810">
        <v>21503</v>
      </c>
    </row>
    <row r="15" spans="1:10">
      <c r="A15" s="44"/>
      <c r="B15" s="44"/>
      <c r="C15" s="44"/>
      <c r="D15" s="807"/>
      <c r="E15" s="807"/>
      <c r="F15" s="807"/>
      <c r="G15" s="807"/>
      <c r="H15" s="807"/>
      <c r="I15" s="807"/>
      <c r="J15" s="808"/>
    </row>
    <row r="16" spans="1:10" s="44" customFormat="1">
      <c r="A16" s="44" t="s">
        <v>597</v>
      </c>
      <c r="D16" s="809">
        <v>28130</v>
      </c>
      <c r="E16" s="809">
        <v>1590</v>
      </c>
      <c r="F16" s="809">
        <v>29720</v>
      </c>
      <c r="G16" s="809">
        <v>737</v>
      </c>
      <c r="H16" s="809">
        <v>1531</v>
      </c>
      <c r="I16" s="809">
        <v>23193</v>
      </c>
      <c r="J16" s="810">
        <v>4520</v>
      </c>
    </row>
    <row r="17" spans="1:10">
      <c r="A17" s="44"/>
      <c r="B17" s="44"/>
      <c r="C17" s="44"/>
      <c r="D17" s="807"/>
      <c r="E17" s="807"/>
      <c r="F17" s="807"/>
      <c r="G17" s="811"/>
      <c r="H17" s="811"/>
      <c r="I17" s="807"/>
      <c r="J17" s="808"/>
    </row>
    <row r="18" spans="1:10" s="44" customFormat="1">
      <c r="A18" s="44" t="s">
        <v>598</v>
      </c>
      <c r="D18" s="809">
        <v>35121</v>
      </c>
      <c r="E18" s="809">
        <v>2748</v>
      </c>
      <c r="F18" s="809">
        <v>37869</v>
      </c>
      <c r="G18" s="809">
        <v>675</v>
      </c>
      <c r="H18" s="809">
        <v>1323</v>
      </c>
      <c r="I18" s="809">
        <v>27348</v>
      </c>
      <c r="J18" s="810">
        <v>8457</v>
      </c>
    </row>
    <row r="19" spans="1:10">
      <c r="A19" s="44"/>
      <c r="B19" s="44"/>
      <c r="C19" s="44"/>
      <c r="D19" s="807"/>
      <c r="E19" s="807"/>
      <c r="F19" s="807"/>
      <c r="G19" s="811"/>
      <c r="H19" s="811"/>
      <c r="I19" s="807"/>
      <c r="J19" s="808"/>
    </row>
    <row r="20" spans="1:10" ht="16.5" customHeight="1">
      <c r="A20" s="34" t="s">
        <v>599</v>
      </c>
      <c r="D20" s="807">
        <v>127189</v>
      </c>
      <c r="E20" s="807">
        <v>29222</v>
      </c>
      <c r="F20" s="807">
        <v>156411</v>
      </c>
      <c r="G20" s="807">
        <v>986</v>
      </c>
      <c r="H20" s="807">
        <v>2088</v>
      </c>
      <c r="I20" s="807">
        <v>186379</v>
      </c>
      <c r="J20" s="808">
        <v>36074</v>
      </c>
    </row>
    <row r="21" spans="1:10">
      <c r="A21" s="34" t="s">
        <v>600</v>
      </c>
      <c r="D21" s="807">
        <v>3173</v>
      </c>
      <c r="E21" s="807">
        <v>2162</v>
      </c>
      <c r="F21" s="807">
        <v>5335</v>
      </c>
      <c r="G21" s="807">
        <v>613</v>
      </c>
      <c r="H21" s="807">
        <v>2344</v>
      </c>
      <c r="I21" s="807">
        <v>7010</v>
      </c>
      <c r="J21" s="808">
        <v>3485</v>
      </c>
    </row>
    <row r="22" spans="1:10" s="44" customFormat="1">
      <c r="A22" s="44" t="s">
        <v>601</v>
      </c>
      <c r="D22" s="809">
        <v>130362</v>
      </c>
      <c r="E22" s="809">
        <v>31384</v>
      </c>
      <c r="F22" s="809">
        <v>161746</v>
      </c>
      <c r="G22" s="809">
        <v>977</v>
      </c>
      <c r="H22" s="809">
        <v>2106</v>
      </c>
      <c r="I22" s="809">
        <v>193389</v>
      </c>
      <c r="J22" s="810">
        <v>39559</v>
      </c>
    </row>
    <row r="23" spans="1:10">
      <c r="A23" s="44"/>
      <c r="B23" s="44"/>
      <c r="C23" s="44"/>
      <c r="D23" s="807"/>
      <c r="E23" s="807"/>
      <c r="F23" s="807"/>
      <c r="G23" s="811"/>
      <c r="H23" s="811"/>
      <c r="I23" s="807"/>
      <c r="J23" s="808"/>
    </row>
    <row r="24" spans="1:10" s="44" customFormat="1">
      <c r="A24" s="44" t="s">
        <v>602</v>
      </c>
      <c r="D24" s="809">
        <v>94125</v>
      </c>
      <c r="E24" s="809">
        <v>9852</v>
      </c>
      <c r="F24" s="809">
        <v>103977</v>
      </c>
      <c r="G24" s="809">
        <v>714</v>
      </c>
      <c r="H24" s="809">
        <v>1869</v>
      </c>
      <c r="I24" s="809">
        <v>85595</v>
      </c>
      <c r="J24" s="810">
        <v>26525</v>
      </c>
    </row>
    <row r="25" spans="1:10">
      <c r="A25" s="44"/>
      <c r="B25" s="44"/>
      <c r="C25" s="44"/>
      <c r="D25" s="807"/>
      <c r="E25" s="807"/>
      <c r="F25" s="807"/>
      <c r="G25" s="811"/>
      <c r="H25" s="811"/>
      <c r="I25" s="807"/>
      <c r="J25" s="808"/>
    </row>
    <row r="26" spans="1:10" s="44" customFormat="1">
      <c r="A26" s="44" t="s">
        <v>603</v>
      </c>
      <c r="D26" s="809">
        <v>3715</v>
      </c>
      <c r="E26" s="809">
        <v>161</v>
      </c>
      <c r="F26" s="809">
        <v>3876</v>
      </c>
      <c r="G26" s="809">
        <v>717</v>
      </c>
      <c r="H26" s="809">
        <v>1120</v>
      </c>
      <c r="I26" s="809">
        <v>2847</v>
      </c>
      <c r="J26" s="810">
        <v>311</v>
      </c>
    </row>
    <row r="27" spans="1:10">
      <c r="A27" s="44"/>
      <c r="B27" s="44"/>
      <c r="C27" s="44"/>
      <c r="D27" s="807"/>
      <c r="E27" s="812"/>
      <c r="F27" s="807"/>
      <c r="G27" s="807"/>
      <c r="H27" s="812"/>
      <c r="I27" s="807"/>
      <c r="J27" s="808"/>
    </row>
    <row r="28" spans="1:10" s="44" customFormat="1">
      <c r="A28" s="44" t="s">
        <v>604</v>
      </c>
      <c r="D28" s="809">
        <v>637</v>
      </c>
      <c r="E28" s="809">
        <v>13</v>
      </c>
      <c r="F28" s="809">
        <v>650</v>
      </c>
      <c r="G28" s="809">
        <v>509</v>
      </c>
      <c r="H28" s="809">
        <v>1096</v>
      </c>
      <c r="I28" s="809">
        <v>339</v>
      </c>
      <c r="J28" s="810">
        <v>40</v>
      </c>
    </row>
    <row r="29" spans="1:10">
      <c r="A29" s="50"/>
      <c r="B29" s="44"/>
      <c r="C29" s="44"/>
      <c r="D29" s="807"/>
      <c r="E29" s="807"/>
      <c r="F29" s="807"/>
      <c r="G29" s="807"/>
      <c r="H29" s="807"/>
      <c r="I29" s="807"/>
      <c r="J29" s="808"/>
    </row>
    <row r="30" spans="1:10" s="44" customFormat="1">
      <c r="A30" s="44" t="s">
        <v>605</v>
      </c>
      <c r="D30" s="809">
        <v>38</v>
      </c>
      <c r="E30" s="809">
        <v>6</v>
      </c>
      <c r="F30" s="809">
        <v>44</v>
      </c>
      <c r="G30" s="809">
        <v>1216</v>
      </c>
      <c r="H30" s="809">
        <v>1500</v>
      </c>
      <c r="I30" s="809">
        <v>56</v>
      </c>
      <c r="J30" s="810" t="s">
        <v>391</v>
      </c>
    </row>
    <row r="31" spans="1:10">
      <c r="A31" s="199"/>
      <c r="B31" s="44"/>
      <c r="C31" s="44"/>
      <c r="D31" s="807"/>
      <c r="E31" s="807"/>
      <c r="F31" s="807"/>
      <c r="G31" s="807"/>
      <c r="H31" s="807"/>
      <c r="I31" s="807"/>
      <c r="J31" s="808"/>
    </row>
    <row r="32" spans="1:10" s="44" customFormat="1">
      <c r="A32" s="44" t="s">
        <v>606</v>
      </c>
      <c r="D32" s="809">
        <v>1814</v>
      </c>
      <c r="E32" s="809">
        <v>148</v>
      </c>
      <c r="F32" s="809">
        <v>1962</v>
      </c>
      <c r="G32" s="809">
        <v>817</v>
      </c>
      <c r="H32" s="809">
        <v>1230</v>
      </c>
      <c r="I32" s="809">
        <v>1663</v>
      </c>
      <c r="J32" s="810">
        <v>359</v>
      </c>
    </row>
    <row r="33" spans="1:10">
      <c r="A33" s="44"/>
      <c r="B33" s="44"/>
      <c r="C33" s="44"/>
      <c r="D33" s="807"/>
      <c r="E33" s="807"/>
      <c r="F33" s="807"/>
      <c r="G33" s="807"/>
      <c r="H33" s="807"/>
      <c r="I33" s="807"/>
      <c r="J33" s="808"/>
    </row>
    <row r="34" spans="1:10" s="44" customFormat="1">
      <c r="A34" s="44" t="s">
        <v>607</v>
      </c>
      <c r="D34" s="809">
        <v>71695</v>
      </c>
      <c r="E34" s="809">
        <v>2467</v>
      </c>
      <c r="F34" s="809">
        <v>74162</v>
      </c>
      <c r="G34" s="809">
        <v>934</v>
      </c>
      <c r="H34" s="809">
        <v>1643</v>
      </c>
      <c r="I34" s="809">
        <v>71021</v>
      </c>
      <c r="J34" s="810">
        <v>11071</v>
      </c>
    </row>
    <row r="35" spans="1:10">
      <c r="A35" s="44"/>
      <c r="B35" s="44"/>
      <c r="C35" s="44"/>
      <c r="D35" s="807"/>
      <c r="E35" s="807"/>
      <c r="F35" s="807"/>
      <c r="G35" s="807"/>
      <c r="H35" s="807"/>
      <c r="I35" s="807"/>
      <c r="J35" s="808"/>
    </row>
    <row r="36" spans="1:10" s="44" customFormat="1">
      <c r="A36" s="44" t="s">
        <v>608</v>
      </c>
      <c r="D36" s="809">
        <v>15769</v>
      </c>
      <c r="E36" s="809">
        <v>741</v>
      </c>
      <c r="F36" s="809">
        <v>16510</v>
      </c>
      <c r="G36" s="809">
        <v>902</v>
      </c>
      <c r="H36" s="809">
        <v>1341</v>
      </c>
      <c r="I36" s="809">
        <v>15223</v>
      </c>
      <c r="J36" s="810">
        <v>5111</v>
      </c>
    </row>
    <row r="37" spans="1:10">
      <c r="A37" s="44"/>
      <c r="B37" s="44"/>
      <c r="C37" s="44"/>
      <c r="D37" s="807"/>
      <c r="E37" s="807"/>
      <c r="F37" s="807"/>
      <c r="G37" s="807"/>
      <c r="H37" s="807"/>
      <c r="I37" s="807"/>
      <c r="J37" s="808"/>
    </row>
    <row r="38" spans="1:10" ht="13.5" thickBot="1">
      <c r="A38" s="51" t="s">
        <v>609</v>
      </c>
      <c r="B38" s="51"/>
      <c r="C38" s="51"/>
      <c r="D38" s="813">
        <v>427891</v>
      </c>
      <c r="E38" s="813">
        <v>61499</v>
      </c>
      <c r="F38" s="813">
        <v>489390</v>
      </c>
      <c r="G38" s="813" t="s">
        <v>391</v>
      </c>
      <c r="H38" s="813" t="s">
        <v>391</v>
      </c>
      <c r="I38" s="813">
        <v>503331</v>
      </c>
      <c r="J38" s="814">
        <v>122985</v>
      </c>
    </row>
    <row r="40" spans="1:10">
      <c r="D40" s="195"/>
      <c r="E40" s="195"/>
      <c r="F40" s="195"/>
      <c r="G40" s="195"/>
      <c r="H40" s="195"/>
      <c r="I40" s="195"/>
      <c r="J40" s="195"/>
    </row>
    <row r="41" spans="1:10">
      <c r="F41" s="195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84">
    <tabColor theme="0"/>
    <pageSetUpPr fitToPage="1"/>
  </sheetPr>
  <dimension ref="A1:I38"/>
  <sheetViews>
    <sheetView tabSelected="1" view="pageBreakPreview" zoomScale="75" zoomScaleNormal="85" zoomScaleSheetLayoutView="75" workbookViewId="0">
      <selection activeCell="I37" sqref="I37"/>
    </sheetView>
  </sheetViews>
  <sheetFormatPr baseColWidth="10" defaultRowHeight="12.75"/>
  <cols>
    <col min="1" max="1" width="34.85546875" style="34" customWidth="1"/>
    <col min="2" max="7" width="15.85546875" style="34" customWidth="1"/>
    <col min="8" max="8" width="7.140625" style="34" customWidth="1"/>
    <col min="9" max="9" width="10.7109375" style="34" customWidth="1"/>
    <col min="10" max="16384" width="11.42578125" style="34"/>
  </cols>
  <sheetData>
    <row r="1" spans="1:9" s="24" customFormat="1" ht="18">
      <c r="A1" s="1666" t="s">
        <v>367</v>
      </c>
      <c r="B1" s="1666"/>
      <c r="C1" s="1666"/>
      <c r="D1" s="1666"/>
      <c r="E1" s="1666"/>
      <c r="F1" s="1666"/>
      <c r="G1" s="1666"/>
    </row>
    <row r="2" spans="1:9" s="25" customFormat="1" ht="12.75" customHeight="1"/>
    <row r="3" spans="1:9" s="25" customFormat="1" ht="27" customHeight="1" thickBot="1">
      <c r="A3" s="1667" t="s">
        <v>1531</v>
      </c>
      <c r="B3" s="1667"/>
      <c r="C3" s="1667"/>
      <c r="D3" s="1667"/>
      <c r="E3" s="1667"/>
      <c r="F3" s="1667"/>
      <c r="G3" s="1667"/>
      <c r="H3" s="125"/>
      <c r="I3" s="125"/>
    </row>
    <row r="4" spans="1:9">
      <c r="A4" s="1687" t="s">
        <v>380</v>
      </c>
      <c r="B4" s="1411" t="s">
        <v>417</v>
      </c>
      <c r="C4" s="1411"/>
      <c r="D4" s="1411"/>
      <c r="E4" s="1411"/>
      <c r="F4" s="1424"/>
      <c r="G4" s="1423"/>
    </row>
    <row r="5" spans="1:9">
      <c r="A5" s="1688"/>
      <c r="B5" s="1412" t="s">
        <v>419</v>
      </c>
      <c r="C5" s="1412"/>
      <c r="D5" s="1419"/>
      <c r="E5" s="1420" t="s">
        <v>420</v>
      </c>
      <c r="F5" s="1425"/>
      <c r="G5" s="1416" t="s">
        <v>387</v>
      </c>
    </row>
    <row r="6" spans="1:9">
      <c r="A6" s="1688"/>
      <c r="B6" s="1414"/>
      <c r="C6" s="1417"/>
      <c r="D6" s="1418" t="s">
        <v>423</v>
      </c>
      <c r="E6" s="1421" t="s">
        <v>424</v>
      </c>
      <c r="F6" s="1421" t="s">
        <v>387</v>
      </c>
      <c r="G6" s="1416" t="s">
        <v>610</v>
      </c>
    </row>
    <row r="7" spans="1:9" ht="13.5" thickBot="1">
      <c r="A7" s="1689"/>
      <c r="B7" s="1415" t="s">
        <v>421</v>
      </c>
      <c r="C7" s="1415" t="s">
        <v>422</v>
      </c>
      <c r="D7" s="1415" t="s">
        <v>425</v>
      </c>
      <c r="E7" s="1422" t="s">
        <v>426</v>
      </c>
      <c r="F7" s="1426"/>
      <c r="G7" s="1413" t="s">
        <v>611</v>
      </c>
    </row>
    <row r="8" spans="1:9">
      <c r="A8" s="1005" t="s">
        <v>591</v>
      </c>
      <c r="B8" s="1429">
        <v>545</v>
      </c>
      <c r="C8" s="1429">
        <v>200</v>
      </c>
      <c r="D8" s="1429">
        <v>1624</v>
      </c>
      <c r="E8" s="1429">
        <v>12044</v>
      </c>
      <c r="F8" s="1429">
        <v>14413</v>
      </c>
      <c r="G8" s="1183">
        <v>823</v>
      </c>
    </row>
    <row r="9" spans="1:9">
      <c r="A9" s="905" t="s">
        <v>592</v>
      </c>
      <c r="B9" s="1348">
        <v>86</v>
      </c>
      <c r="C9" s="1348">
        <v>84</v>
      </c>
      <c r="D9" s="1348">
        <v>1178</v>
      </c>
      <c r="E9" s="1348">
        <v>1364</v>
      </c>
      <c r="F9" s="1348">
        <v>2712</v>
      </c>
      <c r="G9" s="1431">
        <v>142</v>
      </c>
    </row>
    <row r="10" spans="1:9">
      <c r="A10" s="65" t="s">
        <v>593</v>
      </c>
      <c r="B10" s="1430">
        <v>631</v>
      </c>
      <c r="C10" s="1430">
        <v>284</v>
      </c>
      <c r="D10" s="1430">
        <v>2802</v>
      </c>
      <c r="E10" s="1430">
        <v>13408</v>
      </c>
      <c r="F10" s="1430">
        <v>17125</v>
      </c>
      <c r="G10" s="1432">
        <v>965</v>
      </c>
    </row>
    <row r="11" spans="1:9">
      <c r="A11" s="1185"/>
      <c r="B11" s="1348"/>
      <c r="C11" s="1348"/>
      <c r="D11" s="1348"/>
      <c r="E11" s="1348"/>
      <c r="F11" s="1348"/>
      <c r="G11" s="1431"/>
    </row>
    <row r="12" spans="1:9">
      <c r="A12" s="905" t="s">
        <v>594</v>
      </c>
      <c r="B12" s="1348">
        <v>3730</v>
      </c>
      <c r="C12" s="1348">
        <v>8859</v>
      </c>
      <c r="D12" s="1348">
        <v>6</v>
      </c>
      <c r="E12" s="1348">
        <v>50784</v>
      </c>
      <c r="F12" s="1348">
        <v>63379</v>
      </c>
      <c r="G12" s="1431">
        <v>5791</v>
      </c>
    </row>
    <row r="13" spans="1:9">
      <c r="A13" s="905" t="s">
        <v>595</v>
      </c>
      <c r="B13" s="1348">
        <v>16</v>
      </c>
      <c r="C13" s="1348" t="s">
        <v>391</v>
      </c>
      <c r="D13" s="1348">
        <v>23</v>
      </c>
      <c r="E13" s="1348">
        <v>2114</v>
      </c>
      <c r="F13" s="1348">
        <v>2153</v>
      </c>
      <c r="G13" s="1431">
        <v>106</v>
      </c>
    </row>
    <row r="14" spans="1:9">
      <c r="A14" s="65" t="s">
        <v>596</v>
      </c>
      <c r="B14" s="1430">
        <v>3746</v>
      </c>
      <c r="C14" s="1430">
        <v>8859</v>
      </c>
      <c r="D14" s="1430">
        <v>29</v>
      </c>
      <c r="E14" s="1430">
        <v>52898</v>
      </c>
      <c r="F14" s="1430">
        <v>65532</v>
      </c>
      <c r="G14" s="1432">
        <v>5897</v>
      </c>
    </row>
    <row r="15" spans="1:9">
      <c r="A15" s="1185"/>
      <c r="B15" s="1348"/>
      <c r="C15" s="1348"/>
      <c r="D15" s="1348"/>
      <c r="E15" s="1348"/>
      <c r="F15" s="1348"/>
      <c r="G15" s="1431"/>
    </row>
    <row r="16" spans="1:9">
      <c r="A16" s="65" t="s">
        <v>597</v>
      </c>
      <c r="B16" s="1430">
        <v>1890</v>
      </c>
      <c r="C16" s="1430">
        <v>510</v>
      </c>
      <c r="D16" s="1430">
        <v>151</v>
      </c>
      <c r="E16" s="1430">
        <v>20642</v>
      </c>
      <c r="F16" s="1430">
        <v>23193</v>
      </c>
      <c r="G16" s="1432">
        <v>3324</v>
      </c>
    </row>
    <row r="17" spans="1:7">
      <c r="A17" s="1185"/>
      <c r="B17" s="1348"/>
      <c r="C17" s="1348"/>
      <c r="D17" s="1348"/>
      <c r="E17" s="1348"/>
      <c r="F17" s="1348"/>
      <c r="G17" s="1431"/>
    </row>
    <row r="18" spans="1:7">
      <c r="A18" s="65" t="s">
        <v>598</v>
      </c>
      <c r="B18" s="1430">
        <v>2147</v>
      </c>
      <c r="C18" s="1430">
        <v>1433</v>
      </c>
      <c r="D18" s="1430">
        <v>350</v>
      </c>
      <c r="E18" s="1430">
        <v>23418</v>
      </c>
      <c r="F18" s="1430">
        <v>27348</v>
      </c>
      <c r="G18" s="1432">
        <v>3217</v>
      </c>
    </row>
    <row r="19" spans="1:7">
      <c r="A19" s="1185"/>
      <c r="B19" s="1348"/>
      <c r="C19" s="1348"/>
      <c r="D19" s="1348"/>
      <c r="E19" s="1348"/>
      <c r="F19" s="1348"/>
      <c r="G19" s="1431"/>
    </row>
    <row r="20" spans="1:7">
      <c r="A20" s="905" t="s">
        <v>599</v>
      </c>
      <c r="B20" s="1348">
        <v>11407</v>
      </c>
      <c r="C20" s="1348">
        <v>18366</v>
      </c>
      <c r="D20" s="1348">
        <v>27</v>
      </c>
      <c r="E20" s="1348">
        <v>156579</v>
      </c>
      <c r="F20" s="1348">
        <v>186379</v>
      </c>
      <c r="G20" s="1431">
        <v>19449</v>
      </c>
    </row>
    <row r="21" spans="1:7">
      <c r="A21" s="905" t="s">
        <v>600</v>
      </c>
      <c r="B21" s="1348">
        <v>29</v>
      </c>
      <c r="C21" s="1348">
        <v>872</v>
      </c>
      <c r="D21" s="1348">
        <v>3</v>
      </c>
      <c r="E21" s="1348">
        <v>6106</v>
      </c>
      <c r="F21" s="1348">
        <v>7010</v>
      </c>
      <c r="G21" s="1431">
        <v>1086</v>
      </c>
    </row>
    <row r="22" spans="1:7">
      <c r="A22" s="65" t="s">
        <v>601</v>
      </c>
      <c r="B22" s="1430">
        <v>11436</v>
      </c>
      <c r="C22" s="1430">
        <v>19238</v>
      </c>
      <c r="D22" s="1430">
        <v>30</v>
      </c>
      <c r="E22" s="1430">
        <v>162685</v>
      </c>
      <c r="F22" s="1430">
        <v>193389</v>
      </c>
      <c r="G22" s="1432">
        <v>20535</v>
      </c>
    </row>
    <row r="23" spans="1:7">
      <c r="A23" s="1185"/>
      <c r="B23" s="1348"/>
      <c r="C23" s="1348"/>
      <c r="D23" s="1348"/>
      <c r="E23" s="1348"/>
      <c r="F23" s="1348"/>
      <c r="G23" s="1431"/>
    </row>
    <row r="24" spans="1:7">
      <c r="A24" s="65" t="s">
        <v>602</v>
      </c>
      <c r="B24" s="1430">
        <v>9817</v>
      </c>
      <c r="C24" s="1430">
        <v>11377</v>
      </c>
      <c r="D24" s="1430" t="s">
        <v>391</v>
      </c>
      <c r="E24" s="1430">
        <v>64401</v>
      </c>
      <c r="F24" s="1430">
        <v>85595</v>
      </c>
      <c r="G24" s="1432">
        <v>12874</v>
      </c>
    </row>
    <row r="25" spans="1:7">
      <c r="A25" s="1185"/>
      <c r="B25" s="1430"/>
      <c r="C25" s="1348"/>
      <c r="D25" s="1348"/>
      <c r="E25" s="1348"/>
      <c r="F25" s="1348"/>
      <c r="G25" s="1431"/>
    </row>
    <row r="26" spans="1:7">
      <c r="A26" s="65" t="s">
        <v>603</v>
      </c>
      <c r="B26" s="1430">
        <v>311</v>
      </c>
      <c r="C26" s="1430">
        <v>913</v>
      </c>
      <c r="D26" s="1430">
        <v>7</v>
      </c>
      <c r="E26" s="1430">
        <v>1616</v>
      </c>
      <c r="F26" s="1430">
        <v>2847</v>
      </c>
      <c r="G26" s="1432">
        <v>263</v>
      </c>
    </row>
    <row r="27" spans="1:7">
      <c r="A27" s="1185"/>
      <c r="B27" s="1430"/>
      <c r="C27" s="1430"/>
      <c r="D27" s="1348"/>
      <c r="E27" s="1348"/>
      <c r="F27" s="1348"/>
      <c r="G27" s="1431"/>
    </row>
    <row r="28" spans="1:7">
      <c r="A28" s="65" t="s">
        <v>604</v>
      </c>
      <c r="B28" s="1430">
        <v>19</v>
      </c>
      <c r="C28" s="1430">
        <v>79</v>
      </c>
      <c r="D28" s="1430" t="s">
        <v>391</v>
      </c>
      <c r="E28" s="1430">
        <v>241</v>
      </c>
      <c r="F28" s="1430">
        <v>339</v>
      </c>
      <c r="G28" s="1432">
        <v>66</v>
      </c>
    </row>
    <row r="29" spans="1:7">
      <c r="A29" s="1427"/>
      <c r="B29" s="1430"/>
      <c r="C29" s="1430"/>
      <c r="D29" s="1348"/>
      <c r="E29" s="1348"/>
      <c r="F29" s="1348"/>
      <c r="G29" s="1431"/>
    </row>
    <row r="30" spans="1:7">
      <c r="A30" s="65" t="s">
        <v>605</v>
      </c>
      <c r="B30" s="1430">
        <v>3</v>
      </c>
      <c r="C30" s="1430">
        <v>51</v>
      </c>
      <c r="D30" s="1430" t="s">
        <v>391</v>
      </c>
      <c r="E30" s="1430">
        <v>2</v>
      </c>
      <c r="F30" s="1430">
        <v>56</v>
      </c>
      <c r="G30" s="1432">
        <v>3</v>
      </c>
    </row>
    <row r="31" spans="1:7">
      <c r="A31" s="1428"/>
      <c r="B31" s="1430"/>
      <c r="C31" s="1430"/>
      <c r="D31" s="1348"/>
      <c r="E31" s="1348"/>
      <c r="F31" s="1348"/>
      <c r="G31" s="1431"/>
    </row>
    <row r="32" spans="1:7">
      <c r="A32" s="65" t="s">
        <v>606</v>
      </c>
      <c r="B32" s="1430">
        <v>129</v>
      </c>
      <c r="C32" s="1430">
        <v>401</v>
      </c>
      <c r="D32" s="1430" t="s">
        <v>391</v>
      </c>
      <c r="E32" s="1430">
        <v>1133</v>
      </c>
      <c r="F32" s="1430">
        <v>1663</v>
      </c>
      <c r="G32" s="1432">
        <v>150</v>
      </c>
    </row>
    <row r="33" spans="1:7">
      <c r="A33" s="1185"/>
      <c r="B33" s="1430"/>
      <c r="C33" s="1430"/>
      <c r="D33" s="1348"/>
      <c r="E33" s="1348"/>
      <c r="F33" s="1348"/>
      <c r="G33" s="1431"/>
    </row>
    <row r="34" spans="1:7">
      <c r="A34" s="65" t="s">
        <v>607</v>
      </c>
      <c r="B34" s="1430">
        <v>4062</v>
      </c>
      <c r="C34" s="1430">
        <v>4712</v>
      </c>
      <c r="D34" s="1430" t="s">
        <v>391</v>
      </c>
      <c r="E34" s="1430">
        <v>62247</v>
      </c>
      <c r="F34" s="1430">
        <v>71021</v>
      </c>
      <c r="G34" s="1432">
        <v>8309</v>
      </c>
    </row>
    <row r="35" spans="1:7">
      <c r="A35" s="1185"/>
      <c r="B35" s="1430"/>
      <c r="C35" s="1430"/>
      <c r="D35" s="1348"/>
      <c r="E35" s="1348"/>
      <c r="F35" s="1348"/>
      <c r="G35" s="1431"/>
    </row>
    <row r="36" spans="1:7">
      <c r="A36" s="65" t="s">
        <v>608</v>
      </c>
      <c r="B36" s="1430">
        <v>1775</v>
      </c>
      <c r="C36" s="1430">
        <v>1750</v>
      </c>
      <c r="D36" s="1430" t="s">
        <v>391</v>
      </c>
      <c r="E36" s="1430">
        <v>11698</v>
      </c>
      <c r="F36" s="1430">
        <v>15223</v>
      </c>
      <c r="G36" s="1432">
        <v>1812</v>
      </c>
    </row>
    <row r="37" spans="1:7">
      <c r="A37" s="1185"/>
      <c r="B37" s="1348"/>
      <c r="C37" s="1348"/>
      <c r="D37" s="1348"/>
      <c r="E37" s="1348"/>
      <c r="F37" s="1348"/>
      <c r="G37" s="1431"/>
    </row>
    <row r="38" spans="1:7" ht="13.5" thickBot="1">
      <c r="A38" s="66" t="s">
        <v>609</v>
      </c>
      <c r="B38" s="813">
        <v>35966</v>
      </c>
      <c r="C38" s="813">
        <v>49607</v>
      </c>
      <c r="D38" s="813">
        <v>3369</v>
      </c>
      <c r="E38" s="813">
        <v>414389</v>
      </c>
      <c r="F38" s="813">
        <v>503331</v>
      </c>
      <c r="G38" s="814">
        <v>57415</v>
      </c>
    </row>
  </sheetData>
  <mergeCells count="3">
    <mergeCell ref="A4:A7"/>
    <mergeCell ref="A1:G1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16">
    <tabColor theme="0"/>
    <pageSetUpPr fitToPage="1"/>
  </sheetPr>
  <dimension ref="A1:J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2.7109375" style="34" customWidth="1"/>
    <col min="2" max="8" width="18.5703125" style="34" customWidth="1"/>
    <col min="9" max="9" width="12.5703125" style="34" customWidth="1"/>
    <col min="10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4.25"/>
    <row r="3" spans="1:10" s="25" customFormat="1" ht="24" customHeight="1">
      <c r="A3" s="1684" t="s">
        <v>1352</v>
      </c>
      <c r="B3" s="1684"/>
      <c r="C3" s="1684"/>
      <c r="D3" s="1684"/>
      <c r="E3" s="1684"/>
      <c r="F3" s="1684"/>
      <c r="G3" s="1684"/>
      <c r="H3" s="1684"/>
      <c r="I3" s="125"/>
      <c r="J3" s="125"/>
    </row>
    <row r="4" spans="1:10" s="25" customFormat="1" ht="15.75" thickBot="1">
      <c r="A4" s="188"/>
      <c r="B4" s="189"/>
      <c r="C4" s="189"/>
      <c r="D4" s="189"/>
      <c r="E4" s="189"/>
      <c r="F4" s="189"/>
      <c r="G4" s="189"/>
      <c r="H4" s="189"/>
    </row>
    <row r="5" spans="1:10" ht="18.75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>
      <c r="A6" s="1688" t="s">
        <v>529</v>
      </c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27.75" customHeight="1" thickBot="1">
      <c r="A7" s="1688"/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228" t="s">
        <v>524</v>
      </c>
      <c r="H7" s="235" t="s">
        <v>524</v>
      </c>
    </row>
    <row r="8" spans="1:10" ht="21" customHeight="1">
      <c r="A8" s="72" t="s">
        <v>450</v>
      </c>
      <c r="B8" s="42">
        <v>899</v>
      </c>
      <c r="C8" s="122">
        <v>48</v>
      </c>
      <c r="D8" s="42">
        <v>947</v>
      </c>
      <c r="E8" s="122" t="s">
        <v>391</v>
      </c>
      <c r="F8" s="200" t="s">
        <v>391</v>
      </c>
      <c r="G8" s="42">
        <v>2500</v>
      </c>
      <c r="H8" s="43">
        <v>1926</v>
      </c>
      <c r="I8" s="123"/>
      <c r="J8" s="123"/>
    </row>
    <row r="9" spans="1:10">
      <c r="A9" s="63" t="s">
        <v>451</v>
      </c>
      <c r="B9" s="45">
        <v>613</v>
      </c>
      <c r="C9" s="82">
        <v>32</v>
      </c>
      <c r="D9" s="45">
        <v>645</v>
      </c>
      <c r="E9" s="11" t="s">
        <v>391</v>
      </c>
      <c r="F9" s="82" t="s">
        <v>391</v>
      </c>
      <c r="G9" s="45">
        <v>1064</v>
      </c>
      <c r="H9" s="46">
        <v>607</v>
      </c>
      <c r="I9" s="123"/>
      <c r="J9" s="123"/>
    </row>
    <row r="10" spans="1:10">
      <c r="A10" s="63" t="s">
        <v>452</v>
      </c>
      <c r="B10" s="45">
        <v>231</v>
      </c>
      <c r="C10" s="82">
        <v>15</v>
      </c>
      <c r="D10" s="45">
        <v>246</v>
      </c>
      <c r="E10" s="11" t="s">
        <v>391</v>
      </c>
      <c r="F10" s="82" t="s">
        <v>391</v>
      </c>
      <c r="G10" s="45">
        <v>236</v>
      </c>
      <c r="H10" s="46">
        <v>211</v>
      </c>
      <c r="I10" s="123"/>
      <c r="J10" s="123"/>
    </row>
    <row r="11" spans="1:10">
      <c r="A11" s="63" t="s">
        <v>453</v>
      </c>
      <c r="B11" s="45">
        <v>261</v>
      </c>
      <c r="C11" s="82">
        <v>14</v>
      </c>
      <c r="D11" s="45">
        <v>275</v>
      </c>
      <c r="E11" s="11" t="s">
        <v>391</v>
      </c>
      <c r="F11" s="82" t="s">
        <v>391</v>
      </c>
      <c r="G11" s="45">
        <v>642</v>
      </c>
      <c r="H11" s="46">
        <v>89</v>
      </c>
      <c r="I11" s="123"/>
      <c r="J11" s="123"/>
    </row>
    <row r="12" spans="1:10">
      <c r="A12" s="73" t="s">
        <v>454</v>
      </c>
      <c r="B12" s="74">
        <v>2004</v>
      </c>
      <c r="C12" s="74">
        <v>109</v>
      </c>
      <c r="D12" s="74">
        <v>2113</v>
      </c>
      <c r="E12" s="74" t="s">
        <v>391</v>
      </c>
      <c r="F12" s="74" t="s">
        <v>391</v>
      </c>
      <c r="G12" s="74">
        <v>4442</v>
      </c>
      <c r="H12" s="75">
        <v>2833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>
        <v>990</v>
      </c>
      <c r="C14" s="74">
        <v>45</v>
      </c>
      <c r="D14" s="74">
        <v>1035</v>
      </c>
      <c r="E14" s="74" t="s">
        <v>391</v>
      </c>
      <c r="F14" s="74" t="s">
        <v>391</v>
      </c>
      <c r="G14" s="74">
        <v>690</v>
      </c>
      <c r="H14" s="75" t="s">
        <v>391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>
        <v>3</v>
      </c>
      <c r="C16" s="74" t="s">
        <v>391</v>
      </c>
      <c r="D16" s="74">
        <v>3</v>
      </c>
      <c r="E16" s="74" t="s">
        <v>391</v>
      </c>
      <c r="F16" s="74" t="s">
        <v>391</v>
      </c>
      <c r="G16" s="74">
        <v>3</v>
      </c>
      <c r="H16" s="75" t="s">
        <v>391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3213</v>
      </c>
      <c r="C18" s="45">
        <v>121</v>
      </c>
      <c r="D18" s="45">
        <v>3334</v>
      </c>
      <c r="E18" s="11" t="s">
        <v>391</v>
      </c>
      <c r="F18" s="45" t="s">
        <v>391</v>
      </c>
      <c r="G18" s="45">
        <v>5808</v>
      </c>
      <c r="H18" s="46" t="s">
        <v>391</v>
      </c>
      <c r="I18" s="123"/>
      <c r="J18" s="123"/>
    </row>
    <row r="19" spans="1:10">
      <c r="A19" s="63" t="s">
        <v>458</v>
      </c>
      <c r="B19" s="82">
        <v>282</v>
      </c>
      <c r="C19" s="45" t="s">
        <v>391</v>
      </c>
      <c r="D19" s="82">
        <v>282</v>
      </c>
      <c r="E19" s="82" t="s">
        <v>391</v>
      </c>
      <c r="F19" s="45" t="s">
        <v>391</v>
      </c>
      <c r="G19" s="82">
        <v>266</v>
      </c>
      <c r="H19" s="46" t="s">
        <v>391</v>
      </c>
      <c r="I19" s="123"/>
      <c r="J19" s="123"/>
    </row>
    <row r="20" spans="1:10">
      <c r="A20" s="63" t="s">
        <v>459</v>
      </c>
      <c r="B20" s="82">
        <v>227</v>
      </c>
      <c r="C20" s="82">
        <v>5</v>
      </c>
      <c r="D20" s="82">
        <v>232</v>
      </c>
      <c r="E20" s="82" t="s">
        <v>391</v>
      </c>
      <c r="F20" s="82" t="s">
        <v>391</v>
      </c>
      <c r="G20" s="82">
        <v>154</v>
      </c>
      <c r="H20" s="46" t="s">
        <v>391</v>
      </c>
      <c r="I20" s="123"/>
      <c r="J20" s="123"/>
    </row>
    <row r="21" spans="1:10">
      <c r="A21" s="73" t="s">
        <v>460</v>
      </c>
      <c r="B21" s="74">
        <v>3722</v>
      </c>
      <c r="C21" s="74">
        <v>126</v>
      </c>
      <c r="D21" s="74">
        <v>3848</v>
      </c>
      <c r="E21" s="74" t="s">
        <v>391</v>
      </c>
      <c r="F21" s="74" t="s">
        <v>391</v>
      </c>
      <c r="G21" s="74">
        <v>6228</v>
      </c>
      <c r="H21" s="75" t="s">
        <v>391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8059</v>
      </c>
      <c r="C23" s="74">
        <v>686</v>
      </c>
      <c r="D23" s="74">
        <v>8745</v>
      </c>
      <c r="E23" s="74" t="s">
        <v>391</v>
      </c>
      <c r="F23" s="74" t="s">
        <v>391</v>
      </c>
      <c r="G23" s="74">
        <v>13464</v>
      </c>
      <c r="H23" s="75" t="s">
        <v>391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462</v>
      </c>
      <c r="B25" s="74">
        <v>912</v>
      </c>
      <c r="C25" s="74">
        <v>431</v>
      </c>
      <c r="D25" s="74">
        <v>1343</v>
      </c>
      <c r="E25" s="74" t="s">
        <v>391</v>
      </c>
      <c r="F25" s="74" t="s">
        <v>391</v>
      </c>
      <c r="G25" s="74">
        <v>2008</v>
      </c>
      <c r="H25" s="75">
        <v>973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>
        <v>16042</v>
      </c>
      <c r="C27" s="45">
        <v>5064</v>
      </c>
      <c r="D27" s="45">
        <v>21106</v>
      </c>
      <c r="E27" s="11" t="s">
        <v>391</v>
      </c>
      <c r="F27" s="11" t="s">
        <v>391</v>
      </c>
      <c r="G27" s="45">
        <v>40765</v>
      </c>
      <c r="H27" s="46">
        <v>9710</v>
      </c>
      <c r="I27" s="123"/>
      <c r="J27" s="123"/>
    </row>
    <row r="28" spans="1:10">
      <c r="A28" s="63" t="s">
        <v>464</v>
      </c>
      <c r="B28" s="45">
        <v>1768</v>
      </c>
      <c r="C28" s="45">
        <v>213</v>
      </c>
      <c r="D28" s="45">
        <v>1981</v>
      </c>
      <c r="E28" s="11" t="s">
        <v>391</v>
      </c>
      <c r="F28" s="11" t="s">
        <v>391</v>
      </c>
      <c r="G28" s="45">
        <v>1101</v>
      </c>
      <c r="H28" s="46">
        <v>6</v>
      </c>
      <c r="I28" s="123"/>
      <c r="J28" s="123"/>
    </row>
    <row r="29" spans="1:10">
      <c r="A29" s="63" t="s">
        <v>465</v>
      </c>
      <c r="B29" s="45">
        <v>5708</v>
      </c>
      <c r="C29" s="45">
        <v>3528</v>
      </c>
      <c r="D29" s="45">
        <v>9236</v>
      </c>
      <c r="E29" s="11" t="s">
        <v>391</v>
      </c>
      <c r="F29" s="11" t="s">
        <v>391</v>
      </c>
      <c r="G29" s="45">
        <v>13148</v>
      </c>
      <c r="H29" s="46">
        <v>5408</v>
      </c>
      <c r="I29" s="123"/>
      <c r="J29" s="123"/>
    </row>
    <row r="30" spans="1:10">
      <c r="A30" s="73" t="s">
        <v>466</v>
      </c>
      <c r="B30" s="74">
        <v>23518</v>
      </c>
      <c r="C30" s="74">
        <v>8805</v>
      </c>
      <c r="D30" s="74">
        <v>32323</v>
      </c>
      <c r="E30" s="74" t="s">
        <v>391</v>
      </c>
      <c r="F30" s="74" t="s">
        <v>391</v>
      </c>
      <c r="G30" s="74">
        <v>55014</v>
      </c>
      <c r="H30" s="75">
        <v>15124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467</v>
      </c>
      <c r="B32" s="80">
        <v>2342</v>
      </c>
      <c r="C32" s="80">
        <v>272</v>
      </c>
      <c r="D32" s="45">
        <v>2614</v>
      </c>
      <c r="E32" s="80" t="s">
        <v>391</v>
      </c>
      <c r="F32" s="80" t="s">
        <v>391</v>
      </c>
      <c r="G32" s="11">
        <v>3171</v>
      </c>
      <c r="H32" s="81" t="s">
        <v>391</v>
      </c>
      <c r="I32" s="123"/>
      <c r="J32" s="123"/>
    </row>
    <row r="33" spans="1:10">
      <c r="A33" s="63" t="s">
        <v>468</v>
      </c>
      <c r="B33" s="80">
        <v>884</v>
      </c>
      <c r="C33" s="80">
        <v>446</v>
      </c>
      <c r="D33" s="45">
        <v>1330</v>
      </c>
      <c r="E33" s="80" t="s">
        <v>391</v>
      </c>
      <c r="F33" s="80" t="s">
        <v>391</v>
      </c>
      <c r="G33" s="11">
        <v>2265</v>
      </c>
      <c r="H33" s="81" t="s">
        <v>391</v>
      </c>
      <c r="I33" s="123"/>
      <c r="J33" s="123"/>
    </row>
    <row r="34" spans="1:10">
      <c r="A34" s="63" t="s">
        <v>469</v>
      </c>
      <c r="B34" s="80">
        <v>2800</v>
      </c>
      <c r="C34" s="80">
        <v>837</v>
      </c>
      <c r="D34" s="45">
        <v>3637</v>
      </c>
      <c r="E34" s="80" t="s">
        <v>391</v>
      </c>
      <c r="F34" s="80" t="s">
        <v>391</v>
      </c>
      <c r="G34" s="11">
        <v>7605</v>
      </c>
      <c r="H34" s="81">
        <v>2282</v>
      </c>
      <c r="I34" s="123"/>
      <c r="J34" s="123"/>
    </row>
    <row r="35" spans="1:10">
      <c r="A35" s="63" t="s">
        <v>470</v>
      </c>
      <c r="B35" s="80">
        <v>423</v>
      </c>
      <c r="C35" s="80">
        <v>100</v>
      </c>
      <c r="D35" s="45">
        <v>523</v>
      </c>
      <c r="E35" s="80" t="s">
        <v>391</v>
      </c>
      <c r="F35" s="80" t="s">
        <v>391</v>
      </c>
      <c r="G35" s="11">
        <v>1151</v>
      </c>
      <c r="H35" s="81" t="s">
        <v>391</v>
      </c>
      <c r="I35" s="123"/>
      <c r="J35" s="123"/>
    </row>
    <row r="36" spans="1:10">
      <c r="A36" s="73" t="s">
        <v>471</v>
      </c>
      <c r="B36" s="74">
        <v>6449</v>
      </c>
      <c r="C36" s="74">
        <v>1655</v>
      </c>
      <c r="D36" s="74">
        <v>8104</v>
      </c>
      <c r="E36" s="74" t="s">
        <v>391</v>
      </c>
      <c r="F36" s="74" t="s">
        <v>391</v>
      </c>
      <c r="G36" s="74">
        <v>14192</v>
      </c>
      <c r="H36" s="75">
        <v>2282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472</v>
      </c>
      <c r="B38" s="74">
        <v>3216</v>
      </c>
      <c r="C38" s="74" t="s">
        <v>391</v>
      </c>
      <c r="D38" s="74">
        <v>3216</v>
      </c>
      <c r="E38" s="74" t="s">
        <v>391</v>
      </c>
      <c r="F38" s="74" t="s">
        <v>391</v>
      </c>
      <c r="G38" s="74">
        <v>3090</v>
      </c>
      <c r="H38" s="75">
        <v>2227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>
        <v>956</v>
      </c>
      <c r="C40" s="11">
        <v>355</v>
      </c>
      <c r="D40" s="45">
        <v>1311</v>
      </c>
      <c r="E40" s="11" t="s">
        <v>391</v>
      </c>
      <c r="F40" s="11" t="s">
        <v>391</v>
      </c>
      <c r="G40" s="11">
        <v>1417</v>
      </c>
      <c r="H40" s="12">
        <v>215</v>
      </c>
      <c r="I40" s="123"/>
      <c r="J40" s="123"/>
    </row>
    <row r="41" spans="1:10">
      <c r="A41" s="63" t="s">
        <v>474</v>
      </c>
      <c r="B41" s="45">
        <v>27529</v>
      </c>
      <c r="C41" s="45">
        <v>366</v>
      </c>
      <c r="D41" s="45">
        <v>27895</v>
      </c>
      <c r="E41" s="11" t="s">
        <v>391</v>
      </c>
      <c r="F41" s="11" t="s">
        <v>391</v>
      </c>
      <c r="G41" s="45">
        <v>29606</v>
      </c>
      <c r="H41" s="46">
        <v>7492</v>
      </c>
      <c r="I41" s="123"/>
      <c r="J41" s="123"/>
    </row>
    <row r="42" spans="1:10">
      <c r="A42" s="63" t="s">
        <v>475</v>
      </c>
      <c r="B42" s="11">
        <v>4262</v>
      </c>
      <c r="C42" s="11">
        <v>4453</v>
      </c>
      <c r="D42" s="45">
        <v>8715</v>
      </c>
      <c r="E42" s="11" t="s">
        <v>391</v>
      </c>
      <c r="F42" s="11" t="s">
        <v>391</v>
      </c>
      <c r="G42" s="11">
        <v>12203</v>
      </c>
      <c r="H42" s="124">
        <v>4311</v>
      </c>
      <c r="I42" s="123"/>
      <c r="J42" s="123"/>
    </row>
    <row r="43" spans="1:10">
      <c r="A43" s="63" t="s">
        <v>476</v>
      </c>
      <c r="B43" s="11">
        <v>21344</v>
      </c>
      <c r="C43" s="11">
        <v>1156</v>
      </c>
      <c r="D43" s="45">
        <v>22500</v>
      </c>
      <c r="E43" s="11" t="s">
        <v>391</v>
      </c>
      <c r="F43" s="11" t="s">
        <v>391</v>
      </c>
      <c r="G43" s="11">
        <v>17351</v>
      </c>
      <c r="H43" s="12">
        <v>3241</v>
      </c>
      <c r="I43" s="123"/>
      <c r="J43" s="123"/>
    </row>
    <row r="44" spans="1:10">
      <c r="A44" s="63" t="s">
        <v>477</v>
      </c>
      <c r="B44" s="11">
        <v>9213</v>
      </c>
      <c r="C44" s="11">
        <v>700</v>
      </c>
      <c r="D44" s="45">
        <v>9913</v>
      </c>
      <c r="E44" s="11" t="s">
        <v>391</v>
      </c>
      <c r="F44" s="11" t="s">
        <v>391</v>
      </c>
      <c r="G44" s="11">
        <v>6676</v>
      </c>
      <c r="H44" s="12">
        <v>3472</v>
      </c>
      <c r="I44" s="123"/>
      <c r="J44" s="123"/>
    </row>
    <row r="45" spans="1:10">
      <c r="A45" s="63" t="s">
        <v>478</v>
      </c>
      <c r="B45" s="11">
        <v>5875</v>
      </c>
      <c r="C45" s="11">
        <v>211</v>
      </c>
      <c r="D45" s="45">
        <v>6086</v>
      </c>
      <c r="E45" s="11" t="s">
        <v>391</v>
      </c>
      <c r="F45" s="11" t="s">
        <v>391</v>
      </c>
      <c r="G45" s="11">
        <v>4826</v>
      </c>
      <c r="H45" s="12">
        <v>4772</v>
      </c>
      <c r="I45" s="123"/>
      <c r="J45" s="123"/>
    </row>
    <row r="46" spans="1:10">
      <c r="A46" s="63" t="s">
        <v>479</v>
      </c>
      <c r="B46" s="11">
        <v>5624</v>
      </c>
      <c r="C46" s="11">
        <v>106</v>
      </c>
      <c r="D46" s="45">
        <v>5730</v>
      </c>
      <c r="E46" s="11" t="s">
        <v>391</v>
      </c>
      <c r="F46" s="11" t="s">
        <v>391</v>
      </c>
      <c r="G46" s="11">
        <v>4793</v>
      </c>
      <c r="H46" s="12">
        <v>809</v>
      </c>
      <c r="I46" s="123"/>
      <c r="J46" s="123"/>
    </row>
    <row r="47" spans="1:10">
      <c r="A47" s="63" t="s">
        <v>480</v>
      </c>
      <c r="B47" s="11">
        <v>43016</v>
      </c>
      <c r="C47" s="11">
        <v>4024</v>
      </c>
      <c r="D47" s="45">
        <v>47040</v>
      </c>
      <c r="E47" s="11" t="s">
        <v>391</v>
      </c>
      <c r="F47" s="11" t="s">
        <v>391</v>
      </c>
      <c r="G47" s="11">
        <v>33854</v>
      </c>
      <c r="H47" s="12">
        <v>5403</v>
      </c>
      <c r="I47" s="123"/>
      <c r="J47" s="123"/>
    </row>
    <row r="48" spans="1:10">
      <c r="A48" s="63" t="s">
        <v>481</v>
      </c>
      <c r="B48" s="11">
        <v>13808</v>
      </c>
      <c r="C48" s="11">
        <v>1569</v>
      </c>
      <c r="D48" s="45">
        <v>15377</v>
      </c>
      <c r="E48" s="11" t="s">
        <v>391</v>
      </c>
      <c r="F48" s="11" t="s">
        <v>391</v>
      </c>
      <c r="G48" s="11">
        <v>11410</v>
      </c>
      <c r="H48" s="12">
        <v>1733</v>
      </c>
      <c r="I48" s="123"/>
      <c r="J48" s="123"/>
    </row>
    <row r="49" spans="1:10">
      <c r="A49" s="73" t="s">
        <v>482</v>
      </c>
      <c r="B49" s="74">
        <v>131627</v>
      </c>
      <c r="C49" s="74">
        <v>12940</v>
      </c>
      <c r="D49" s="74">
        <v>144567</v>
      </c>
      <c r="E49" s="74" t="s">
        <v>391</v>
      </c>
      <c r="F49" s="74" t="s">
        <v>391</v>
      </c>
      <c r="G49" s="74">
        <v>122136</v>
      </c>
      <c r="H49" s="75">
        <v>31448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483</v>
      </c>
      <c r="B51" s="74">
        <v>6793</v>
      </c>
      <c r="C51" s="74">
        <v>361</v>
      </c>
      <c r="D51" s="74">
        <v>7154</v>
      </c>
      <c r="E51" s="74" t="s">
        <v>391</v>
      </c>
      <c r="F51" s="74" t="s">
        <v>391</v>
      </c>
      <c r="G51" s="74">
        <v>7048</v>
      </c>
      <c r="H51" s="75">
        <v>4305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38922</v>
      </c>
      <c r="C53" s="45">
        <v>8517</v>
      </c>
      <c r="D53" s="45">
        <v>47439</v>
      </c>
      <c r="E53" s="11" t="s">
        <v>391</v>
      </c>
      <c r="F53" s="11" t="s">
        <v>391</v>
      </c>
      <c r="G53" s="45">
        <v>41215</v>
      </c>
      <c r="H53" s="46">
        <v>7697</v>
      </c>
      <c r="I53" s="123"/>
      <c r="J53" s="123"/>
    </row>
    <row r="54" spans="1:10">
      <c r="A54" s="63" t="s">
        <v>485</v>
      </c>
      <c r="B54" s="45">
        <v>23043</v>
      </c>
      <c r="C54" s="45">
        <v>11693</v>
      </c>
      <c r="D54" s="45">
        <v>34736</v>
      </c>
      <c r="E54" s="11" t="s">
        <v>391</v>
      </c>
      <c r="F54" s="11" t="s">
        <v>391</v>
      </c>
      <c r="G54" s="45">
        <v>38299</v>
      </c>
      <c r="H54" s="46" t="s">
        <v>391</v>
      </c>
      <c r="I54" s="123"/>
      <c r="J54" s="123"/>
    </row>
    <row r="55" spans="1:10">
      <c r="A55" s="63" t="s">
        <v>486</v>
      </c>
      <c r="B55" s="45">
        <v>45957</v>
      </c>
      <c r="C55" s="45">
        <v>2026</v>
      </c>
      <c r="D55" s="45">
        <v>47983</v>
      </c>
      <c r="E55" s="11" t="s">
        <v>391</v>
      </c>
      <c r="F55" s="11" t="s">
        <v>391</v>
      </c>
      <c r="G55" s="45">
        <v>55901</v>
      </c>
      <c r="H55" s="46">
        <v>10970</v>
      </c>
      <c r="I55" s="123"/>
      <c r="J55" s="123"/>
    </row>
    <row r="56" spans="1:10">
      <c r="A56" s="63" t="s">
        <v>487</v>
      </c>
      <c r="B56" s="45">
        <v>14941</v>
      </c>
      <c r="C56" s="45">
        <v>200</v>
      </c>
      <c r="D56" s="45">
        <v>15141</v>
      </c>
      <c r="E56" s="11" t="s">
        <v>391</v>
      </c>
      <c r="F56" s="11" t="s">
        <v>391</v>
      </c>
      <c r="G56" s="45">
        <v>13887</v>
      </c>
      <c r="H56" s="46">
        <v>2199</v>
      </c>
      <c r="I56" s="123"/>
      <c r="J56" s="123"/>
    </row>
    <row r="57" spans="1:10">
      <c r="A57" s="63" t="s">
        <v>488</v>
      </c>
      <c r="B57" s="45">
        <v>31864</v>
      </c>
      <c r="C57" s="45">
        <v>3155</v>
      </c>
      <c r="D57" s="45">
        <v>35019</v>
      </c>
      <c r="E57" s="11" t="s">
        <v>391</v>
      </c>
      <c r="F57" s="11" t="s">
        <v>391</v>
      </c>
      <c r="G57" s="45">
        <v>25196</v>
      </c>
      <c r="H57" s="46">
        <v>3023</v>
      </c>
      <c r="I57" s="123"/>
      <c r="J57" s="123"/>
    </row>
    <row r="58" spans="1:10">
      <c r="A58" s="73" t="s">
        <v>537</v>
      </c>
      <c r="B58" s="74">
        <v>154727</v>
      </c>
      <c r="C58" s="74">
        <v>25591</v>
      </c>
      <c r="D58" s="74">
        <v>180318</v>
      </c>
      <c r="E58" s="74" t="s">
        <v>391</v>
      </c>
      <c r="F58" s="74" t="s">
        <v>391</v>
      </c>
      <c r="G58" s="74">
        <v>174498</v>
      </c>
      <c r="H58" s="75">
        <v>23889</v>
      </c>
      <c r="I58" s="123"/>
      <c r="J58" s="123"/>
    </row>
    <row r="59" spans="1:10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>
      <c r="A60" s="63" t="s">
        <v>490</v>
      </c>
      <c r="B60" s="11">
        <v>378</v>
      </c>
      <c r="C60" s="11">
        <v>59</v>
      </c>
      <c r="D60" s="45">
        <v>437</v>
      </c>
      <c r="E60" s="11" t="s">
        <v>391</v>
      </c>
      <c r="F60" s="11" t="s">
        <v>391</v>
      </c>
      <c r="G60" s="11">
        <v>315</v>
      </c>
      <c r="H60" s="12">
        <v>167</v>
      </c>
      <c r="I60" s="123"/>
      <c r="J60" s="123"/>
    </row>
    <row r="61" spans="1:10">
      <c r="A61" s="63" t="s">
        <v>491</v>
      </c>
      <c r="B61" s="11">
        <v>62</v>
      </c>
      <c r="C61" s="11">
        <v>3</v>
      </c>
      <c r="D61" s="45">
        <v>65</v>
      </c>
      <c r="E61" s="11" t="s">
        <v>391</v>
      </c>
      <c r="F61" s="11" t="s">
        <v>391</v>
      </c>
      <c r="G61" s="11">
        <v>39</v>
      </c>
      <c r="H61" s="12">
        <v>39</v>
      </c>
      <c r="I61" s="123"/>
      <c r="J61" s="123"/>
    </row>
    <row r="62" spans="1:10">
      <c r="A62" s="63" t="s">
        <v>492</v>
      </c>
      <c r="B62" s="11">
        <v>936</v>
      </c>
      <c r="C62" s="11">
        <v>84</v>
      </c>
      <c r="D62" s="45">
        <v>1020</v>
      </c>
      <c r="E62" s="11" t="s">
        <v>391</v>
      </c>
      <c r="F62" s="11" t="s">
        <v>391</v>
      </c>
      <c r="G62" s="11">
        <v>668</v>
      </c>
      <c r="H62" s="12">
        <v>606</v>
      </c>
      <c r="I62" s="123"/>
      <c r="J62" s="123"/>
    </row>
    <row r="63" spans="1:10">
      <c r="A63" s="73" t="s">
        <v>493</v>
      </c>
      <c r="B63" s="74">
        <v>1376</v>
      </c>
      <c r="C63" s="74">
        <v>146</v>
      </c>
      <c r="D63" s="74">
        <v>1522</v>
      </c>
      <c r="E63" s="74" t="s">
        <v>391</v>
      </c>
      <c r="F63" s="74" t="s">
        <v>391</v>
      </c>
      <c r="G63" s="74">
        <v>1022</v>
      </c>
      <c r="H63" s="75">
        <v>812</v>
      </c>
      <c r="I63" s="123"/>
      <c r="J63" s="123"/>
    </row>
    <row r="64" spans="1:10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>
      <c r="A65" s="73" t="s">
        <v>494</v>
      </c>
      <c r="B65" s="74">
        <v>561</v>
      </c>
      <c r="C65" s="74">
        <v>29</v>
      </c>
      <c r="D65" s="74">
        <v>590</v>
      </c>
      <c r="E65" s="74" t="s">
        <v>391</v>
      </c>
      <c r="F65" s="74" t="s">
        <v>391</v>
      </c>
      <c r="G65" s="74">
        <v>319</v>
      </c>
      <c r="H65" s="75">
        <v>128</v>
      </c>
      <c r="I65" s="123"/>
      <c r="J65" s="123"/>
    </row>
    <row r="66" spans="1:10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>
      <c r="A67" s="63" t="s">
        <v>495</v>
      </c>
      <c r="B67" s="11">
        <v>15376</v>
      </c>
      <c r="C67" s="11">
        <v>3</v>
      </c>
      <c r="D67" s="45">
        <v>15379</v>
      </c>
      <c r="E67" s="11" t="s">
        <v>391</v>
      </c>
      <c r="F67" s="11" t="s">
        <v>391</v>
      </c>
      <c r="G67" s="11">
        <v>15755</v>
      </c>
      <c r="H67" s="12">
        <v>4900</v>
      </c>
      <c r="I67" s="123"/>
      <c r="J67" s="123"/>
    </row>
    <row r="68" spans="1:10">
      <c r="A68" s="63" t="s">
        <v>496</v>
      </c>
      <c r="B68" s="11">
        <v>646</v>
      </c>
      <c r="C68" s="11">
        <v>4</v>
      </c>
      <c r="D68" s="45">
        <v>650</v>
      </c>
      <c r="E68" s="11" t="s">
        <v>391</v>
      </c>
      <c r="F68" s="11" t="s">
        <v>391</v>
      </c>
      <c r="G68" s="11">
        <v>500</v>
      </c>
      <c r="H68" s="12">
        <v>70</v>
      </c>
      <c r="I68" s="123"/>
      <c r="J68" s="123"/>
    </row>
    <row r="69" spans="1:10">
      <c r="A69" s="73" t="s">
        <v>497</v>
      </c>
      <c r="B69" s="74">
        <v>16022</v>
      </c>
      <c r="C69" s="74">
        <v>7</v>
      </c>
      <c r="D69" s="74">
        <v>16029</v>
      </c>
      <c r="E69" s="74" t="s">
        <v>391</v>
      </c>
      <c r="F69" s="74" t="s">
        <v>391</v>
      </c>
      <c r="G69" s="74">
        <v>16255</v>
      </c>
      <c r="H69" s="75">
        <v>4970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498</v>
      </c>
      <c r="B71" s="45">
        <v>413</v>
      </c>
      <c r="C71" s="45">
        <v>48</v>
      </c>
      <c r="D71" s="45">
        <v>461</v>
      </c>
      <c r="E71" s="11" t="s">
        <v>391</v>
      </c>
      <c r="F71" s="11" t="s">
        <v>391</v>
      </c>
      <c r="G71" s="45">
        <v>306</v>
      </c>
      <c r="H71" s="46">
        <v>134</v>
      </c>
      <c r="I71" s="123"/>
      <c r="J71" s="123"/>
    </row>
    <row r="72" spans="1:10">
      <c r="A72" s="63" t="s">
        <v>499</v>
      </c>
      <c r="B72" s="45">
        <v>11836</v>
      </c>
      <c r="C72" s="45">
        <v>1006</v>
      </c>
      <c r="D72" s="45">
        <v>12842</v>
      </c>
      <c r="E72" s="11" t="s">
        <v>391</v>
      </c>
      <c r="F72" s="11" t="s">
        <v>391</v>
      </c>
      <c r="G72" s="45">
        <v>12927</v>
      </c>
      <c r="H72" s="46">
        <v>10963</v>
      </c>
      <c r="I72" s="123"/>
      <c r="J72" s="123"/>
    </row>
    <row r="73" spans="1:10">
      <c r="A73" s="63" t="s">
        <v>500</v>
      </c>
      <c r="B73" s="11">
        <v>11655</v>
      </c>
      <c r="C73" s="11">
        <v>2922</v>
      </c>
      <c r="D73" s="45">
        <v>14577</v>
      </c>
      <c r="E73" s="11" t="s">
        <v>391</v>
      </c>
      <c r="F73" s="11" t="s">
        <v>391</v>
      </c>
      <c r="G73" s="11">
        <v>11634</v>
      </c>
      <c r="H73" s="12">
        <v>8807</v>
      </c>
      <c r="I73" s="123"/>
      <c r="J73" s="123"/>
    </row>
    <row r="74" spans="1:10">
      <c r="A74" s="63" t="s">
        <v>501</v>
      </c>
      <c r="B74" s="45">
        <v>5008</v>
      </c>
      <c r="C74" s="45">
        <v>1040</v>
      </c>
      <c r="D74" s="45">
        <v>6048</v>
      </c>
      <c r="E74" s="11" t="s">
        <v>391</v>
      </c>
      <c r="F74" s="11" t="s">
        <v>391</v>
      </c>
      <c r="G74" s="45">
        <v>2421</v>
      </c>
      <c r="H74" s="46">
        <v>2076</v>
      </c>
      <c r="I74" s="123"/>
      <c r="J74" s="123"/>
    </row>
    <row r="75" spans="1:10">
      <c r="A75" s="63" t="s">
        <v>502</v>
      </c>
      <c r="B75" s="45">
        <v>2228</v>
      </c>
      <c r="C75" s="45">
        <v>55</v>
      </c>
      <c r="D75" s="45">
        <v>2283</v>
      </c>
      <c r="E75" s="11" t="s">
        <v>391</v>
      </c>
      <c r="F75" s="11" t="s">
        <v>391</v>
      </c>
      <c r="G75" s="45">
        <v>2459</v>
      </c>
      <c r="H75" s="46" t="s">
        <v>391</v>
      </c>
      <c r="I75" s="123"/>
      <c r="J75" s="123"/>
    </row>
    <row r="76" spans="1:10">
      <c r="A76" s="63" t="s">
        <v>503</v>
      </c>
      <c r="B76" s="45">
        <v>1407</v>
      </c>
      <c r="C76" s="45">
        <v>276</v>
      </c>
      <c r="D76" s="45">
        <v>1683</v>
      </c>
      <c r="E76" s="11" t="s">
        <v>391</v>
      </c>
      <c r="F76" s="11" t="s">
        <v>391</v>
      </c>
      <c r="G76" s="45">
        <v>1362</v>
      </c>
      <c r="H76" s="46">
        <v>957</v>
      </c>
      <c r="I76" s="123"/>
      <c r="J76" s="123"/>
    </row>
    <row r="77" spans="1:10">
      <c r="A77" s="63" t="s">
        <v>504</v>
      </c>
      <c r="B77" s="45">
        <v>9459</v>
      </c>
      <c r="C77" s="45">
        <v>1201</v>
      </c>
      <c r="D77" s="45">
        <v>10660</v>
      </c>
      <c r="E77" s="11" t="s">
        <v>391</v>
      </c>
      <c r="F77" s="11" t="s">
        <v>391</v>
      </c>
      <c r="G77" s="45">
        <v>12677</v>
      </c>
      <c r="H77" s="46">
        <v>1784</v>
      </c>
      <c r="I77" s="123"/>
      <c r="J77" s="123"/>
    </row>
    <row r="78" spans="1:10">
      <c r="A78" s="63" t="s">
        <v>505</v>
      </c>
      <c r="B78" s="11">
        <v>25638</v>
      </c>
      <c r="C78" s="11">
        <v>3880</v>
      </c>
      <c r="D78" s="45">
        <v>29518</v>
      </c>
      <c r="E78" s="11" t="s">
        <v>391</v>
      </c>
      <c r="F78" s="11" t="s">
        <v>391</v>
      </c>
      <c r="G78" s="11">
        <v>38804</v>
      </c>
      <c r="H78" s="12">
        <v>9025</v>
      </c>
      <c r="I78" s="123"/>
      <c r="J78" s="123"/>
    </row>
    <row r="79" spans="1:10">
      <c r="A79" s="73" t="s">
        <v>506</v>
      </c>
      <c r="B79" s="74">
        <v>67644</v>
      </c>
      <c r="C79" s="74">
        <v>10428</v>
      </c>
      <c r="D79" s="74">
        <v>78072</v>
      </c>
      <c r="E79" s="74" t="s">
        <v>391</v>
      </c>
      <c r="F79" s="74" t="s">
        <v>391</v>
      </c>
      <c r="G79" s="74">
        <v>82590</v>
      </c>
      <c r="H79" s="75">
        <v>33746</v>
      </c>
      <c r="I79" s="123"/>
      <c r="J79" s="123"/>
    </row>
    <row r="80" spans="1:10">
      <c r="A80" s="63"/>
      <c r="B80" s="45"/>
      <c r="C80" s="45"/>
      <c r="D80" s="45"/>
      <c r="E80" s="11"/>
      <c r="F80" s="11"/>
      <c r="G80" s="45"/>
      <c r="H80" s="46"/>
      <c r="I80" s="123"/>
      <c r="J80" s="123"/>
    </row>
    <row r="81" spans="1:10">
      <c r="A81" s="63" t="s">
        <v>507</v>
      </c>
      <c r="B81" s="82">
        <v>93</v>
      </c>
      <c r="C81" s="82">
        <v>67</v>
      </c>
      <c r="D81" s="82">
        <v>160</v>
      </c>
      <c r="E81" s="82" t="s">
        <v>391</v>
      </c>
      <c r="F81" s="82" t="s">
        <v>391</v>
      </c>
      <c r="G81" s="82">
        <v>133</v>
      </c>
      <c r="H81" s="124">
        <v>82</v>
      </c>
      <c r="I81" s="123"/>
      <c r="J81" s="123"/>
    </row>
    <row r="82" spans="1:10">
      <c r="A82" s="63" t="s">
        <v>508</v>
      </c>
      <c r="B82" s="45">
        <v>175</v>
      </c>
      <c r="C82" s="82">
        <v>73</v>
      </c>
      <c r="D82" s="45">
        <v>248</v>
      </c>
      <c r="E82" s="11" t="s">
        <v>391</v>
      </c>
      <c r="F82" s="82" t="s">
        <v>391</v>
      </c>
      <c r="G82" s="45">
        <v>199</v>
      </c>
      <c r="H82" s="46">
        <v>166</v>
      </c>
      <c r="I82" s="123"/>
      <c r="J82" s="123"/>
    </row>
    <row r="83" spans="1:10">
      <c r="A83" s="73" t="s">
        <v>509</v>
      </c>
      <c r="B83" s="74">
        <v>268</v>
      </c>
      <c r="C83" s="74">
        <v>140</v>
      </c>
      <c r="D83" s="74">
        <v>408</v>
      </c>
      <c r="E83" s="74" t="s">
        <v>391</v>
      </c>
      <c r="F83" s="74" t="s">
        <v>391</v>
      </c>
      <c r="G83" s="74">
        <v>332</v>
      </c>
      <c r="H83" s="75">
        <v>248</v>
      </c>
      <c r="I83" s="123"/>
      <c r="J83" s="123"/>
    </row>
    <row r="84" spans="1:10">
      <c r="A84" s="63"/>
      <c r="B84" s="45"/>
      <c r="C84" s="45"/>
      <c r="D84" s="45"/>
      <c r="E84" s="11"/>
      <c r="F84" s="11"/>
      <c r="G84" s="45"/>
      <c r="H84" s="46"/>
      <c r="I84" s="123"/>
      <c r="J84" s="123"/>
    </row>
    <row r="85" spans="1:10" ht="13.5" thickBot="1">
      <c r="A85" s="66" t="s">
        <v>510</v>
      </c>
      <c r="B85" s="52">
        <v>427891</v>
      </c>
      <c r="C85" s="52">
        <v>61499</v>
      </c>
      <c r="D85" s="52">
        <v>489390</v>
      </c>
      <c r="E85" s="52" t="s">
        <v>391</v>
      </c>
      <c r="F85" s="52" t="s">
        <v>391</v>
      </c>
      <c r="G85" s="52">
        <v>503331</v>
      </c>
      <c r="H85" s="53">
        <v>122985</v>
      </c>
      <c r="I85" s="123"/>
      <c r="J85" s="123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7">
    <tabColor theme="0"/>
    <pageSetUpPr fitToPage="1"/>
  </sheetPr>
  <dimension ref="A1:I32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27.7109375" style="34" customWidth="1"/>
    <col min="2" max="2" width="10.7109375" style="34" customWidth="1"/>
    <col min="3" max="3" width="12.85546875" style="34" customWidth="1"/>
    <col min="4" max="4" width="18.5703125" style="34" customWidth="1"/>
    <col min="5" max="5" width="16.85546875" style="34" customWidth="1"/>
    <col min="6" max="6" width="14.7109375" style="34" customWidth="1"/>
    <col min="7" max="8" width="10.7109375" style="34" customWidth="1"/>
    <col min="9" max="16384" width="11.42578125" style="34"/>
  </cols>
  <sheetData>
    <row r="1" spans="1:9" ht="18">
      <c r="A1" s="1666" t="s">
        <v>367</v>
      </c>
      <c r="B1" s="1666"/>
      <c r="C1" s="1666"/>
      <c r="D1" s="1666"/>
      <c r="E1" s="1666"/>
      <c r="F1" s="1666"/>
      <c r="G1" s="67"/>
      <c r="H1" s="67"/>
      <c r="I1" s="67"/>
    </row>
    <row r="3" spans="1:9" s="25" customFormat="1" ht="15">
      <c r="A3" s="1684" t="s">
        <v>441</v>
      </c>
      <c r="B3" s="1684"/>
      <c r="C3" s="1684"/>
      <c r="D3" s="1684"/>
      <c r="E3" s="1684"/>
      <c r="F3" s="1684"/>
    </row>
    <row r="4" spans="1:9" s="25" customFormat="1" ht="15">
      <c r="A4" s="1684" t="s">
        <v>1331</v>
      </c>
      <c r="B4" s="1684"/>
      <c r="C4" s="1684"/>
      <c r="D4" s="1684"/>
      <c r="E4" s="1684"/>
      <c r="F4" s="1684"/>
    </row>
    <row r="5" spans="1:9" s="25" customFormat="1" ht="13.5" customHeight="1" thickBot="1">
      <c r="A5" s="27"/>
      <c r="B5" s="27"/>
      <c r="C5" s="27"/>
      <c r="D5" s="27"/>
      <c r="E5" s="27"/>
      <c r="F5" s="27"/>
    </row>
    <row r="6" spans="1:9" ht="22.5" customHeight="1">
      <c r="A6" s="1673" t="s">
        <v>380</v>
      </c>
      <c r="B6" s="1673"/>
      <c r="C6" s="1674"/>
      <c r="D6" s="1670" t="s">
        <v>379</v>
      </c>
      <c r="E6" s="1671"/>
      <c r="F6" s="1671"/>
    </row>
    <row r="7" spans="1:9">
      <c r="A7" s="1675"/>
      <c r="B7" s="1675"/>
      <c r="C7" s="1676"/>
      <c r="D7" s="1679" t="s">
        <v>383</v>
      </c>
      <c r="E7" s="1679" t="s">
        <v>442</v>
      </c>
      <c r="F7" s="677" t="s">
        <v>384</v>
      </c>
    </row>
    <row r="8" spans="1:9" ht="32.25" customHeight="1" thickBot="1">
      <c r="A8" s="1677"/>
      <c r="B8" s="1677"/>
      <c r="C8" s="1678"/>
      <c r="D8" s="1680"/>
      <c r="E8" s="1680"/>
      <c r="F8" s="236" t="s">
        <v>388</v>
      </c>
    </row>
    <row r="9" spans="1:9" ht="27" customHeight="1">
      <c r="A9" s="1209" t="s">
        <v>389</v>
      </c>
      <c r="B9" s="1209"/>
      <c r="C9" s="1210"/>
      <c r="D9" s="999"/>
      <c r="E9" s="999"/>
      <c r="F9" s="966"/>
    </row>
    <row r="10" spans="1:9">
      <c r="A10" s="1010" t="s">
        <v>427</v>
      </c>
      <c r="B10" s="1010"/>
      <c r="C10" s="905"/>
      <c r="D10" s="999">
        <v>6362692</v>
      </c>
      <c r="E10" s="999">
        <v>48997</v>
      </c>
      <c r="F10" s="966">
        <v>3323146</v>
      </c>
    </row>
    <row r="11" spans="1:9">
      <c r="A11" s="1211" t="s">
        <v>428</v>
      </c>
      <c r="B11" s="1010"/>
      <c r="C11" s="905"/>
      <c r="D11" s="999">
        <v>6705106</v>
      </c>
      <c r="E11" s="999">
        <v>22602</v>
      </c>
      <c r="F11" s="966">
        <v>3594373</v>
      </c>
    </row>
    <row r="12" spans="1:9">
      <c r="A12" s="1010" t="s">
        <v>429</v>
      </c>
      <c r="B12" s="1010"/>
      <c r="C12" s="905"/>
      <c r="D12" s="999">
        <v>781048</v>
      </c>
      <c r="E12" s="999">
        <v>4416</v>
      </c>
      <c r="F12" s="966">
        <v>426237</v>
      </c>
    </row>
    <row r="13" spans="1:9">
      <c r="A13" s="1010" t="s">
        <v>430</v>
      </c>
      <c r="B13" s="1010"/>
      <c r="C13" s="905"/>
      <c r="D13" s="999">
        <v>281366</v>
      </c>
      <c r="E13" s="999" t="s">
        <v>391</v>
      </c>
      <c r="F13" s="966">
        <v>134794</v>
      </c>
    </row>
    <row r="14" spans="1:9">
      <c r="A14" s="1010" t="s">
        <v>431</v>
      </c>
      <c r="B14" s="1010"/>
      <c r="C14" s="905"/>
      <c r="D14" s="999">
        <v>2138</v>
      </c>
      <c r="E14" s="999" t="s">
        <v>391</v>
      </c>
      <c r="F14" s="966">
        <v>1725</v>
      </c>
    </row>
    <row r="15" spans="1:9">
      <c r="A15" s="1211" t="s">
        <v>432</v>
      </c>
      <c r="B15" s="1010"/>
      <c r="C15" s="905"/>
      <c r="D15" s="999">
        <v>50564</v>
      </c>
      <c r="E15" s="999" t="s">
        <v>391</v>
      </c>
      <c r="F15" s="966">
        <v>30687</v>
      </c>
    </row>
    <row r="16" spans="1:9">
      <c r="A16" s="1211" t="s">
        <v>433</v>
      </c>
      <c r="B16" s="1010"/>
      <c r="C16" s="905"/>
      <c r="D16" s="999">
        <v>9384</v>
      </c>
      <c r="E16" s="999" t="s">
        <v>391</v>
      </c>
      <c r="F16" s="966">
        <v>4381</v>
      </c>
    </row>
    <row r="17" spans="1:6">
      <c r="A17" s="1010" t="s">
        <v>434</v>
      </c>
      <c r="B17" s="1010"/>
      <c r="C17" s="905"/>
      <c r="D17" s="999">
        <v>449983</v>
      </c>
      <c r="E17" s="999" t="s">
        <v>391</v>
      </c>
      <c r="F17" s="966">
        <v>242398</v>
      </c>
    </row>
    <row r="18" spans="1:6">
      <c r="A18" s="1212" t="s">
        <v>443</v>
      </c>
      <c r="B18" s="1010"/>
      <c r="C18" s="905"/>
      <c r="D18" s="999">
        <v>14642281</v>
      </c>
      <c r="E18" s="999">
        <v>76015</v>
      </c>
      <c r="F18" s="966">
        <v>7757741</v>
      </c>
    </row>
    <row r="19" spans="1:6">
      <c r="A19" s="1010"/>
      <c r="B19" s="1010"/>
      <c r="C19" s="905"/>
      <c r="D19" s="999"/>
      <c r="E19" s="999"/>
      <c r="F19" s="966"/>
    </row>
    <row r="20" spans="1:6">
      <c r="A20" s="1213" t="s">
        <v>405</v>
      </c>
      <c r="B20" s="1010"/>
      <c r="C20" s="905"/>
      <c r="D20" s="999"/>
      <c r="E20" s="999"/>
      <c r="F20" s="966"/>
    </row>
    <row r="21" spans="1:6">
      <c r="A21" s="1010" t="s">
        <v>435</v>
      </c>
      <c r="B21" s="1010"/>
      <c r="C21" s="905"/>
      <c r="D21" s="999">
        <v>847026</v>
      </c>
      <c r="E21" s="999" t="s">
        <v>391</v>
      </c>
      <c r="F21" s="966">
        <v>39754</v>
      </c>
    </row>
    <row r="22" spans="1:6">
      <c r="A22" s="1010" t="s">
        <v>436</v>
      </c>
      <c r="B22" s="1010"/>
      <c r="C22" s="905"/>
      <c r="D22" s="999">
        <v>4564416</v>
      </c>
      <c r="E22" s="999">
        <v>149524</v>
      </c>
      <c r="F22" s="966">
        <v>307931</v>
      </c>
    </row>
    <row r="23" spans="1:6">
      <c r="A23" s="1010" t="s">
        <v>437</v>
      </c>
      <c r="B23" s="1010"/>
      <c r="C23" s="905"/>
      <c r="D23" s="999">
        <v>50335</v>
      </c>
      <c r="E23" s="999" t="s">
        <v>391</v>
      </c>
      <c r="F23" s="966">
        <v>31776</v>
      </c>
    </row>
    <row r="24" spans="1:6">
      <c r="A24" s="1010" t="s">
        <v>438</v>
      </c>
      <c r="B24" s="1010"/>
      <c r="C24" s="905"/>
      <c r="D24" s="999">
        <v>783</v>
      </c>
      <c r="E24" s="999" t="s">
        <v>391</v>
      </c>
      <c r="F24" s="966">
        <v>101</v>
      </c>
    </row>
    <row r="25" spans="1:6">
      <c r="A25" s="1214" t="s">
        <v>439</v>
      </c>
      <c r="B25" s="1010"/>
      <c r="C25" s="905"/>
      <c r="D25" s="999">
        <v>59</v>
      </c>
      <c r="E25" s="999" t="s">
        <v>391</v>
      </c>
      <c r="F25" s="966" t="s">
        <v>391</v>
      </c>
    </row>
    <row r="26" spans="1:6">
      <c r="A26" s="1010" t="s">
        <v>440</v>
      </c>
      <c r="B26" s="1010"/>
      <c r="C26" s="905"/>
      <c r="D26" s="999">
        <v>83</v>
      </c>
      <c r="E26" s="999" t="s">
        <v>391</v>
      </c>
      <c r="F26" s="966">
        <v>3</v>
      </c>
    </row>
    <row r="27" spans="1:6">
      <c r="A27" s="1010" t="s">
        <v>444</v>
      </c>
      <c r="B27" s="1010"/>
      <c r="C27" s="905"/>
      <c r="D27" s="999">
        <v>3</v>
      </c>
      <c r="E27" s="999" t="s">
        <v>391</v>
      </c>
      <c r="F27" s="966" t="s">
        <v>391</v>
      </c>
    </row>
    <row r="28" spans="1:6">
      <c r="A28" s="1212" t="s">
        <v>445</v>
      </c>
      <c r="B28" s="1010"/>
      <c r="C28" s="905"/>
      <c r="D28" s="999">
        <v>5462705</v>
      </c>
      <c r="E28" s="999">
        <v>149524</v>
      </c>
      <c r="F28" s="966">
        <v>379565</v>
      </c>
    </row>
    <row r="29" spans="1:6">
      <c r="A29" s="1010"/>
      <c r="B29" s="1010"/>
      <c r="C29" s="905"/>
      <c r="D29" s="999"/>
      <c r="E29" s="999"/>
      <c r="F29" s="966"/>
    </row>
    <row r="30" spans="1:6">
      <c r="A30" s="1212" t="s">
        <v>415</v>
      </c>
      <c r="B30" s="1212"/>
      <c r="C30" s="1185"/>
      <c r="D30" s="999">
        <v>35957</v>
      </c>
      <c r="E30" s="999">
        <v>53</v>
      </c>
      <c r="F30" s="966">
        <v>1285</v>
      </c>
    </row>
    <row r="31" spans="1:6">
      <c r="A31" s="1212"/>
      <c r="B31" s="1212"/>
      <c r="C31" s="1185"/>
      <c r="D31" s="999"/>
      <c r="E31" s="999"/>
      <c r="F31" s="966"/>
    </row>
    <row r="32" spans="1:6" ht="13.5" thickBot="1">
      <c r="A32" s="1340" t="s">
        <v>416</v>
      </c>
      <c r="B32" s="1340"/>
      <c r="C32" s="1341"/>
      <c r="D32" s="1342">
        <v>20140943</v>
      </c>
      <c r="E32" s="1342">
        <v>225592</v>
      </c>
      <c r="F32" s="1343">
        <v>8138591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1">
    <tabColor theme="0"/>
    <pageSetUpPr fitToPage="1"/>
  </sheetPr>
  <dimension ref="A1:H25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17.140625" customWidth="1"/>
    <col min="2" max="6" width="24.710937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</row>
    <row r="2" spans="1:8" s="3" customFormat="1" ht="12.75" customHeight="1"/>
    <row r="3" spans="1:8" s="3" customFormat="1" ht="15">
      <c r="A3" s="1663" t="s">
        <v>652</v>
      </c>
      <c r="B3" s="1663"/>
      <c r="C3" s="1663"/>
      <c r="D3" s="1663"/>
      <c r="E3" s="1663"/>
      <c r="F3" s="1663"/>
      <c r="G3" s="207"/>
      <c r="H3" s="207"/>
    </row>
    <row r="4" spans="1:8" s="3" customFormat="1" ht="15">
      <c r="A4" s="1663" t="s">
        <v>653</v>
      </c>
      <c r="B4" s="1663"/>
      <c r="C4" s="1663"/>
      <c r="D4" s="1663"/>
      <c r="E4" s="1663"/>
      <c r="F4" s="1663"/>
      <c r="G4" s="225"/>
      <c r="H4" s="225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8" ht="23.25" customHeight="1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541</v>
      </c>
    </row>
    <row r="8" spans="1:8" ht="19.5" customHeight="1">
      <c r="A8" s="1693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8" ht="19.5" customHeight="1" thickBot="1">
      <c r="A9" s="1694"/>
      <c r="B9" s="776"/>
      <c r="C9" s="776"/>
      <c r="D9" s="776"/>
      <c r="E9" s="242" t="s">
        <v>517</v>
      </c>
      <c r="F9" s="777"/>
    </row>
    <row r="10" spans="1:8">
      <c r="A10" s="1617">
        <v>2005</v>
      </c>
      <c r="B10" s="1221">
        <v>10.614000000000001</v>
      </c>
      <c r="C10" s="1221">
        <v>13.95798002638025</v>
      </c>
      <c r="D10" s="1221">
        <v>14.815</v>
      </c>
      <c r="E10" s="983">
        <v>146.19</v>
      </c>
      <c r="F10" s="798">
        <v>21658.048500000001</v>
      </c>
    </row>
    <row r="11" spans="1:8">
      <c r="A11" s="1617">
        <v>2006</v>
      </c>
      <c r="B11" s="1221">
        <v>9.2059999999999995</v>
      </c>
      <c r="C11" s="1221">
        <v>15.189007169237456</v>
      </c>
      <c r="D11" s="1221">
        <v>13.983000000000001</v>
      </c>
      <c r="E11" s="983">
        <v>164.75</v>
      </c>
      <c r="F11" s="798">
        <v>23036.9925</v>
      </c>
    </row>
    <row r="12" spans="1:8">
      <c r="A12" s="1617">
        <v>2007</v>
      </c>
      <c r="B12" s="1221">
        <v>8.5069999999999997</v>
      </c>
      <c r="C12" s="1221">
        <v>13.03044551545786</v>
      </c>
      <c r="D12" s="1221">
        <v>11.085000000000001</v>
      </c>
      <c r="E12" s="983">
        <v>204.75</v>
      </c>
      <c r="F12" s="798">
        <v>22696.537500000006</v>
      </c>
    </row>
    <row r="13" spans="1:8">
      <c r="A13" s="1617">
        <v>2008</v>
      </c>
      <c r="B13" s="1221">
        <v>7.18</v>
      </c>
      <c r="C13" s="1221">
        <v>15.387186629526465</v>
      </c>
      <c r="D13" s="1221">
        <v>11.048</v>
      </c>
      <c r="E13" s="983">
        <v>198.34</v>
      </c>
      <c r="F13" s="798">
        <v>21912.603199999998</v>
      </c>
    </row>
    <row r="14" spans="1:8">
      <c r="A14" s="1617">
        <v>2009</v>
      </c>
      <c r="B14" s="1221">
        <v>7.9820000000000002</v>
      </c>
      <c r="C14" s="1221">
        <v>16.505888248559259</v>
      </c>
      <c r="D14" s="1221">
        <v>13.175000000000001</v>
      </c>
      <c r="E14" s="983">
        <v>208.85</v>
      </c>
      <c r="F14" s="798">
        <v>27515.987500000003</v>
      </c>
    </row>
    <row r="15" spans="1:8">
      <c r="A15" s="1617">
        <v>2010</v>
      </c>
      <c r="B15" s="1221">
        <v>7.13</v>
      </c>
      <c r="C15" s="1221">
        <v>17.147265077138851</v>
      </c>
      <c r="D15" s="1221">
        <v>12.226000000000001</v>
      </c>
      <c r="E15" s="983">
        <v>177.91</v>
      </c>
      <c r="F15" s="798">
        <v>21751.276600000001</v>
      </c>
    </row>
    <row r="16" spans="1:8">
      <c r="A16" s="1617">
        <v>2011</v>
      </c>
      <c r="B16" s="1221">
        <v>6.9889999999999999</v>
      </c>
      <c r="C16" s="1221">
        <v>16.74202317928173</v>
      </c>
      <c r="D16" s="1221">
        <v>11.701000000000001</v>
      </c>
      <c r="E16" s="983">
        <v>185.76</v>
      </c>
      <c r="F16" s="798">
        <v>21735.777600000001</v>
      </c>
    </row>
    <row r="17" spans="1:6">
      <c r="A17" s="1617">
        <v>2012</v>
      </c>
      <c r="B17" s="1221">
        <v>6.5540000000000003</v>
      </c>
      <c r="C17" s="1221">
        <v>15.213610009154714</v>
      </c>
      <c r="D17" s="1222">
        <v>9.9710000000000001</v>
      </c>
      <c r="E17" s="983">
        <v>189</v>
      </c>
      <c r="F17" s="798">
        <v>18845.189999999999</v>
      </c>
    </row>
    <row r="18" spans="1:6">
      <c r="A18" s="1617">
        <v>2013</v>
      </c>
      <c r="B18" s="1221">
        <v>6.8289999999999997</v>
      </c>
      <c r="C18" s="1221">
        <f>D18*10/B18</f>
        <v>16.601259335188168</v>
      </c>
      <c r="D18" s="1221">
        <v>11.337</v>
      </c>
      <c r="E18" s="983">
        <v>248.18</v>
      </c>
      <c r="F18" s="798">
        <v>28136.1666</v>
      </c>
    </row>
    <row r="19" spans="1:6">
      <c r="A19" s="1617">
        <v>2014</v>
      </c>
      <c r="B19" s="1387">
        <v>7.7370000000000001</v>
      </c>
      <c r="C19" s="1387">
        <v>16.322864159234843</v>
      </c>
      <c r="D19" s="1387">
        <v>12.629</v>
      </c>
      <c r="E19" s="1392">
        <v>235.51</v>
      </c>
      <c r="F19" s="1403">
        <v>29742.557899999996</v>
      </c>
    </row>
    <row r="20" spans="1:6" ht="13.5" thickBot="1">
      <c r="A20" s="1617">
        <v>2015</v>
      </c>
      <c r="B20" s="1221">
        <v>8.8019999999999996</v>
      </c>
      <c r="C20" s="1221">
        <f>D20*10/B20</f>
        <v>19.455805498750284</v>
      </c>
      <c r="D20" s="1221">
        <v>17.125</v>
      </c>
      <c r="E20" s="1566">
        <v>176.35</v>
      </c>
      <c r="F20" s="1562">
        <v>30200</v>
      </c>
    </row>
    <row r="21" spans="1:6" ht="13.15" customHeight="1">
      <c r="A21" s="106" t="s">
        <v>518</v>
      </c>
      <c r="B21" s="106"/>
      <c r="C21" s="106"/>
      <c r="D21" s="106"/>
      <c r="E21" s="106"/>
      <c r="F21" s="106"/>
    </row>
    <row r="22" spans="1:6">
      <c r="A22" s="134"/>
      <c r="B22" s="21"/>
      <c r="C22" s="21"/>
      <c r="D22" s="21"/>
      <c r="E22" s="21"/>
      <c r="F22" s="21"/>
    </row>
    <row r="23" spans="1:6">
      <c r="A23" s="21"/>
      <c r="B23" s="21"/>
      <c r="C23" s="201"/>
      <c r="D23" s="202"/>
      <c r="E23" s="21"/>
      <c r="F23" s="21"/>
    </row>
    <row r="24" spans="1:6">
      <c r="A24" s="21"/>
      <c r="B24" s="21"/>
      <c r="C24" s="21"/>
      <c r="D24" s="202"/>
      <c r="E24" s="21"/>
    </row>
    <row r="25" spans="1:6">
      <c r="A25" s="21"/>
      <c r="B25" s="21"/>
      <c r="C25" s="21"/>
      <c r="D25" s="21"/>
      <c r="E25" s="21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">
    <tabColor theme="0"/>
    <pageSetUpPr fitToPage="1"/>
  </sheetPr>
  <dimension ref="A1:H1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0.7109375" customWidth="1"/>
    <col min="2" max="5" width="24" customWidth="1"/>
    <col min="6" max="6" width="6.570312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"/>
      <c r="G1" s="1"/>
      <c r="H1" s="1"/>
    </row>
    <row r="2" spans="1:8" s="3" customFormat="1" ht="12.75" customHeight="1"/>
    <row r="3" spans="1:8" ht="15">
      <c r="A3" s="1729" t="s">
        <v>612</v>
      </c>
      <c r="B3" s="1729"/>
      <c r="C3" s="1729"/>
      <c r="D3" s="1729"/>
      <c r="E3" s="1729"/>
      <c r="F3" s="21"/>
    </row>
    <row r="4" spans="1:8" ht="15">
      <c r="A4" s="1729" t="s">
        <v>613</v>
      </c>
      <c r="B4" s="1729"/>
      <c r="C4" s="1729"/>
      <c r="D4" s="1729"/>
      <c r="E4" s="1729"/>
      <c r="F4" s="21"/>
    </row>
    <row r="5" spans="1:8" ht="13.5" thickBot="1">
      <c r="A5" s="203"/>
      <c r="B5" s="108"/>
      <c r="C5" s="108"/>
      <c r="D5" s="108"/>
      <c r="E5" s="203"/>
      <c r="F5" s="21"/>
    </row>
    <row r="6" spans="1:8" ht="24.75" customHeight="1">
      <c r="A6" s="237"/>
      <c r="B6" s="1720" t="s">
        <v>614</v>
      </c>
      <c r="C6" s="1730"/>
      <c r="D6" s="1720" t="s">
        <v>615</v>
      </c>
      <c r="E6" s="1721"/>
      <c r="F6" s="21"/>
    </row>
    <row r="7" spans="1:8" ht="21.75" customHeight="1">
      <c r="A7" s="238" t="s">
        <v>370</v>
      </c>
      <c r="B7" s="239" t="s">
        <v>371</v>
      </c>
      <c r="C7" s="239" t="s">
        <v>372</v>
      </c>
      <c r="D7" s="239" t="s">
        <v>371</v>
      </c>
      <c r="E7" s="240" t="s">
        <v>372</v>
      </c>
      <c r="F7" s="21"/>
    </row>
    <row r="8" spans="1:8" ht="20.25" customHeight="1" thickBot="1">
      <c r="A8" s="241"/>
      <c r="B8" s="242" t="s">
        <v>374</v>
      </c>
      <c r="C8" s="243" t="s">
        <v>375</v>
      </c>
      <c r="D8" s="242" t="s">
        <v>374</v>
      </c>
      <c r="E8" s="244" t="s">
        <v>375</v>
      </c>
      <c r="F8" s="21"/>
    </row>
    <row r="9" spans="1:8">
      <c r="A9" s="1617">
        <v>2005</v>
      </c>
      <c r="B9" s="1221">
        <v>7.4870000000000001</v>
      </c>
      <c r="C9" s="1221">
        <v>12.704000000000001</v>
      </c>
      <c r="D9" s="1221">
        <v>3.1269999999999998</v>
      </c>
      <c r="E9" s="1232">
        <v>2.1110000000000002</v>
      </c>
      <c r="F9" s="116"/>
      <c r="G9" s="116"/>
      <c r="H9" s="116"/>
    </row>
    <row r="10" spans="1:8">
      <c r="A10" s="1617">
        <v>2006</v>
      </c>
      <c r="B10" s="1221">
        <v>6.9050000000000002</v>
      </c>
      <c r="C10" s="1221">
        <v>12.446999999999999</v>
      </c>
      <c r="D10" s="1221">
        <v>2.3010000000000002</v>
      </c>
      <c r="E10" s="1232">
        <v>1.536</v>
      </c>
      <c r="F10" s="116"/>
      <c r="G10" s="116"/>
      <c r="H10" s="116"/>
    </row>
    <row r="11" spans="1:8">
      <c r="A11" s="1617">
        <v>2007</v>
      </c>
      <c r="B11" s="1221">
        <v>6.5439999999999996</v>
      </c>
      <c r="C11" s="1221">
        <v>9.7789999999999999</v>
      </c>
      <c r="D11" s="1221">
        <v>1.9630000000000001</v>
      </c>
      <c r="E11" s="1232">
        <v>1.306</v>
      </c>
      <c r="F11" s="116"/>
      <c r="G11" s="116"/>
      <c r="H11" s="116"/>
    </row>
    <row r="12" spans="1:8">
      <c r="A12" s="1617">
        <v>2008</v>
      </c>
      <c r="B12" s="1221">
        <v>5.0750000000000002</v>
      </c>
      <c r="C12" s="1221">
        <v>8.9830000000000005</v>
      </c>
      <c r="D12" s="1221">
        <v>2.105</v>
      </c>
      <c r="E12" s="1232">
        <v>2.0649999999999999</v>
      </c>
      <c r="F12" s="116"/>
      <c r="G12" s="116"/>
      <c r="H12" s="116"/>
    </row>
    <row r="13" spans="1:8">
      <c r="A13" s="1617">
        <v>2009</v>
      </c>
      <c r="B13" s="1221">
        <v>6.2160000000000002</v>
      </c>
      <c r="C13" s="1221">
        <v>11.367000000000001</v>
      </c>
      <c r="D13" s="1221">
        <v>1.766</v>
      </c>
      <c r="E13" s="1232">
        <v>1.8080000000000001</v>
      </c>
      <c r="F13" s="116"/>
      <c r="G13" s="116"/>
      <c r="H13" s="116"/>
    </row>
    <row r="14" spans="1:8">
      <c r="A14" s="1617">
        <v>2010</v>
      </c>
      <c r="B14" s="1221">
        <v>5.7919999999999998</v>
      </c>
      <c r="C14" s="1221">
        <v>10.837</v>
      </c>
      <c r="D14" s="1221">
        <v>1.3380000000000001</v>
      </c>
      <c r="E14" s="1232">
        <v>1.389</v>
      </c>
      <c r="F14" s="116"/>
      <c r="G14" s="116"/>
      <c r="H14" s="116"/>
    </row>
    <row r="15" spans="1:8">
      <c r="A15" s="1617">
        <v>2011</v>
      </c>
      <c r="B15" s="1221">
        <v>5.6260000000000003</v>
      </c>
      <c r="C15" s="1221">
        <v>10.269</v>
      </c>
      <c r="D15" s="1221">
        <v>1.363</v>
      </c>
      <c r="E15" s="1232">
        <v>1.4319999999999999</v>
      </c>
      <c r="F15" s="116"/>
      <c r="G15" s="116"/>
      <c r="H15" s="116"/>
    </row>
    <row r="16" spans="1:8">
      <c r="A16" s="1617">
        <v>2012</v>
      </c>
      <c r="B16" s="1221">
        <v>4.9820000000000002</v>
      </c>
      <c r="C16" s="1221">
        <v>8.2200000000000006</v>
      </c>
      <c r="D16" s="1221">
        <v>1.5720000000000001</v>
      </c>
      <c r="E16" s="1232">
        <v>1.7509999999999999</v>
      </c>
      <c r="F16" s="116"/>
      <c r="G16" s="116"/>
      <c r="H16" s="116"/>
    </row>
    <row r="17" spans="1:8">
      <c r="A17" s="1617">
        <v>2013</v>
      </c>
      <c r="B17" s="1221">
        <v>5.3780000000000001</v>
      </c>
      <c r="C17" s="1221">
        <v>9.15</v>
      </c>
      <c r="D17" s="1221">
        <v>1.4510000000000001</v>
      </c>
      <c r="E17" s="1232">
        <v>2.1869999999999998</v>
      </c>
      <c r="F17" s="116"/>
      <c r="G17" s="116"/>
      <c r="H17" s="116"/>
    </row>
    <row r="18" spans="1:8">
      <c r="A18" s="1617">
        <v>2014</v>
      </c>
      <c r="B18" s="1387">
        <v>6.3049999999999997</v>
      </c>
      <c r="C18" s="1387">
        <v>10.154999999999999</v>
      </c>
      <c r="D18" s="1387">
        <v>1.4319999999999999</v>
      </c>
      <c r="E18" s="1433">
        <v>2.4740000000000002</v>
      </c>
      <c r="F18" s="1375"/>
      <c r="G18" s="1375"/>
      <c r="H18" s="1375"/>
    </row>
    <row r="19" spans="1:8" ht="13.5" thickBot="1">
      <c r="A19" s="1618">
        <v>2015</v>
      </c>
      <c r="B19" s="1238">
        <v>7.2270000000000003</v>
      </c>
      <c r="C19" s="1238">
        <v>14.413</v>
      </c>
      <c r="D19" s="1238">
        <v>1.575</v>
      </c>
      <c r="E19" s="1246">
        <v>2.7120000000000002</v>
      </c>
      <c r="F19" s="116"/>
      <c r="G19" s="116"/>
      <c r="H19" s="11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9">
    <tabColor theme="0"/>
    <pageSetUpPr fitToPage="1"/>
  </sheetPr>
  <dimension ref="A1:J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" style="34" customWidth="1"/>
    <col min="2" max="8" width="15.42578125" style="34" customWidth="1"/>
    <col min="9" max="9" width="13.5703125" style="34" customWidth="1"/>
    <col min="10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6" customHeight="1">
      <c r="A3" s="1667" t="s">
        <v>1353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1.75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1.75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39.75" customHeight="1" thickBot="1">
      <c r="A7" s="1688"/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228" t="s">
        <v>524</v>
      </c>
      <c r="H7" s="235" t="s">
        <v>524</v>
      </c>
    </row>
    <row r="8" spans="1:10" ht="18.75" customHeight="1">
      <c r="A8" s="72" t="s">
        <v>450</v>
      </c>
      <c r="B8" s="42">
        <v>899</v>
      </c>
      <c r="C8" s="122">
        <v>48</v>
      </c>
      <c r="D8" s="42">
        <v>947</v>
      </c>
      <c r="E8" s="122">
        <v>2640</v>
      </c>
      <c r="F8" s="200">
        <v>2640</v>
      </c>
      <c r="G8" s="42">
        <v>2500</v>
      </c>
      <c r="H8" s="43">
        <v>1926</v>
      </c>
      <c r="I8" s="123"/>
      <c r="J8" s="123"/>
    </row>
    <row r="9" spans="1:10">
      <c r="A9" s="63" t="s">
        <v>451</v>
      </c>
      <c r="B9" s="45">
        <v>613</v>
      </c>
      <c r="C9" s="82">
        <v>32</v>
      </c>
      <c r="D9" s="45">
        <v>645</v>
      </c>
      <c r="E9" s="11">
        <v>1650</v>
      </c>
      <c r="F9" s="82">
        <v>1650</v>
      </c>
      <c r="G9" s="45">
        <v>1064</v>
      </c>
      <c r="H9" s="46">
        <v>607</v>
      </c>
      <c r="I9" s="123"/>
      <c r="J9" s="123"/>
    </row>
    <row r="10" spans="1:10">
      <c r="A10" s="63" t="s">
        <v>452</v>
      </c>
      <c r="B10" s="45">
        <v>217</v>
      </c>
      <c r="C10" s="82">
        <v>12</v>
      </c>
      <c r="D10" s="45">
        <v>229</v>
      </c>
      <c r="E10" s="11">
        <v>962</v>
      </c>
      <c r="F10" s="82">
        <v>962</v>
      </c>
      <c r="G10" s="45">
        <v>220</v>
      </c>
      <c r="H10" s="46">
        <v>133</v>
      </c>
      <c r="I10" s="123"/>
      <c r="J10" s="123"/>
    </row>
    <row r="11" spans="1:10">
      <c r="A11" s="63" t="s">
        <v>453</v>
      </c>
      <c r="B11" s="45">
        <v>261</v>
      </c>
      <c r="C11" s="82">
        <v>14</v>
      </c>
      <c r="D11" s="45">
        <v>275</v>
      </c>
      <c r="E11" s="11">
        <v>2333</v>
      </c>
      <c r="F11" s="82">
        <v>2333</v>
      </c>
      <c r="G11" s="45">
        <v>642</v>
      </c>
      <c r="H11" s="46">
        <v>89</v>
      </c>
      <c r="I11" s="123"/>
      <c r="J11" s="123"/>
    </row>
    <row r="12" spans="1:10">
      <c r="A12" s="73" t="s">
        <v>454</v>
      </c>
      <c r="B12" s="74">
        <v>1990</v>
      </c>
      <c r="C12" s="74">
        <v>106</v>
      </c>
      <c r="D12" s="74">
        <v>2096</v>
      </c>
      <c r="E12" s="74">
        <v>2112</v>
      </c>
      <c r="F12" s="74">
        <v>2111</v>
      </c>
      <c r="G12" s="74">
        <v>4426</v>
      </c>
      <c r="H12" s="75">
        <v>2755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>
        <v>990</v>
      </c>
      <c r="C14" s="74">
        <v>45</v>
      </c>
      <c r="D14" s="74">
        <v>1035</v>
      </c>
      <c r="E14" s="74">
        <v>628</v>
      </c>
      <c r="F14" s="74">
        <v>1500</v>
      </c>
      <c r="G14" s="74">
        <v>690</v>
      </c>
      <c r="H14" s="75" t="s">
        <v>391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5" t="s">
        <v>391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102</v>
      </c>
      <c r="C18" s="82">
        <v>121</v>
      </c>
      <c r="D18" s="45">
        <v>223</v>
      </c>
      <c r="E18" s="11">
        <v>1560</v>
      </c>
      <c r="F18" s="82">
        <v>2000</v>
      </c>
      <c r="G18" s="45">
        <v>401</v>
      </c>
      <c r="H18" s="46" t="s">
        <v>391</v>
      </c>
      <c r="I18" s="123"/>
      <c r="J18" s="123"/>
    </row>
    <row r="19" spans="1:10">
      <c r="A19" s="63" t="s">
        <v>458</v>
      </c>
      <c r="B19" s="82">
        <v>280</v>
      </c>
      <c r="C19" s="45" t="s">
        <v>391</v>
      </c>
      <c r="D19" s="82">
        <v>280</v>
      </c>
      <c r="E19" s="82">
        <v>943</v>
      </c>
      <c r="F19" s="45" t="s">
        <v>391</v>
      </c>
      <c r="G19" s="82">
        <v>264</v>
      </c>
      <c r="H19" s="46" t="s">
        <v>391</v>
      </c>
      <c r="I19" s="123"/>
      <c r="J19" s="123"/>
    </row>
    <row r="20" spans="1:10">
      <c r="A20" s="63" t="s">
        <v>459</v>
      </c>
      <c r="B20" s="82">
        <v>220</v>
      </c>
      <c r="C20" s="82">
        <v>5</v>
      </c>
      <c r="D20" s="82">
        <v>225</v>
      </c>
      <c r="E20" s="82">
        <v>645</v>
      </c>
      <c r="F20" s="82">
        <v>950</v>
      </c>
      <c r="G20" s="82">
        <v>147</v>
      </c>
      <c r="H20" s="46" t="s">
        <v>391</v>
      </c>
      <c r="I20" s="123"/>
      <c r="J20" s="123"/>
    </row>
    <row r="21" spans="1:10">
      <c r="A21" s="73" t="s">
        <v>460</v>
      </c>
      <c r="B21" s="74">
        <v>602</v>
      </c>
      <c r="C21" s="74">
        <v>126</v>
      </c>
      <c r="D21" s="74">
        <v>728</v>
      </c>
      <c r="E21" s="74">
        <v>939</v>
      </c>
      <c r="F21" s="74">
        <v>1958</v>
      </c>
      <c r="G21" s="74">
        <v>812</v>
      </c>
      <c r="H21" s="75" t="s">
        <v>391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32</v>
      </c>
      <c r="C23" s="74">
        <v>219</v>
      </c>
      <c r="D23" s="74">
        <v>251</v>
      </c>
      <c r="E23" s="74">
        <v>1110</v>
      </c>
      <c r="F23" s="74">
        <v>2953</v>
      </c>
      <c r="G23" s="74">
        <v>682</v>
      </c>
      <c r="H23" s="75" t="s">
        <v>391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462</v>
      </c>
      <c r="B25" s="74" t="s">
        <v>391</v>
      </c>
      <c r="C25" s="74">
        <v>131</v>
      </c>
      <c r="D25" s="74">
        <v>131</v>
      </c>
      <c r="E25" s="74" t="s">
        <v>391</v>
      </c>
      <c r="F25" s="74">
        <v>1600</v>
      </c>
      <c r="G25" s="74">
        <v>210</v>
      </c>
      <c r="H25" s="75">
        <v>65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 t="s">
        <v>391</v>
      </c>
      <c r="C27" s="45">
        <v>2</v>
      </c>
      <c r="D27" s="45">
        <v>2</v>
      </c>
      <c r="E27" s="11" t="s">
        <v>391</v>
      </c>
      <c r="F27" s="11">
        <v>2400</v>
      </c>
      <c r="G27" s="45">
        <v>5</v>
      </c>
      <c r="H27" s="46" t="s">
        <v>391</v>
      </c>
      <c r="I27" s="123"/>
      <c r="J27" s="123"/>
    </row>
    <row r="28" spans="1:10">
      <c r="A28" s="63" t="s">
        <v>464</v>
      </c>
      <c r="B28" s="45" t="s">
        <v>391</v>
      </c>
      <c r="C28" s="45" t="s">
        <v>391</v>
      </c>
      <c r="D28" s="45" t="s">
        <v>391</v>
      </c>
      <c r="E28" s="11" t="s">
        <v>391</v>
      </c>
      <c r="F28" s="11" t="s">
        <v>391</v>
      </c>
      <c r="G28" s="45" t="s">
        <v>391</v>
      </c>
      <c r="H28" s="46" t="s">
        <v>391</v>
      </c>
      <c r="I28" s="123"/>
      <c r="J28" s="123"/>
    </row>
    <row r="29" spans="1:10">
      <c r="A29" s="63" t="s">
        <v>465</v>
      </c>
      <c r="B29" s="45" t="s">
        <v>391</v>
      </c>
      <c r="C29" s="45">
        <v>6</v>
      </c>
      <c r="D29" s="45">
        <v>6</v>
      </c>
      <c r="E29" s="11" t="s">
        <v>391</v>
      </c>
      <c r="F29" s="11">
        <v>2100</v>
      </c>
      <c r="G29" s="45">
        <v>12</v>
      </c>
      <c r="H29" s="46" t="s">
        <v>391</v>
      </c>
      <c r="I29" s="123"/>
      <c r="J29" s="123"/>
    </row>
    <row r="30" spans="1:10">
      <c r="A30" s="73" t="s">
        <v>466</v>
      </c>
      <c r="B30" s="74" t="s">
        <v>391</v>
      </c>
      <c r="C30" s="74">
        <v>8</v>
      </c>
      <c r="D30" s="74">
        <v>8</v>
      </c>
      <c r="E30" s="74" t="s">
        <v>391</v>
      </c>
      <c r="F30" s="74">
        <v>2175</v>
      </c>
      <c r="G30" s="74">
        <v>17</v>
      </c>
      <c r="H30" s="75" t="s">
        <v>391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467</v>
      </c>
      <c r="B32" s="80">
        <v>8</v>
      </c>
      <c r="C32" s="80">
        <v>122</v>
      </c>
      <c r="D32" s="45">
        <v>130</v>
      </c>
      <c r="E32" s="80">
        <v>938</v>
      </c>
      <c r="F32" s="80">
        <v>1407</v>
      </c>
      <c r="G32" s="11">
        <v>179</v>
      </c>
      <c r="H32" s="81" t="s">
        <v>391</v>
      </c>
      <c r="I32" s="123"/>
      <c r="J32" s="123"/>
    </row>
    <row r="33" spans="1:10">
      <c r="A33" s="63" t="s">
        <v>468</v>
      </c>
      <c r="B33" s="80">
        <v>34</v>
      </c>
      <c r="C33" s="80">
        <v>17</v>
      </c>
      <c r="D33" s="45">
        <v>51</v>
      </c>
      <c r="E33" s="80">
        <v>971</v>
      </c>
      <c r="F33" s="80">
        <v>2000</v>
      </c>
      <c r="G33" s="11">
        <v>67</v>
      </c>
      <c r="H33" s="81" t="s">
        <v>391</v>
      </c>
      <c r="I33" s="123"/>
      <c r="J33" s="123"/>
    </row>
    <row r="34" spans="1:10">
      <c r="A34" s="63" t="s">
        <v>469</v>
      </c>
      <c r="B34" s="80">
        <v>8</v>
      </c>
      <c r="C34" s="80">
        <v>1</v>
      </c>
      <c r="D34" s="45">
        <v>9</v>
      </c>
      <c r="E34" s="80">
        <v>1188</v>
      </c>
      <c r="F34" s="80">
        <v>1850</v>
      </c>
      <c r="G34" s="11">
        <v>11</v>
      </c>
      <c r="H34" s="81">
        <v>3</v>
      </c>
      <c r="I34" s="123"/>
      <c r="J34" s="123"/>
    </row>
    <row r="35" spans="1:10">
      <c r="A35" s="63" t="s">
        <v>470</v>
      </c>
      <c r="B35" s="80" t="s">
        <v>391</v>
      </c>
      <c r="C35" s="80">
        <v>23</v>
      </c>
      <c r="D35" s="45">
        <v>23</v>
      </c>
      <c r="E35" s="80" t="s">
        <v>391</v>
      </c>
      <c r="F35" s="80">
        <v>1500</v>
      </c>
      <c r="G35" s="11">
        <v>35</v>
      </c>
      <c r="H35" s="81" t="s">
        <v>391</v>
      </c>
      <c r="I35" s="123"/>
      <c r="J35" s="123"/>
    </row>
    <row r="36" spans="1:10">
      <c r="A36" s="73" t="s">
        <v>471</v>
      </c>
      <c r="B36" s="74">
        <v>50</v>
      </c>
      <c r="C36" s="74">
        <v>163</v>
      </c>
      <c r="D36" s="74">
        <v>213</v>
      </c>
      <c r="E36" s="74">
        <v>1000</v>
      </c>
      <c r="F36" s="74">
        <v>1485</v>
      </c>
      <c r="G36" s="74">
        <v>292</v>
      </c>
      <c r="H36" s="75">
        <v>3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472</v>
      </c>
      <c r="B38" s="74">
        <v>8</v>
      </c>
      <c r="C38" s="74" t="s">
        <v>391</v>
      </c>
      <c r="D38" s="74">
        <v>8</v>
      </c>
      <c r="E38" s="74">
        <v>750</v>
      </c>
      <c r="F38" s="74" t="s">
        <v>391</v>
      </c>
      <c r="G38" s="74">
        <v>6</v>
      </c>
      <c r="H38" s="75">
        <v>5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>
        <v>35</v>
      </c>
      <c r="C40" s="11">
        <v>284</v>
      </c>
      <c r="D40" s="45">
        <v>319</v>
      </c>
      <c r="E40" s="11">
        <v>650</v>
      </c>
      <c r="F40" s="11">
        <v>1750</v>
      </c>
      <c r="G40" s="11">
        <v>520</v>
      </c>
      <c r="H40" s="12">
        <v>26</v>
      </c>
      <c r="I40" s="123"/>
      <c r="J40" s="123"/>
    </row>
    <row r="41" spans="1:10">
      <c r="A41" s="63" t="s">
        <v>474</v>
      </c>
      <c r="B41" s="45" t="s">
        <v>391</v>
      </c>
      <c r="C41" s="45">
        <v>40</v>
      </c>
      <c r="D41" s="45">
        <v>40</v>
      </c>
      <c r="E41" s="11" t="s">
        <v>391</v>
      </c>
      <c r="F41" s="11">
        <v>1325</v>
      </c>
      <c r="G41" s="45">
        <v>53</v>
      </c>
      <c r="H41" s="46" t="s">
        <v>391</v>
      </c>
      <c r="I41" s="123"/>
      <c r="J41" s="123"/>
    </row>
    <row r="42" spans="1:10">
      <c r="A42" s="63" t="s">
        <v>475</v>
      </c>
      <c r="B42" s="11" t="s">
        <v>391</v>
      </c>
      <c r="C42" s="11">
        <v>3286</v>
      </c>
      <c r="D42" s="45">
        <v>3286</v>
      </c>
      <c r="E42" s="11" t="s">
        <v>391</v>
      </c>
      <c r="F42" s="11">
        <v>2500</v>
      </c>
      <c r="G42" s="11">
        <v>8215</v>
      </c>
      <c r="H42" s="124">
        <v>2381</v>
      </c>
      <c r="I42" s="123"/>
      <c r="J42" s="123"/>
    </row>
    <row r="43" spans="1:10">
      <c r="A43" s="63" t="s">
        <v>476</v>
      </c>
      <c r="B43" s="11" t="s">
        <v>391</v>
      </c>
      <c r="C43" s="11">
        <v>75</v>
      </c>
      <c r="D43" s="45">
        <v>75</v>
      </c>
      <c r="E43" s="11" t="s">
        <v>391</v>
      </c>
      <c r="F43" s="11">
        <v>2000</v>
      </c>
      <c r="G43" s="11">
        <v>150</v>
      </c>
      <c r="H43" s="12" t="s">
        <v>391</v>
      </c>
      <c r="I43" s="123"/>
      <c r="J43" s="123"/>
    </row>
    <row r="44" spans="1:10">
      <c r="A44" s="63" t="s">
        <v>477</v>
      </c>
      <c r="B44" s="11" t="s">
        <v>391</v>
      </c>
      <c r="C44" s="11">
        <v>62</v>
      </c>
      <c r="D44" s="45">
        <v>62</v>
      </c>
      <c r="E44" s="11" t="s">
        <v>391</v>
      </c>
      <c r="F44" s="11">
        <v>1670</v>
      </c>
      <c r="G44" s="11">
        <v>104</v>
      </c>
      <c r="H44" s="12">
        <v>62</v>
      </c>
      <c r="I44" s="123"/>
      <c r="J44" s="123"/>
    </row>
    <row r="45" spans="1:10">
      <c r="A45" s="63" t="s">
        <v>478</v>
      </c>
      <c r="B45" s="11" t="s">
        <v>391</v>
      </c>
      <c r="C45" s="11">
        <v>32</v>
      </c>
      <c r="D45" s="45">
        <v>32</v>
      </c>
      <c r="E45" s="11" t="s">
        <v>391</v>
      </c>
      <c r="F45" s="11">
        <v>2000</v>
      </c>
      <c r="G45" s="11">
        <v>64</v>
      </c>
      <c r="H45" s="12">
        <v>32</v>
      </c>
      <c r="I45" s="123"/>
      <c r="J45" s="123"/>
    </row>
    <row r="46" spans="1:10">
      <c r="A46" s="63" t="s">
        <v>479</v>
      </c>
      <c r="B46" s="11" t="s">
        <v>391</v>
      </c>
      <c r="C46" s="11">
        <v>2</v>
      </c>
      <c r="D46" s="45">
        <v>2</v>
      </c>
      <c r="E46" s="11" t="s">
        <v>391</v>
      </c>
      <c r="F46" s="11">
        <v>1200</v>
      </c>
      <c r="G46" s="11">
        <v>2</v>
      </c>
      <c r="H46" s="12" t="s">
        <v>391</v>
      </c>
      <c r="I46" s="123"/>
      <c r="J46" s="123"/>
    </row>
    <row r="47" spans="1:10">
      <c r="A47" s="63" t="s">
        <v>480</v>
      </c>
      <c r="B47" s="11">
        <v>15</v>
      </c>
      <c r="C47" s="11">
        <v>117</v>
      </c>
      <c r="D47" s="45">
        <v>132</v>
      </c>
      <c r="E47" s="11">
        <v>900</v>
      </c>
      <c r="F47" s="11">
        <v>3000</v>
      </c>
      <c r="G47" s="11">
        <v>365</v>
      </c>
      <c r="H47" s="12" t="s">
        <v>391</v>
      </c>
      <c r="I47" s="123"/>
      <c r="J47" s="123"/>
    </row>
    <row r="48" spans="1:10">
      <c r="A48" s="63" t="s">
        <v>481</v>
      </c>
      <c r="B48" s="11" t="s">
        <v>391</v>
      </c>
      <c r="C48" s="11">
        <v>124</v>
      </c>
      <c r="D48" s="45">
        <v>124</v>
      </c>
      <c r="E48" s="11" t="s">
        <v>391</v>
      </c>
      <c r="F48" s="11">
        <v>2000</v>
      </c>
      <c r="G48" s="11">
        <v>248</v>
      </c>
      <c r="H48" s="12">
        <v>74</v>
      </c>
      <c r="I48" s="123"/>
      <c r="J48" s="123"/>
    </row>
    <row r="49" spans="1:10">
      <c r="A49" s="73" t="s">
        <v>482</v>
      </c>
      <c r="B49" s="74">
        <v>50</v>
      </c>
      <c r="C49" s="74">
        <v>4022</v>
      </c>
      <c r="D49" s="74">
        <v>4072</v>
      </c>
      <c r="E49" s="74">
        <v>725</v>
      </c>
      <c r="F49" s="74">
        <v>2408</v>
      </c>
      <c r="G49" s="74">
        <v>9721</v>
      </c>
      <c r="H49" s="75">
        <v>2575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483</v>
      </c>
      <c r="B51" s="74" t="s">
        <v>391</v>
      </c>
      <c r="C51" s="74" t="s">
        <v>391</v>
      </c>
      <c r="D51" s="74" t="s">
        <v>391</v>
      </c>
      <c r="E51" s="74" t="s">
        <v>391</v>
      </c>
      <c r="F51" s="74" t="s">
        <v>391</v>
      </c>
      <c r="G51" s="74" t="s">
        <v>391</v>
      </c>
      <c r="H51" s="75" t="s">
        <v>391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</row>
    <row r="53" spans="1:10">
      <c r="A53" s="63" t="s">
        <v>484</v>
      </c>
      <c r="B53" s="45" t="s">
        <v>391</v>
      </c>
      <c r="C53" s="45">
        <v>25</v>
      </c>
      <c r="D53" s="45">
        <v>25</v>
      </c>
      <c r="E53" s="11" t="s">
        <v>391</v>
      </c>
      <c r="F53" s="11">
        <v>1600</v>
      </c>
      <c r="G53" s="45">
        <v>40</v>
      </c>
      <c r="H53" s="46">
        <v>2</v>
      </c>
    </row>
    <row r="54" spans="1:10">
      <c r="A54" s="63" t="s">
        <v>485</v>
      </c>
      <c r="B54" s="45">
        <v>5</v>
      </c>
      <c r="C54" s="45">
        <v>9</v>
      </c>
      <c r="D54" s="45">
        <v>14</v>
      </c>
      <c r="E54" s="11">
        <v>500</v>
      </c>
      <c r="F54" s="11">
        <v>1100</v>
      </c>
      <c r="G54" s="45">
        <v>12</v>
      </c>
      <c r="H54" s="46" t="s">
        <v>391</v>
      </c>
    </row>
    <row r="55" spans="1:10">
      <c r="A55" s="63" t="s">
        <v>486</v>
      </c>
      <c r="B55" s="45">
        <v>11</v>
      </c>
      <c r="C55" s="45">
        <v>1</v>
      </c>
      <c r="D55" s="45">
        <v>12</v>
      </c>
      <c r="E55" s="11">
        <v>500</v>
      </c>
      <c r="F55" s="11">
        <v>1600</v>
      </c>
      <c r="G55" s="45">
        <v>7</v>
      </c>
      <c r="H55" s="46" t="s">
        <v>391</v>
      </c>
    </row>
    <row r="56" spans="1:10">
      <c r="A56" s="63" t="s">
        <v>487</v>
      </c>
      <c r="B56" s="45" t="s">
        <v>391</v>
      </c>
      <c r="C56" s="45" t="s">
        <v>391</v>
      </c>
      <c r="D56" s="45" t="s">
        <v>391</v>
      </c>
      <c r="E56" s="11" t="s">
        <v>391</v>
      </c>
      <c r="F56" s="11" t="s">
        <v>391</v>
      </c>
      <c r="G56" s="45" t="s">
        <v>391</v>
      </c>
      <c r="H56" s="46" t="s">
        <v>391</v>
      </c>
    </row>
    <row r="57" spans="1:10">
      <c r="A57" s="63" t="s">
        <v>488</v>
      </c>
      <c r="B57" s="45">
        <v>10</v>
      </c>
      <c r="C57" s="45">
        <v>2</v>
      </c>
      <c r="D57" s="45">
        <v>12</v>
      </c>
      <c r="E57" s="11">
        <v>450</v>
      </c>
      <c r="F57" s="11">
        <v>750</v>
      </c>
      <c r="G57" s="45">
        <v>6</v>
      </c>
      <c r="H57" s="46">
        <v>1</v>
      </c>
    </row>
    <row r="58" spans="1:10">
      <c r="A58" s="73" t="s">
        <v>537</v>
      </c>
      <c r="B58" s="74">
        <v>26</v>
      </c>
      <c r="C58" s="74">
        <v>37</v>
      </c>
      <c r="D58" s="74">
        <v>63</v>
      </c>
      <c r="E58" s="74">
        <v>481</v>
      </c>
      <c r="F58" s="74">
        <v>1432</v>
      </c>
      <c r="G58" s="74">
        <v>65</v>
      </c>
      <c r="H58" s="75">
        <v>3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490</v>
      </c>
      <c r="B60" s="11">
        <v>1</v>
      </c>
      <c r="C60" s="11">
        <v>1</v>
      </c>
      <c r="D60" s="45">
        <v>2</v>
      </c>
      <c r="E60" s="11">
        <v>350</v>
      </c>
      <c r="F60" s="11">
        <v>1350</v>
      </c>
      <c r="G60" s="11">
        <v>2</v>
      </c>
      <c r="H60" s="12" t="s">
        <v>391</v>
      </c>
    </row>
    <row r="61" spans="1:10">
      <c r="A61" s="63" t="s">
        <v>491</v>
      </c>
      <c r="B61" s="11" t="s">
        <v>391</v>
      </c>
      <c r="C61" s="11" t="s">
        <v>391</v>
      </c>
      <c r="D61" s="45" t="s">
        <v>391</v>
      </c>
      <c r="E61" s="11" t="s">
        <v>391</v>
      </c>
      <c r="F61" s="11" t="s">
        <v>391</v>
      </c>
      <c r="G61" s="11" t="s">
        <v>391</v>
      </c>
      <c r="H61" s="12" t="s">
        <v>391</v>
      </c>
    </row>
    <row r="62" spans="1:10">
      <c r="A62" s="63" t="s">
        <v>492</v>
      </c>
      <c r="B62" s="11" t="s">
        <v>391</v>
      </c>
      <c r="C62" s="11" t="s">
        <v>391</v>
      </c>
      <c r="D62" s="45" t="s">
        <v>391</v>
      </c>
      <c r="E62" s="11" t="s">
        <v>391</v>
      </c>
      <c r="F62" s="11" t="s">
        <v>391</v>
      </c>
      <c r="G62" s="11" t="s">
        <v>391</v>
      </c>
      <c r="H62" s="12" t="s">
        <v>391</v>
      </c>
    </row>
    <row r="63" spans="1:10">
      <c r="A63" s="73" t="s">
        <v>493</v>
      </c>
      <c r="B63" s="74">
        <v>1</v>
      </c>
      <c r="C63" s="74">
        <v>1</v>
      </c>
      <c r="D63" s="74">
        <v>2</v>
      </c>
      <c r="E63" s="74">
        <v>350</v>
      </c>
      <c r="F63" s="74">
        <v>1350</v>
      </c>
      <c r="G63" s="74">
        <v>2</v>
      </c>
      <c r="H63" s="75" t="s">
        <v>391</v>
      </c>
    </row>
    <row r="64" spans="1:10">
      <c r="A64" s="65"/>
      <c r="B64" s="70"/>
      <c r="C64" s="70"/>
      <c r="D64" s="70"/>
      <c r="E64" s="76"/>
      <c r="F64" s="76"/>
      <c r="G64" s="70"/>
      <c r="H64" s="71"/>
    </row>
    <row r="65" spans="1:8">
      <c r="A65" s="73" t="s">
        <v>494</v>
      </c>
      <c r="B65" s="74">
        <v>6</v>
      </c>
      <c r="C65" s="74">
        <v>2</v>
      </c>
      <c r="D65" s="74">
        <v>8</v>
      </c>
      <c r="E65" s="74">
        <v>495</v>
      </c>
      <c r="F65" s="74">
        <v>1500</v>
      </c>
      <c r="G65" s="74">
        <v>6</v>
      </c>
      <c r="H65" s="75">
        <v>6</v>
      </c>
    </row>
    <row r="66" spans="1:8">
      <c r="A66" s="63"/>
      <c r="B66" s="45"/>
      <c r="C66" s="45"/>
      <c r="D66" s="45"/>
      <c r="E66" s="11"/>
      <c r="F66" s="11"/>
      <c r="G66" s="45"/>
      <c r="H66" s="46"/>
    </row>
    <row r="67" spans="1:8">
      <c r="A67" s="63" t="s">
        <v>495</v>
      </c>
      <c r="B67" s="11" t="s">
        <v>391</v>
      </c>
      <c r="C67" s="11">
        <v>3</v>
      </c>
      <c r="D67" s="45">
        <v>3</v>
      </c>
      <c r="E67" s="11" t="s">
        <v>391</v>
      </c>
      <c r="F67" s="11">
        <v>1800</v>
      </c>
      <c r="G67" s="11">
        <v>5</v>
      </c>
      <c r="H67" s="12" t="s">
        <v>391</v>
      </c>
    </row>
    <row r="68" spans="1:8">
      <c r="A68" s="63" t="s">
        <v>496</v>
      </c>
      <c r="B68" s="11" t="s">
        <v>391</v>
      </c>
      <c r="C68" s="11">
        <v>4</v>
      </c>
      <c r="D68" s="45">
        <v>4</v>
      </c>
      <c r="E68" s="11" t="s">
        <v>391</v>
      </c>
      <c r="F68" s="11">
        <v>2000</v>
      </c>
      <c r="G68" s="11">
        <v>8</v>
      </c>
      <c r="H68" s="12" t="s">
        <v>391</v>
      </c>
    </row>
    <row r="69" spans="1:8">
      <c r="A69" s="73" t="s">
        <v>497</v>
      </c>
      <c r="B69" s="74" t="s">
        <v>391</v>
      </c>
      <c r="C69" s="74">
        <v>7</v>
      </c>
      <c r="D69" s="74">
        <v>7</v>
      </c>
      <c r="E69" s="74" t="s">
        <v>391</v>
      </c>
      <c r="F69" s="74">
        <v>1914</v>
      </c>
      <c r="G69" s="74">
        <v>13</v>
      </c>
      <c r="H69" s="75" t="s">
        <v>391</v>
      </c>
    </row>
    <row r="70" spans="1:8">
      <c r="A70" s="63"/>
      <c r="B70" s="45"/>
      <c r="C70" s="45"/>
      <c r="D70" s="45"/>
      <c r="E70" s="11"/>
      <c r="F70" s="11"/>
      <c r="G70" s="45"/>
      <c r="H70" s="46"/>
    </row>
    <row r="71" spans="1:8">
      <c r="A71" s="63" t="s">
        <v>498</v>
      </c>
      <c r="B71" s="45">
        <v>5</v>
      </c>
      <c r="C71" s="45">
        <v>6</v>
      </c>
      <c r="D71" s="45">
        <v>11</v>
      </c>
      <c r="E71" s="11" t="s">
        <v>391</v>
      </c>
      <c r="F71" s="11">
        <v>2667</v>
      </c>
      <c r="G71" s="45">
        <v>16</v>
      </c>
      <c r="H71" s="46">
        <v>8</v>
      </c>
    </row>
    <row r="72" spans="1:8">
      <c r="A72" s="63" t="s">
        <v>499</v>
      </c>
      <c r="B72" s="45" t="s">
        <v>391</v>
      </c>
      <c r="C72" s="45" t="s">
        <v>391</v>
      </c>
      <c r="D72" s="45" t="s">
        <v>391</v>
      </c>
      <c r="E72" s="11" t="s">
        <v>391</v>
      </c>
      <c r="F72" s="11" t="s">
        <v>391</v>
      </c>
      <c r="G72" s="45" t="s">
        <v>391</v>
      </c>
      <c r="H72" s="46" t="s">
        <v>391</v>
      </c>
    </row>
    <row r="73" spans="1:8">
      <c r="A73" s="63" t="s">
        <v>500</v>
      </c>
      <c r="B73" s="11" t="s">
        <v>391</v>
      </c>
      <c r="C73" s="11" t="s">
        <v>391</v>
      </c>
      <c r="D73" s="45" t="s">
        <v>391</v>
      </c>
      <c r="E73" s="11" t="s">
        <v>391</v>
      </c>
      <c r="F73" s="11" t="s">
        <v>391</v>
      </c>
      <c r="G73" s="11" t="s">
        <v>391</v>
      </c>
      <c r="H73" s="12" t="s">
        <v>391</v>
      </c>
    </row>
    <row r="74" spans="1:8">
      <c r="A74" s="63" t="s">
        <v>501</v>
      </c>
      <c r="B74" s="45">
        <v>2</v>
      </c>
      <c r="C74" s="45">
        <v>2</v>
      </c>
      <c r="D74" s="45">
        <v>4</v>
      </c>
      <c r="E74" s="11">
        <v>144</v>
      </c>
      <c r="F74" s="11">
        <v>1350</v>
      </c>
      <c r="G74" s="45">
        <v>3</v>
      </c>
      <c r="H74" s="46">
        <v>3</v>
      </c>
    </row>
    <row r="75" spans="1:8">
      <c r="A75" s="63" t="s">
        <v>502</v>
      </c>
      <c r="B75" s="45" t="s">
        <v>391</v>
      </c>
      <c r="C75" s="45" t="s">
        <v>391</v>
      </c>
      <c r="D75" s="45" t="s">
        <v>391</v>
      </c>
      <c r="E75" s="11" t="s">
        <v>391</v>
      </c>
      <c r="F75" s="11" t="s">
        <v>391</v>
      </c>
      <c r="G75" s="45" t="s">
        <v>391</v>
      </c>
      <c r="H75" s="46" t="s">
        <v>391</v>
      </c>
    </row>
    <row r="76" spans="1:8">
      <c r="A76" s="63" t="s">
        <v>503</v>
      </c>
      <c r="B76" s="45">
        <v>1</v>
      </c>
      <c r="C76" s="45">
        <v>1</v>
      </c>
      <c r="D76" s="45">
        <v>2</v>
      </c>
      <c r="E76" s="11">
        <v>750</v>
      </c>
      <c r="F76" s="11">
        <v>1200</v>
      </c>
      <c r="G76" s="45">
        <v>2</v>
      </c>
      <c r="H76" s="46">
        <v>2</v>
      </c>
    </row>
    <row r="77" spans="1:8">
      <c r="A77" s="63" t="s">
        <v>504</v>
      </c>
      <c r="B77" s="45">
        <v>18</v>
      </c>
      <c r="C77" s="45">
        <v>5</v>
      </c>
      <c r="D77" s="45">
        <v>23</v>
      </c>
      <c r="E77" s="11">
        <v>850</v>
      </c>
      <c r="F77" s="11">
        <v>1200</v>
      </c>
      <c r="G77" s="45">
        <v>21</v>
      </c>
      <c r="H77" s="46" t="s">
        <v>391</v>
      </c>
    </row>
    <row r="78" spans="1:8">
      <c r="A78" s="63" t="s">
        <v>505</v>
      </c>
      <c r="B78" s="11">
        <v>8</v>
      </c>
      <c r="C78" s="11">
        <v>9</v>
      </c>
      <c r="D78" s="45">
        <v>17</v>
      </c>
      <c r="E78" s="11">
        <v>1500</v>
      </c>
      <c r="F78" s="11">
        <v>1500</v>
      </c>
      <c r="G78" s="11">
        <v>26</v>
      </c>
      <c r="H78" s="12">
        <v>6</v>
      </c>
    </row>
    <row r="79" spans="1:8">
      <c r="A79" s="73" t="s">
        <v>506</v>
      </c>
      <c r="B79" s="74">
        <v>34</v>
      </c>
      <c r="C79" s="74">
        <v>23</v>
      </c>
      <c r="D79" s="74">
        <v>57</v>
      </c>
      <c r="E79" s="74">
        <v>833</v>
      </c>
      <c r="F79" s="74">
        <v>1713</v>
      </c>
      <c r="G79" s="74">
        <v>68</v>
      </c>
      <c r="H79" s="75">
        <v>19</v>
      </c>
    </row>
    <row r="80" spans="1:8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507</v>
      </c>
      <c r="B81" s="82">
        <v>10</v>
      </c>
      <c r="C81" s="82">
        <v>35</v>
      </c>
      <c r="D81" s="82">
        <v>45</v>
      </c>
      <c r="E81" s="82">
        <v>768</v>
      </c>
      <c r="F81" s="82">
        <v>1000</v>
      </c>
      <c r="G81" s="82">
        <v>43</v>
      </c>
      <c r="H81" s="124">
        <v>37</v>
      </c>
    </row>
    <row r="82" spans="1:8">
      <c r="A82" s="63" t="s">
        <v>508</v>
      </c>
      <c r="B82" s="45">
        <v>12</v>
      </c>
      <c r="C82" s="82">
        <v>66</v>
      </c>
      <c r="D82" s="45">
        <v>78</v>
      </c>
      <c r="E82" s="11">
        <v>500</v>
      </c>
      <c r="F82" s="82">
        <v>1000</v>
      </c>
      <c r="G82" s="45">
        <v>72</v>
      </c>
      <c r="H82" s="46">
        <v>61</v>
      </c>
    </row>
    <row r="83" spans="1:8">
      <c r="A83" s="73" t="s">
        <v>509</v>
      </c>
      <c r="B83" s="74">
        <v>22</v>
      </c>
      <c r="C83" s="74">
        <v>101</v>
      </c>
      <c r="D83" s="74">
        <v>123</v>
      </c>
      <c r="E83" s="74">
        <v>622</v>
      </c>
      <c r="F83" s="74">
        <v>1000</v>
      </c>
      <c r="G83" s="74">
        <v>115</v>
      </c>
      <c r="H83" s="75">
        <v>98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510</v>
      </c>
      <c r="B85" s="52">
        <v>3811</v>
      </c>
      <c r="C85" s="52">
        <v>4991</v>
      </c>
      <c r="D85" s="52">
        <v>8802</v>
      </c>
      <c r="E85" s="52">
        <v>1463</v>
      </c>
      <c r="F85" s="52">
        <v>2314</v>
      </c>
      <c r="G85" s="52">
        <v>17125</v>
      </c>
      <c r="H85" s="53">
        <v>5529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90">
    <tabColor theme="0"/>
  </sheetPr>
  <dimension ref="A1:F86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3.7109375" style="34" customWidth="1"/>
    <col min="2" max="5" width="22.7109375" style="34" customWidth="1"/>
    <col min="6" max="6" width="14.5703125" style="34" customWidth="1"/>
    <col min="7" max="16384" width="11.42578125" style="34"/>
  </cols>
  <sheetData>
    <row r="1" spans="1:6" s="24" customFormat="1" ht="18">
      <c r="A1" s="1666" t="s">
        <v>367</v>
      </c>
      <c r="B1" s="1666"/>
      <c r="C1" s="1666"/>
      <c r="D1" s="1666"/>
      <c r="E1" s="1666"/>
    </row>
    <row r="2" spans="1:6">
      <c r="A2" s="204"/>
      <c r="B2" s="204"/>
      <c r="C2" s="204"/>
      <c r="D2" s="204"/>
      <c r="E2" s="204"/>
    </row>
    <row r="3" spans="1:6" s="25" customFormat="1" ht="15">
      <c r="A3" s="1684" t="s">
        <v>616</v>
      </c>
      <c r="B3" s="1684"/>
      <c r="C3" s="1684"/>
      <c r="D3" s="1684"/>
      <c r="E3" s="1684"/>
    </row>
    <row r="4" spans="1:6" s="25" customFormat="1" ht="15">
      <c r="A4" s="1684" t="s">
        <v>1354</v>
      </c>
      <c r="B4" s="1684"/>
      <c r="C4" s="1684"/>
      <c r="D4" s="1684"/>
      <c r="E4" s="1684"/>
    </row>
    <row r="5" spans="1:6" s="25" customFormat="1" ht="13.5" customHeight="1" thickBot="1">
      <c r="A5" s="5"/>
      <c r="B5" s="6"/>
      <c r="C5" s="6"/>
      <c r="D5" s="6"/>
      <c r="E5" s="6"/>
    </row>
    <row r="6" spans="1:6" ht="27" customHeight="1">
      <c r="A6" s="1687" t="s">
        <v>446</v>
      </c>
      <c r="B6" s="664" t="s">
        <v>614</v>
      </c>
      <c r="C6" s="666"/>
      <c r="D6" s="664" t="s">
        <v>617</v>
      </c>
      <c r="E6" s="665"/>
    </row>
    <row r="7" spans="1:6" ht="24.75" customHeight="1">
      <c r="A7" s="1688"/>
      <c r="B7" s="227" t="s">
        <v>371</v>
      </c>
      <c r="C7" s="723" t="s">
        <v>372</v>
      </c>
      <c r="D7" s="227" t="s">
        <v>371</v>
      </c>
      <c r="E7" s="739" t="s">
        <v>372</v>
      </c>
    </row>
    <row r="8" spans="1:6" ht="13.5" thickBot="1">
      <c r="A8" s="1688"/>
      <c r="B8" s="724" t="s">
        <v>381</v>
      </c>
      <c r="C8" s="228" t="s">
        <v>524</v>
      </c>
      <c r="D8" s="724" t="s">
        <v>381</v>
      </c>
      <c r="E8" s="235" t="s">
        <v>524</v>
      </c>
    </row>
    <row r="9" spans="1:6" ht="24" customHeight="1">
      <c r="A9" s="72" t="s">
        <v>450</v>
      </c>
      <c r="B9" s="42">
        <v>379</v>
      </c>
      <c r="C9" s="42">
        <v>1001</v>
      </c>
      <c r="D9" s="42">
        <v>568</v>
      </c>
      <c r="E9" s="43">
        <v>1499</v>
      </c>
      <c r="F9" s="123"/>
    </row>
    <row r="10" spans="1:6">
      <c r="A10" s="63" t="s">
        <v>451</v>
      </c>
      <c r="B10" s="45">
        <v>605</v>
      </c>
      <c r="C10" s="45">
        <v>998</v>
      </c>
      <c r="D10" s="82">
        <v>40</v>
      </c>
      <c r="E10" s="124">
        <v>66</v>
      </c>
      <c r="F10" s="123"/>
    </row>
    <row r="11" spans="1:6">
      <c r="A11" s="63" t="s">
        <v>452</v>
      </c>
      <c r="B11" s="45">
        <v>165</v>
      </c>
      <c r="C11" s="45">
        <v>159</v>
      </c>
      <c r="D11" s="45">
        <v>64</v>
      </c>
      <c r="E11" s="46">
        <v>61</v>
      </c>
      <c r="F11" s="123"/>
    </row>
    <row r="12" spans="1:6">
      <c r="A12" s="63" t="s">
        <v>453</v>
      </c>
      <c r="B12" s="45">
        <v>80</v>
      </c>
      <c r="C12" s="45">
        <v>187</v>
      </c>
      <c r="D12" s="45">
        <v>195</v>
      </c>
      <c r="E12" s="46">
        <v>455</v>
      </c>
      <c r="F12" s="123"/>
    </row>
    <row r="13" spans="1:6">
      <c r="A13" s="73" t="s">
        <v>454</v>
      </c>
      <c r="B13" s="74">
        <v>1229</v>
      </c>
      <c r="C13" s="74">
        <v>2345</v>
      </c>
      <c r="D13" s="74">
        <v>867</v>
      </c>
      <c r="E13" s="75">
        <v>2081</v>
      </c>
      <c r="F13" s="123"/>
    </row>
    <row r="14" spans="1:6">
      <c r="A14" s="65"/>
      <c r="B14" s="70"/>
      <c r="C14" s="70"/>
      <c r="D14" s="70"/>
      <c r="E14" s="71"/>
      <c r="F14" s="123"/>
    </row>
    <row r="15" spans="1:6">
      <c r="A15" s="73" t="s">
        <v>455</v>
      </c>
      <c r="B15" s="74">
        <v>685</v>
      </c>
      <c r="C15" s="74">
        <v>465</v>
      </c>
      <c r="D15" s="74">
        <v>350</v>
      </c>
      <c r="E15" s="75">
        <v>225</v>
      </c>
      <c r="F15" s="123"/>
    </row>
    <row r="16" spans="1:6">
      <c r="A16" s="65"/>
      <c r="B16" s="70"/>
      <c r="C16" s="70"/>
      <c r="D16" s="70"/>
      <c r="E16" s="71"/>
      <c r="F16" s="123"/>
    </row>
    <row r="17" spans="1:6">
      <c r="A17" s="73" t="s">
        <v>456</v>
      </c>
      <c r="B17" s="74" t="s">
        <v>391</v>
      </c>
      <c r="C17" s="74" t="s">
        <v>391</v>
      </c>
      <c r="D17" s="74" t="s">
        <v>391</v>
      </c>
      <c r="E17" s="75" t="s">
        <v>391</v>
      </c>
      <c r="F17" s="123"/>
    </row>
    <row r="18" spans="1:6">
      <c r="A18" s="63"/>
      <c r="B18" s="45"/>
      <c r="C18" s="45"/>
      <c r="D18" s="45"/>
      <c r="E18" s="46"/>
      <c r="F18" s="123"/>
    </row>
    <row r="19" spans="1:6">
      <c r="A19" s="63" t="s">
        <v>535</v>
      </c>
      <c r="B19" s="45">
        <v>221</v>
      </c>
      <c r="C19" s="45">
        <v>398</v>
      </c>
      <c r="D19" s="45">
        <v>2</v>
      </c>
      <c r="E19" s="46">
        <v>3</v>
      </c>
      <c r="F19" s="123"/>
    </row>
    <row r="20" spans="1:6">
      <c r="A20" s="63" t="s">
        <v>458</v>
      </c>
      <c r="B20" s="45">
        <v>168</v>
      </c>
      <c r="C20" s="45">
        <v>158</v>
      </c>
      <c r="D20" s="45">
        <v>112</v>
      </c>
      <c r="E20" s="46">
        <v>106</v>
      </c>
      <c r="F20" s="123"/>
    </row>
    <row r="21" spans="1:6">
      <c r="A21" s="63" t="s">
        <v>459</v>
      </c>
      <c r="B21" s="45">
        <v>160</v>
      </c>
      <c r="C21" s="45">
        <v>105</v>
      </c>
      <c r="D21" s="45">
        <v>65</v>
      </c>
      <c r="E21" s="46">
        <v>42</v>
      </c>
      <c r="F21" s="123"/>
    </row>
    <row r="22" spans="1:6">
      <c r="A22" s="73" t="s">
        <v>460</v>
      </c>
      <c r="B22" s="74">
        <v>549</v>
      </c>
      <c r="C22" s="74">
        <v>661</v>
      </c>
      <c r="D22" s="74">
        <v>179</v>
      </c>
      <c r="E22" s="75">
        <v>151</v>
      </c>
      <c r="F22" s="123"/>
    </row>
    <row r="23" spans="1:6">
      <c r="A23" s="65"/>
      <c r="B23" s="70"/>
      <c r="C23" s="70"/>
      <c r="D23" s="70"/>
      <c r="E23" s="71"/>
      <c r="F23" s="123"/>
    </row>
    <row r="24" spans="1:6">
      <c r="A24" s="73" t="s">
        <v>461</v>
      </c>
      <c r="B24" s="74">
        <v>251</v>
      </c>
      <c r="C24" s="74">
        <v>682</v>
      </c>
      <c r="D24" s="74" t="s">
        <v>391</v>
      </c>
      <c r="E24" s="75" t="s">
        <v>391</v>
      </c>
      <c r="F24" s="123"/>
    </row>
    <row r="25" spans="1:6">
      <c r="A25" s="65"/>
      <c r="B25" s="70"/>
      <c r="C25" s="70"/>
      <c r="D25" s="70"/>
      <c r="E25" s="71"/>
      <c r="F25" s="123"/>
    </row>
    <row r="26" spans="1:6">
      <c r="A26" s="73" t="s">
        <v>462</v>
      </c>
      <c r="B26" s="74" t="s">
        <v>391</v>
      </c>
      <c r="C26" s="74" t="s">
        <v>391</v>
      </c>
      <c r="D26" s="74">
        <v>131</v>
      </c>
      <c r="E26" s="75">
        <v>210</v>
      </c>
      <c r="F26" s="123"/>
    </row>
    <row r="27" spans="1:6">
      <c r="A27" s="63"/>
      <c r="B27" s="45"/>
      <c r="C27" s="45"/>
      <c r="D27" s="45"/>
      <c r="E27" s="46"/>
      <c r="F27" s="123"/>
    </row>
    <row r="28" spans="1:6">
      <c r="A28" s="63" t="s">
        <v>463</v>
      </c>
      <c r="B28" s="82">
        <v>2</v>
      </c>
      <c r="C28" s="82">
        <v>5</v>
      </c>
      <c r="D28" s="45" t="s">
        <v>391</v>
      </c>
      <c r="E28" s="46" t="s">
        <v>391</v>
      </c>
      <c r="F28" s="123"/>
    </row>
    <row r="29" spans="1:6">
      <c r="A29" s="63" t="s">
        <v>464</v>
      </c>
      <c r="B29" s="45" t="s">
        <v>391</v>
      </c>
      <c r="C29" s="45" t="s">
        <v>391</v>
      </c>
      <c r="D29" s="45" t="s">
        <v>391</v>
      </c>
      <c r="E29" s="46" t="s">
        <v>391</v>
      </c>
      <c r="F29" s="123"/>
    </row>
    <row r="30" spans="1:6">
      <c r="A30" s="63" t="s">
        <v>465</v>
      </c>
      <c r="B30" s="45">
        <v>6</v>
      </c>
      <c r="C30" s="45">
        <v>12</v>
      </c>
      <c r="D30" s="45" t="s">
        <v>391</v>
      </c>
      <c r="E30" s="46" t="s">
        <v>391</v>
      </c>
      <c r="F30" s="123"/>
    </row>
    <row r="31" spans="1:6">
      <c r="A31" s="73" t="s">
        <v>466</v>
      </c>
      <c r="B31" s="74">
        <v>8</v>
      </c>
      <c r="C31" s="74">
        <v>17</v>
      </c>
      <c r="D31" s="74" t="s">
        <v>391</v>
      </c>
      <c r="E31" s="75" t="s">
        <v>391</v>
      </c>
      <c r="F31" s="123"/>
    </row>
    <row r="32" spans="1:6">
      <c r="A32" s="63"/>
      <c r="B32" s="45"/>
      <c r="C32" s="45"/>
      <c r="D32" s="45"/>
      <c r="E32" s="46"/>
      <c r="F32" s="123"/>
    </row>
    <row r="33" spans="1:6">
      <c r="A33" s="63" t="s">
        <v>467</v>
      </c>
      <c r="B33" s="80">
        <v>130</v>
      </c>
      <c r="C33" s="80">
        <v>179</v>
      </c>
      <c r="D33" s="80" t="s">
        <v>391</v>
      </c>
      <c r="E33" s="81" t="s">
        <v>391</v>
      </c>
      <c r="F33" s="123"/>
    </row>
    <row r="34" spans="1:6">
      <c r="A34" s="63" t="s">
        <v>468</v>
      </c>
      <c r="B34" s="80">
        <v>51</v>
      </c>
      <c r="C34" s="80">
        <v>67</v>
      </c>
      <c r="D34" s="45" t="s">
        <v>391</v>
      </c>
      <c r="E34" s="46" t="s">
        <v>391</v>
      </c>
      <c r="F34" s="123"/>
    </row>
    <row r="35" spans="1:6">
      <c r="A35" s="63" t="s">
        <v>469</v>
      </c>
      <c r="B35" s="80">
        <v>9</v>
      </c>
      <c r="C35" s="80">
        <v>11</v>
      </c>
      <c r="D35" s="45" t="s">
        <v>391</v>
      </c>
      <c r="E35" s="46" t="s">
        <v>391</v>
      </c>
      <c r="F35" s="123"/>
    </row>
    <row r="36" spans="1:6">
      <c r="A36" s="63" t="s">
        <v>470</v>
      </c>
      <c r="B36" s="80">
        <v>23</v>
      </c>
      <c r="C36" s="80">
        <v>35</v>
      </c>
      <c r="D36" s="45" t="s">
        <v>391</v>
      </c>
      <c r="E36" s="46" t="s">
        <v>391</v>
      </c>
      <c r="F36" s="123"/>
    </row>
    <row r="37" spans="1:6">
      <c r="A37" s="73" t="s">
        <v>471</v>
      </c>
      <c r="B37" s="74">
        <v>213</v>
      </c>
      <c r="C37" s="74">
        <v>292</v>
      </c>
      <c r="D37" s="74" t="s">
        <v>391</v>
      </c>
      <c r="E37" s="75" t="s">
        <v>391</v>
      </c>
      <c r="F37" s="123"/>
    </row>
    <row r="38" spans="1:6">
      <c r="A38" s="65"/>
      <c r="B38" s="70"/>
      <c r="C38" s="70"/>
      <c r="D38" s="70"/>
      <c r="E38" s="71"/>
      <c r="F38" s="123"/>
    </row>
    <row r="39" spans="1:6">
      <c r="A39" s="73" t="s">
        <v>472</v>
      </c>
      <c r="B39" s="74">
        <v>8</v>
      </c>
      <c r="C39" s="74">
        <v>6</v>
      </c>
      <c r="D39" s="74" t="s">
        <v>391</v>
      </c>
      <c r="E39" s="75" t="s">
        <v>391</v>
      </c>
      <c r="F39" s="123"/>
    </row>
    <row r="40" spans="1:6">
      <c r="A40" s="63"/>
      <c r="B40" s="45"/>
      <c r="C40" s="45"/>
      <c r="D40" s="45"/>
      <c r="E40" s="46"/>
      <c r="F40" s="123"/>
    </row>
    <row r="41" spans="1:6">
      <c r="A41" s="63" t="s">
        <v>536</v>
      </c>
      <c r="B41" s="11">
        <v>319</v>
      </c>
      <c r="C41" s="11">
        <v>520</v>
      </c>
      <c r="D41" s="45" t="s">
        <v>391</v>
      </c>
      <c r="E41" s="46" t="s">
        <v>391</v>
      </c>
      <c r="F41" s="123"/>
    </row>
    <row r="42" spans="1:6">
      <c r="A42" s="63" t="s">
        <v>474</v>
      </c>
      <c r="B42" s="45">
        <v>40</v>
      </c>
      <c r="C42" s="45">
        <v>53</v>
      </c>
      <c r="D42" s="45" t="s">
        <v>391</v>
      </c>
      <c r="E42" s="46" t="s">
        <v>391</v>
      </c>
      <c r="F42" s="123"/>
    </row>
    <row r="43" spans="1:6">
      <c r="A43" s="63" t="s">
        <v>475</v>
      </c>
      <c r="B43" s="11">
        <v>3286</v>
      </c>
      <c r="C43" s="11">
        <v>8215</v>
      </c>
      <c r="D43" s="45" t="s">
        <v>391</v>
      </c>
      <c r="E43" s="46" t="s">
        <v>391</v>
      </c>
      <c r="F43" s="123"/>
    </row>
    <row r="44" spans="1:6">
      <c r="A44" s="63" t="s">
        <v>476</v>
      </c>
      <c r="B44" s="11">
        <v>75</v>
      </c>
      <c r="C44" s="11">
        <v>150</v>
      </c>
      <c r="D44" s="45" t="s">
        <v>391</v>
      </c>
      <c r="E44" s="46" t="s">
        <v>391</v>
      </c>
      <c r="F44" s="123"/>
    </row>
    <row r="45" spans="1:6">
      <c r="A45" s="63" t="s">
        <v>477</v>
      </c>
      <c r="B45" s="11">
        <v>62</v>
      </c>
      <c r="C45" s="11">
        <v>104</v>
      </c>
      <c r="D45" s="45" t="s">
        <v>391</v>
      </c>
      <c r="E45" s="46" t="s">
        <v>391</v>
      </c>
      <c r="F45" s="123"/>
    </row>
    <row r="46" spans="1:6">
      <c r="A46" s="63" t="s">
        <v>478</v>
      </c>
      <c r="B46" s="11">
        <v>32</v>
      </c>
      <c r="C46" s="11">
        <v>64</v>
      </c>
      <c r="D46" s="45" t="s">
        <v>391</v>
      </c>
      <c r="E46" s="46" t="s">
        <v>391</v>
      </c>
      <c r="F46" s="123"/>
    </row>
    <row r="47" spans="1:6">
      <c r="A47" s="63" t="s">
        <v>479</v>
      </c>
      <c r="B47" s="11">
        <v>2</v>
      </c>
      <c r="C47" s="11">
        <v>2</v>
      </c>
      <c r="D47" s="45" t="s">
        <v>391</v>
      </c>
      <c r="E47" s="46" t="s">
        <v>391</v>
      </c>
      <c r="F47" s="123"/>
    </row>
    <row r="48" spans="1:6">
      <c r="A48" s="63" t="s">
        <v>480</v>
      </c>
      <c r="B48" s="11">
        <v>132</v>
      </c>
      <c r="C48" s="11">
        <v>365</v>
      </c>
      <c r="D48" s="45" t="s">
        <v>391</v>
      </c>
      <c r="E48" s="46" t="s">
        <v>391</v>
      </c>
      <c r="F48" s="123"/>
    </row>
    <row r="49" spans="1:6">
      <c r="A49" s="63" t="s">
        <v>481</v>
      </c>
      <c r="B49" s="11">
        <v>124</v>
      </c>
      <c r="C49" s="11">
        <v>248</v>
      </c>
      <c r="D49" s="45" t="s">
        <v>391</v>
      </c>
      <c r="E49" s="46" t="s">
        <v>391</v>
      </c>
      <c r="F49" s="123"/>
    </row>
    <row r="50" spans="1:6">
      <c r="A50" s="73" t="s">
        <v>482</v>
      </c>
      <c r="B50" s="74">
        <v>4072</v>
      </c>
      <c r="C50" s="74">
        <v>9721</v>
      </c>
      <c r="D50" s="74" t="s">
        <v>391</v>
      </c>
      <c r="E50" s="75" t="s">
        <v>391</v>
      </c>
      <c r="F50" s="123"/>
    </row>
    <row r="51" spans="1:6">
      <c r="A51" s="65"/>
      <c r="B51" s="70"/>
      <c r="C51" s="70"/>
      <c r="D51" s="70"/>
      <c r="E51" s="71"/>
      <c r="F51" s="123"/>
    </row>
    <row r="52" spans="1:6">
      <c r="A52" s="73" t="s">
        <v>483</v>
      </c>
      <c r="B52" s="74" t="s">
        <v>391</v>
      </c>
      <c r="C52" s="74" t="s">
        <v>391</v>
      </c>
      <c r="D52" s="74" t="s">
        <v>391</v>
      </c>
      <c r="E52" s="75" t="s">
        <v>391</v>
      </c>
      <c r="F52" s="123"/>
    </row>
    <row r="53" spans="1:6">
      <c r="A53" s="63"/>
      <c r="B53" s="45"/>
      <c r="C53" s="45"/>
      <c r="D53" s="45"/>
      <c r="E53" s="46"/>
      <c r="F53" s="123"/>
    </row>
    <row r="54" spans="1:6">
      <c r="A54" s="63" t="s">
        <v>484</v>
      </c>
      <c r="B54" s="45">
        <v>25</v>
      </c>
      <c r="C54" s="45">
        <v>40</v>
      </c>
      <c r="D54" s="45" t="s">
        <v>391</v>
      </c>
      <c r="E54" s="46" t="s">
        <v>391</v>
      </c>
      <c r="F54" s="123"/>
    </row>
    <row r="55" spans="1:6">
      <c r="A55" s="63" t="s">
        <v>485</v>
      </c>
      <c r="B55" s="45">
        <v>14</v>
      </c>
      <c r="C55" s="45">
        <v>12</v>
      </c>
      <c r="D55" s="45" t="s">
        <v>391</v>
      </c>
      <c r="E55" s="46" t="s">
        <v>391</v>
      </c>
      <c r="F55" s="123"/>
    </row>
    <row r="56" spans="1:6">
      <c r="A56" s="63" t="s">
        <v>486</v>
      </c>
      <c r="B56" s="45">
        <v>12</v>
      </c>
      <c r="C56" s="45">
        <v>7</v>
      </c>
      <c r="D56" s="45" t="s">
        <v>391</v>
      </c>
      <c r="E56" s="46" t="s">
        <v>391</v>
      </c>
      <c r="F56" s="123"/>
    </row>
    <row r="57" spans="1:6">
      <c r="A57" s="63" t="s">
        <v>487</v>
      </c>
      <c r="B57" s="45" t="s">
        <v>391</v>
      </c>
      <c r="C57" s="45" t="s">
        <v>391</v>
      </c>
      <c r="D57" s="45" t="s">
        <v>391</v>
      </c>
      <c r="E57" s="46" t="s">
        <v>391</v>
      </c>
      <c r="F57" s="123"/>
    </row>
    <row r="58" spans="1:6">
      <c r="A58" s="63" t="s">
        <v>488</v>
      </c>
      <c r="B58" s="45">
        <v>12</v>
      </c>
      <c r="C58" s="45">
        <v>6</v>
      </c>
      <c r="D58" s="45" t="s">
        <v>391</v>
      </c>
      <c r="E58" s="46" t="s">
        <v>391</v>
      </c>
    </row>
    <row r="59" spans="1:6">
      <c r="A59" s="73" t="s">
        <v>562</v>
      </c>
      <c r="B59" s="74">
        <v>63</v>
      </c>
      <c r="C59" s="74">
        <v>65</v>
      </c>
      <c r="D59" s="74" t="s">
        <v>391</v>
      </c>
      <c r="E59" s="75" t="s">
        <v>391</v>
      </c>
    </row>
    <row r="60" spans="1:6">
      <c r="A60" s="63"/>
      <c r="B60" s="45"/>
      <c r="C60" s="45"/>
      <c r="D60" s="45"/>
      <c r="E60" s="46"/>
    </row>
    <row r="61" spans="1:6">
      <c r="A61" s="63" t="s">
        <v>490</v>
      </c>
      <c r="B61" s="11">
        <v>2</v>
      </c>
      <c r="C61" s="11">
        <v>2</v>
      </c>
      <c r="D61" s="45" t="s">
        <v>391</v>
      </c>
      <c r="E61" s="46" t="s">
        <v>391</v>
      </c>
    </row>
    <row r="62" spans="1:6">
      <c r="A62" s="63" t="s">
        <v>491</v>
      </c>
      <c r="B62" s="11" t="s">
        <v>391</v>
      </c>
      <c r="C62" s="11" t="s">
        <v>391</v>
      </c>
      <c r="D62" s="11" t="s">
        <v>391</v>
      </c>
      <c r="E62" s="12" t="s">
        <v>391</v>
      </c>
    </row>
    <row r="63" spans="1:6">
      <c r="A63" s="63" t="s">
        <v>492</v>
      </c>
      <c r="B63" s="11" t="s">
        <v>391</v>
      </c>
      <c r="C63" s="11" t="s">
        <v>391</v>
      </c>
      <c r="D63" s="45" t="s">
        <v>391</v>
      </c>
      <c r="E63" s="46" t="s">
        <v>391</v>
      </c>
    </row>
    <row r="64" spans="1:6">
      <c r="A64" s="73" t="s">
        <v>493</v>
      </c>
      <c r="B64" s="74">
        <v>2</v>
      </c>
      <c r="C64" s="74">
        <v>2</v>
      </c>
      <c r="D64" s="74" t="s">
        <v>391</v>
      </c>
      <c r="E64" s="75" t="s">
        <v>391</v>
      </c>
    </row>
    <row r="65" spans="1:5">
      <c r="A65" s="65"/>
      <c r="B65" s="70"/>
      <c r="C65" s="70"/>
      <c r="D65" s="70"/>
      <c r="E65" s="71"/>
    </row>
    <row r="66" spans="1:5">
      <c r="A66" s="73" t="s">
        <v>494</v>
      </c>
      <c r="B66" s="74">
        <v>8</v>
      </c>
      <c r="C66" s="74">
        <v>6</v>
      </c>
      <c r="D66" s="74" t="s">
        <v>391</v>
      </c>
      <c r="E66" s="75" t="s">
        <v>391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45">
        <v>3</v>
      </c>
      <c r="C68" s="45">
        <v>5</v>
      </c>
      <c r="D68" s="45" t="s">
        <v>391</v>
      </c>
      <c r="E68" s="46" t="s">
        <v>391</v>
      </c>
    </row>
    <row r="69" spans="1:5">
      <c r="A69" s="63" t="s">
        <v>496</v>
      </c>
      <c r="B69" s="45">
        <v>4</v>
      </c>
      <c r="C69" s="45">
        <v>8</v>
      </c>
      <c r="D69" s="45" t="s">
        <v>391</v>
      </c>
      <c r="E69" s="46" t="s">
        <v>391</v>
      </c>
    </row>
    <row r="70" spans="1:5">
      <c r="A70" s="73" t="s">
        <v>497</v>
      </c>
      <c r="B70" s="74">
        <v>7</v>
      </c>
      <c r="C70" s="74">
        <v>13</v>
      </c>
      <c r="D70" s="74" t="s">
        <v>391</v>
      </c>
      <c r="E70" s="75" t="s">
        <v>391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45">
        <v>11</v>
      </c>
      <c r="C72" s="45">
        <v>16</v>
      </c>
      <c r="D72" s="45" t="s">
        <v>391</v>
      </c>
      <c r="E72" s="46" t="s">
        <v>391</v>
      </c>
    </row>
    <row r="73" spans="1:5">
      <c r="A73" s="63" t="s">
        <v>499</v>
      </c>
      <c r="B73" s="45" t="s">
        <v>391</v>
      </c>
      <c r="C73" s="45" t="s">
        <v>391</v>
      </c>
      <c r="D73" s="45" t="s">
        <v>391</v>
      </c>
      <c r="E73" s="46" t="s">
        <v>391</v>
      </c>
    </row>
    <row r="74" spans="1:5">
      <c r="A74" s="63" t="s">
        <v>500</v>
      </c>
      <c r="B74" s="11" t="s">
        <v>391</v>
      </c>
      <c r="C74" s="45" t="s">
        <v>391</v>
      </c>
      <c r="D74" s="45" t="s">
        <v>391</v>
      </c>
      <c r="E74" s="46" t="s">
        <v>391</v>
      </c>
    </row>
    <row r="75" spans="1:5">
      <c r="A75" s="63" t="s">
        <v>501</v>
      </c>
      <c r="B75" s="45">
        <v>4</v>
      </c>
      <c r="C75" s="45">
        <v>3</v>
      </c>
      <c r="D75" s="82" t="s">
        <v>391</v>
      </c>
      <c r="E75" s="124" t="s">
        <v>391</v>
      </c>
    </row>
    <row r="76" spans="1:5">
      <c r="A76" s="63" t="s">
        <v>502</v>
      </c>
      <c r="B76" s="45" t="s">
        <v>391</v>
      </c>
      <c r="C76" s="45" t="s">
        <v>391</v>
      </c>
      <c r="D76" s="45" t="s">
        <v>391</v>
      </c>
      <c r="E76" s="46" t="s">
        <v>391</v>
      </c>
    </row>
    <row r="77" spans="1:5">
      <c r="A77" s="63" t="s">
        <v>503</v>
      </c>
      <c r="B77" s="45">
        <v>2</v>
      </c>
      <c r="C77" s="45">
        <v>2</v>
      </c>
      <c r="D77" s="45" t="s">
        <v>391</v>
      </c>
      <c r="E77" s="46" t="s">
        <v>391</v>
      </c>
    </row>
    <row r="78" spans="1:5">
      <c r="A78" s="63" t="s">
        <v>504</v>
      </c>
      <c r="B78" s="45">
        <v>23</v>
      </c>
      <c r="C78" s="45">
        <v>21</v>
      </c>
      <c r="D78" s="45" t="s">
        <v>391</v>
      </c>
      <c r="E78" s="46" t="s">
        <v>391</v>
      </c>
    </row>
    <row r="79" spans="1:5">
      <c r="A79" s="63" t="s">
        <v>505</v>
      </c>
      <c r="B79" s="11">
        <v>17</v>
      </c>
      <c r="C79" s="11">
        <v>26</v>
      </c>
      <c r="D79" s="45" t="s">
        <v>391</v>
      </c>
      <c r="E79" s="46" t="s">
        <v>391</v>
      </c>
    </row>
    <row r="80" spans="1:5">
      <c r="A80" s="73" t="s">
        <v>506</v>
      </c>
      <c r="B80" s="74">
        <v>57</v>
      </c>
      <c r="C80" s="74">
        <v>68</v>
      </c>
      <c r="D80" s="74" t="s">
        <v>391</v>
      </c>
      <c r="E80" s="75" t="s">
        <v>391</v>
      </c>
    </row>
    <row r="81" spans="1:5">
      <c r="A81" s="63"/>
      <c r="B81" s="45"/>
      <c r="C81" s="45"/>
      <c r="D81" s="45"/>
      <c r="E81" s="46"/>
    </row>
    <row r="82" spans="1:5">
      <c r="A82" s="63" t="s">
        <v>507</v>
      </c>
      <c r="B82" s="45">
        <v>45</v>
      </c>
      <c r="C82" s="45">
        <v>43</v>
      </c>
      <c r="D82" s="45" t="s">
        <v>391</v>
      </c>
      <c r="E82" s="46" t="s">
        <v>391</v>
      </c>
    </row>
    <row r="83" spans="1:5">
      <c r="A83" s="63" t="s">
        <v>508</v>
      </c>
      <c r="B83" s="45">
        <v>30</v>
      </c>
      <c r="C83" s="45">
        <v>27</v>
      </c>
      <c r="D83" s="45">
        <v>48</v>
      </c>
      <c r="E83" s="46">
        <v>45</v>
      </c>
    </row>
    <row r="84" spans="1:5">
      <c r="A84" s="73" t="s">
        <v>509</v>
      </c>
      <c r="B84" s="74">
        <v>75</v>
      </c>
      <c r="C84" s="74">
        <v>70</v>
      </c>
      <c r="D84" s="74">
        <v>48</v>
      </c>
      <c r="E84" s="75">
        <v>45</v>
      </c>
    </row>
    <row r="85" spans="1:5">
      <c r="A85" s="65"/>
      <c r="B85" s="70"/>
      <c r="C85" s="70"/>
      <c r="D85" s="70"/>
      <c r="E85" s="71"/>
    </row>
    <row r="86" spans="1:5" ht="13.5" thickBot="1">
      <c r="A86" s="66" t="s">
        <v>510</v>
      </c>
      <c r="B86" s="52">
        <v>7227</v>
      </c>
      <c r="C86" s="52">
        <v>14413</v>
      </c>
      <c r="D86" s="52">
        <v>1575</v>
      </c>
      <c r="E86" s="53">
        <v>2712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121">
    <tabColor theme="0"/>
    <pageSetUpPr fitToPage="1"/>
  </sheetPr>
  <dimension ref="A1:G23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2.85546875" customWidth="1"/>
  </cols>
  <sheetData>
    <row r="1" spans="1:7" s="2" customFormat="1" ht="18">
      <c r="A1" s="1662" t="s">
        <v>367</v>
      </c>
      <c r="B1" s="1662"/>
      <c r="C1" s="1662"/>
      <c r="D1" s="1662"/>
      <c r="E1" s="1662"/>
      <c r="F1" s="1662"/>
    </row>
    <row r="2" spans="1:7" s="3" customFormat="1" ht="12.75" customHeight="1"/>
    <row r="3" spans="1:7" s="3" customFormat="1" ht="15">
      <c r="A3" s="1663" t="s">
        <v>654</v>
      </c>
      <c r="B3" s="1663"/>
      <c r="C3" s="1663"/>
      <c r="D3" s="1663"/>
      <c r="E3" s="1663"/>
      <c r="F3" s="1663"/>
      <c r="G3" s="207"/>
    </row>
    <row r="4" spans="1:7" s="3" customFormat="1" ht="15">
      <c r="A4" s="1663" t="s">
        <v>655</v>
      </c>
      <c r="B4" s="1663"/>
      <c r="C4" s="1663"/>
      <c r="D4" s="1663"/>
      <c r="E4" s="1663"/>
      <c r="F4" s="1663"/>
      <c r="G4" s="224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19.5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7" ht="14.25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514</v>
      </c>
    </row>
    <row r="8" spans="1:7">
      <c r="A8" s="1693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7" ht="26.25" customHeight="1" thickBot="1">
      <c r="A9" s="1694"/>
      <c r="B9" s="776"/>
      <c r="C9" s="776"/>
      <c r="D9" s="776"/>
      <c r="E9" s="242" t="s">
        <v>517</v>
      </c>
      <c r="F9" s="777"/>
    </row>
    <row r="10" spans="1:7">
      <c r="A10" s="1617">
        <v>2005</v>
      </c>
      <c r="B10" s="1221">
        <v>59.515000000000001</v>
      </c>
      <c r="C10" s="1233">
        <v>6.8218096278249183</v>
      </c>
      <c r="D10" s="1221">
        <v>40.6</v>
      </c>
      <c r="E10" s="1221">
        <v>22.02</v>
      </c>
      <c r="F10" s="1232">
        <v>14263.014599999999</v>
      </c>
    </row>
    <row r="11" spans="1:7">
      <c r="A11" s="1617">
        <v>2006</v>
      </c>
      <c r="B11" s="1221">
        <v>36.640999999999998</v>
      </c>
      <c r="C11" s="1233">
        <v>13.06896645833902</v>
      </c>
      <c r="D11" s="1221">
        <v>47.886000000000003</v>
      </c>
      <c r="E11" s="1221">
        <v>20.85</v>
      </c>
      <c r="F11" s="1232">
        <v>9984.2310000000016</v>
      </c>
    </row>
    <row r="12" spans="1:7">
      <c r="A12" s="1617">
        <v>2007</v>
      </c>
      <c r="B12" s="1221">
        <v>25.672000000000001</v>
      </c>
      <c r="C12" s="1233">
        <v>14.873792458709879</v>
      </c>
      <c r="D12" s="1221">
        <v>38.183999999999997</v>
      </c>
      <c r="E12" s="1221">
        <v>24.91</v>
      </c>
      <c r="F12" s="1232">
        <v>9511.634399999999</v>
      </c>
    </row>
    <row r="13" spans="1:7">
      <c r="A13" s="1617">
        <v>2009</v>
      </c>
      <c r="B13" s="1221">
        <v>21.228000000000002</v>
      </c>
      <c r="C13" s="1233">
        <v>12.942811381194648</v>
      </c>
      <c r="D13" s="1221">
        <v>27.475000000000001</v>
      </c>
      <c r="E13" s="1221">
        <v>30.69</v>
      </c>
      <c r="F13" s="1232">
        <v>8432.0774999999994</v>
      </c>
    </row>
    <row r="14" spans="1:7">
      <c r="A14" s="1617">
        <v>2009</v>
      </c>
      <c r="B14" s="1221">
        <v>18.704000000000001</v>
      </c>
      <c r="C14" s="1233">
        <v>14.89841745081266</v>
      </c>
      <c r="D14" s="1221">
        <v>27.866</v>
      </c>
      <c r="E14" s="1221">
        <v>32.51</v>
      </c>
      <c r="F14" s="1232">
        <v>9059.2366000000002</v>
      </c>
    </row>
    <row r="15" spans="1:7">
      <c r="A15" s="1617">
        <v>2010</v>
      </c>
      <c r="B15" s="1221">
        <v>24.675000000000001</v>
      </c>
      <c r="C15" s="1233">
        <v>14.713272543059777</v>
      </c>
      <c r="D15" s="1221">
        <v>36.305</v>
      </c>
      <c r="E15" s="1221">
        <v>18.54</v>
      </c>
      <c r="F15" s="1232">
        <v>6730.9470000000001</v>
      </c>
    </row>
    <row r="16" spans="1:7">
      <c r="A16" s="1617">
        <v>2011</v>
      </c>
      <c r="B16" s="1221">
        <v>27.957000000000001</v>
      </c>
      <c r="C16" s="1233">
        <v>15.338555639017059</v>
      </c>
      <c r="D16" s="1221">
        <v>42.881999999999998</v>
      </c>
      <c r="E16" s="1221">
        <v>25.67</v>
      </c>
      <c r="F16" s="1232">
        <v>11007.809400000002</v>
      </c>
    </row>
    <row r="17" spans="1:6">
      <c r="A17" s="1617">
        <v>2012</v>
      </c>
      <c r="B17" s="1221">
        <v>24.564</v>
      </c>
      <c r="C17" s="1233">
        <v>10.53900016283993</v>
      </c>
      <c r="D17" s="1222">
        <v>25.888000000000002</v>
      </c>
      <c r="E17" s="1221">
        <v>30.98</v>
      </c>
      <c r="F17" s="1232">
        <v>8020.1024000000007</v>
      </c>
    </row>
    <row r="18" spans="1:6">
      <c r="A18" s="1617">
        <v>2013</v>
      </c>
      <c r="B18" s="1221">
        <v>17.542000000000002</v>
      </c>
      <c r="C18" s="1233">
        <v>15.824307376581917</v>
      </c>
      <c r="D18" s="1222">
        <v>27.759</v>
      </c>
      <c r="E18" s="1230">
        <v>30.34</v>
      </c>
      <c r="F18" s="1247">
        <v>8422.0806000000011</v>
      </c>
    </row>
    <row r="19" spans="1:6">
      <c r="A19" s="1617">
        <v>2014</v>
      </c>
      <c r="B19" s="1387">
        <v>23.164999999999999</v>
      </c>
      <c r="C19" s="1385">
        <v>16.810274120440319</v>
      </c>
      <c r="D19" s="1379">
        <v>38.941000000000003</v>
      </c>
      <c r="E19" s="1389">
        <v>24.95</v>
      </c>
      <c r="F19" s="1434">
        <v>9715.7795000000006</v>
      </c>
    </row>
    <row r="20" spans="1:6" ht="13.5" thickBot="1">
      <c r="A20" s="1617">
        <v>2015</v>
      </c>
      <c r="B20" s="1221">
        <v>50.072000000000003</v>
      </c>
      <c r="C20" s="1233">
        <f>D20/B20*10</f>
        <v>13.087553922351811</v>
      </c>
      <c r="D20" s="1222">
        <v>65.531999999999996</v>
      </c>
      <c r="E20" s="1567">
        <v>22.5</v>
      </c>
      <c r="F20" s="1568">
        <v>14725</v>
      </c>
    </row>
    <row r="21" spans="1:6" ht="13.15" customHeight="1">
      <c r="A21" s="154" t="s">
        <v>618</v>
      </c>
      <c r="B21" s="106"/>
      <c r="C21" s="106"/>
      <c r="D21" s="106"/>
      <c r="E21" s="106"/>
      <c r="F21" s="106"/>
    </row>
    <row r="22" spans="1:6">
      <c r="A22" s="134"/>
      <c r="B22" s="21"/>
      <c r="C22" s="21"/>
      <c r="D22" s="21"/>
      <c r="E22" s="21"/>
      <c r="F22" s="21"/>
    </row>
    <row r="23" spans="1:6">
      <c r="A23" s="21"/>
      <c r="B23" s="21"/>
      <c r="C23" s="21"/>
      <c r="D23" s="21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3">
    <tabColor theme="0"/>
  </sheetPr>
  <dimension ref="A1:J18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</row>
    <row r="2" spans="1:10" s="3" customFormat="1" ht="12.75" customHeight="1"/>
    <row r="3" spans="1:10" ht="15">
      <c r="A3" s="1729" t="s">
        <v>656</v>
      </c>
      <c r="B3" s="1729"/>
      <c r="C3" s="1729"/>
      <c r="D3" s="1729"/>
      <c r="E3" s="1729"/>
      <c r="F3" s="1729"/>
      <c r="G3" s="21"/>
      <c r="H3" s="21"/>
    </row>
    <row r="4" spans="1:10" ht="15">
      <c r="A4" s="1729" t="s">
        <v>657</v>
      </c>
      <c r="B4" s="1729"/>
      <c r="C4" s="1729"/>
      <c r="D4" s="1729"/>
      <c r="E4" s="1729"/>
      <c r="F4" s="1729"/>
      <c r="G4" s="21"/>
      <c r="H4" s="21"/>
    </row>
    <row r="5" spans="1:10" ht="13.5" thickBot="1">
      <c r="A5" s="203"/>
      <c r="B5" s="107"/>
      <c r="C5" s="108"/>
      <c r="D5" s="108"/>
      <c r="E5" s="108"/>
      <c r="F5" s="108"/>
      <c r="G5" s="21"/>
      <c r="H5" s="21"/>
    </row>
    <row r="6" spans="1:10" ht="31.5" customHeight="1">
      <c r="A6" s="689"/>
      <c r="B6" s="741"/>
      <c r="C6" s="742" t="s">
        <v>620</v>
      </c>
      <c r="D6" s="743"/>
      <c r="E6" s="742" t="s">
        <v>621</v>
      </c>
      <c r="F6" s="744"/>
      <c r="G6" s="21"/>
      <c r="H6" s="21"/>
    </row>
    <row r="7" spans="1:10" ht="18.75" customHeight="1">
      <c r="A7" s="1697" t="s">
        <v>370</v>
      </c>
      <c r="B7" s="1698"/>
      <c r="C7" s="239" t="s">
        <v>371</v>
      </c>
      <c r="D7" s="239" t="s">
        <v>372</v>
      </c>
      <c r="E7" s="239" t="s">
        <v>371</v>
      </c>
      <c r="F7" s="240" t="s">
        <v>372</v>
      </c>
      <c r="G7" s="21"/>
      <c r="H7" s="21"/>
    </row>
    <row r="8" spans="1:10" ht="27.75" customHeight="1" thickBot="1">
      <c r="A8" s="690"/>
      <c r="B8" s="728"/>
      <c r="C8" s="242" t="s">
        <v>374</v>
      </c>
      <c r="D8" s="242" t="s">
        <v>375</v>
      </c>
      <c r="E8" s="242" t="s">
        <v>374</v>
      </c>
      <c r="F8" s="817" t="s">
        <v>375</v>
      </c>
      <c r="G8" s="21"/>
      <c r="H8" s="21"/>
    </row>
    <row r="9" spans="1:10">
      <c r="A9" s="1631">
        <v>2005</v>
      </c>
      <c r="B9" s="1617"/>
      <c r="C9" s="1233">
        <v>58.484000000000002</v>
      </c>
      <c r="D9" s="1233">
        <v>39.774999999999999</v>
      </c>
      <c r="E9" s="1233">
        <v>0.90400000000000003</v>
      </c>
      <c r="F9" s="1234">
        <v>0.81</v>
      </c>
      <c r="G9" s="116"/>
      <c r="H9" s="116"/>
      <c r="I9" s="205"/>
      <c r="J9" s="205"/>
    </row>
    <row r="10" spans="1:10">
      <c r="A10" s="1632">
        <v>2006</v>
      </c>
      <c r="B10" s="1617"/>
      <c r="C10" s="1221">
        <v>36.441000000000003</v>
      </c>
      <c r="D10" s="1221">
        <v>47.634999999999998</v>
      </c>
      <c r="E10" s="1221">
        <v>0.16200000000000001</v>
      </c>
      <c r="F10" s="1232">
        <v>0.20899999999999999</v>
      </c>
      <c r="G10" s="116"/>
      <c r="H10" s="116"/>
      <c r="I10" s="205"/>
      <c r="J10" s="205"/>
    </row>
    <row r="11" spans="1:10">
      <c r="A11" s="1632">
        <v>2007</v>
      </c>
      <c r="B11" s="1617"/>
      <c r="C11" s="1221">
        <f>25237/1000</f>
        <v>25.236999999999998</v>
      </c>
      <c r="D11" s="1221">
        <f>37523/1000</f>
        <v>37.523000000000003</v>
      </c>
      <c r="E11" s="1221">
        <f>435/1000</f>
        <v>0.435</v>
      </c>
      <c r="F11" s="1232">
        <f>661/1000</f>
        <v>0.66100000000000003</v>
      </c>
      <c r="G11" s="116"/>
      <c r="H11" s="116"/>
      <c r="I11" s="205"/>
      <c r="J11" s="205"/>
    </row>
    <row r="12" spans="1:10">
      <c r="A12" s="1632">
        <v>2008</v>
      </c>
      <c r="B12" s="1617"/>
      <c r="C12" s="1221">
        <v>20.238</v>
      </c>
      <c r="D12" s="1221">
        <v>25.954999999999998</v>
      </c>
      <c r="E12" s="1221">
        <v>0.96899999999999997</v>
      </c>
      <c r="F12" s="1232">
        <v>1.5049999999999999</v>
      </c>
      <c r="G12" s="206"/>
      <c r="H12" s="206"/>
      <c r="I12" s="206"/>
      <c r="J12" s="206"/>
    </row>
    <row r="13" spans="1:10">
      <c r="A13" s="1632">
        <v>2009</v>
      </c>
      <c r="B13" s="1617"/>
      <c r="C13" s="1221">
        <v>18.585999999999999</v>
      </c>
      <c r="D13" s="1221">
        <v>27.701000000000001</v>
      </c>
      <c r="E13" s="1221">
        <v>0.11799999999999999</v>
      </c>
      <c r="F13" s="1232">
        <v>0.16500000000000001</v>
      </c>
      <c r="G13" s="206"/>
      <c r="H13" s="206"/>
      <c r="I13" s="206"/>
      <c r="J13" s="206"/>
    </row>
    <row r="14" spans="1:10">
      <c r="A14" s="1632">
        <v>2010</v>
      </c>
      <c r="B14" s="1617"/>
      <c r="C14" s="1221">
        <v>27.596</v>
      </c>
      <c r="D14" s="1221">
        <v>42.262</v>
      </c>
      <c r="E14" s="1221">
        <v>0.36099999999999999</v>
      </c>
      <c r="F14" s="1232">
        <v>0.62</v>
      </c>
      <c r="G14" s="206"/>
      <c r="H14" s="206"/>
      <c r="I14" s="206"/>
      <c r="J14" s="206"/>
    </row>
    <row r="15" spans="1:10">
      <c r="A15" s="1632">
        <v>2012</v>
      </c>
      <c r="B15" s="1617"/>
      <c r="C15" s="1221">
        <v>24.155999999999999</v>
      </c>
      <c r="D15" s="1221">
        <v>25.317</v>
      </c>
      <c r="E15" s="1221">
        <v>0.40799999999999997</v>
      </c>
      <c r="F15" s="1232">
        <v>0.57099999999999995</v>
      </c>
      <c r="G15" s="206"/>
      <c r="H15" s="206"/>
      <c r="I15" s="206"/>
      <c r="J15" s="206"/>
    </row>
    <row r="16" spans="1:10">
      <c r="A16" s="1632">
        <v>2013</v>
      </c>
      <c r="B16" s="1617"/>
      <c r="C16" s="1221">
        <v>17.100000000000001</v>
      </c>
      <c r="D16" s="1221">
        <v>27.212</v>
      </c>
      <c r="E16" s="1221">
        <v>0.442</v>
      </c>
      <c r="F16" s="1232">
        <v>0.54700000000000004</v>
      </c>
      <c r="G16" s="206"/>
      <c r="H16" s="206"/>
      <c r="I16" s="206"/>
      <c r="J16" s="206"/>
    </row>
    <row r="17" spans="1:10">
      <c r="A17" s="1632">
        <v>2014</v>
      </c>
      <c r="B17" s="1617"/>
      <c r="C17" s="1387">
        <v>22.917999999999999</v>
      </c>
      <c r="D17" s="1387">
        <v>38.703000000000003</v>
      </c>
      <c r="E17" s="1387">
        <v>0.247</v>
      </c>
      <c r="F17" s="1433">
        <v>0.23799999999999999</v>
      </c>
      <c r="G17" s="206"/>
      <c r="H17" s="206"/>
      <c r="I17" s="206"/>
      <c r="J17" s="206"/>
    </row>
    <row r="18" spans="1:10" ht="13.5" thickBot="1">
      <c r="A18" s="1633">
        <v>2015</v>
      </c>
      <c r="B18" s="1618"/>
      <c r="C18" s="1238">
        <v>49.204000000000001</v>
      </c>
      <c r="D18" s="1238">
        <v>63.378999999999998</v>
      </c>
      <c r="E18" s="1238">
        <v>0.86799999999999999</v>
      </c>
      <c r="F18" s="1246">
        <v>2.153</v>
      </c>
      <c r="G18" s="206"/>
      <c r="H18" s="206"/>
      <c r="I18" s="206"/>
      <c r="J18" s="206"/>
    </row>
  </sheetData>
  <mergeCells count="4">
    <mergeCell ref="A1:F1"/>
    <mergeCell ref="A3:F3"/>
    <mergeCell ref="A7:B7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106">
    <tabColor theme="0"/>
    <pageSetUpPr fitToPage="1"/>
  </sheetPr>
  <dimension ref="A1:J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2.5703125" style="34" customWidth="1"/>
    <col min="2" max="8" width="18.140625" style="34" customWidth="1"/>
    <col min="9" max="9" width="10.140625" style="34" customWidth="1"/>
    <col min="10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0.75" customHeight="1">
      <c r="A3" s="1667" t="s">
        <v>1356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8.5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1.75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31.5" customHeight="1" thickBot="1">
      <c r="A7" s="1688"/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228" t="s">
        <v>524</v>
      </c>
      <c r="H7" s="235" t="s">
        <v>524</v>
      </c>
    </row>
    <row r="8" spans="1:10" ht="21.75" customHeight="1">
      <c r="A8" s="72" t="s">
        <v>450</v>
      </c>
      <c r="B8" s="42" t="s">
        <v>391</v>
      </c>
      <c r="C8" s="122" t="s">
        <v>391</v>
      </c>
      <c r="D8" s="42" t="s">
        <v>391</v>
      </c>
      <c r="E8" s="122" t="s">
        <v>391</v>
      </c>
      <c r="F8" s="42" t="s">
        <v>391</v>
      </c>
      <c r="G8" s="42" t="s">
        <v>391</v>
      </c>
      <c r="H8" s="43" t="s">
        <v>391</v>
      </c>
      <c r="I8" s="123"/>
      <c r="J8" s="123"/>
    </row>
    <row r="9" spans="1:10">
      <c r="A9" s="63" t="s">
        <v>451</v>
      </c>
      <c r="B9" s="45" t="s">
        <v>391</v>
      </c>
      <c r="C9" s="45" t="s">
        <v>391</v>
      </c>
      <c r="D9" s="45" t="s">
        <v>391</v>
      </c>
      <c r="E9" s="11" t="s">
        <v>391</v>
      </c>
      <c r="F9" s="45" t="s">
        <v>391</v>
      </c>
      <c r="G9" s="45" t="s">
        <v>391</v>
      </c>
      <c r="H9" s="46" t="s">
        <v>391</v>
      </c>
      <c r="I9" s="123"/>
      <c r="J9" s="123"/>
    </row>
    <row r="10" spans="1:10">
      <c r="A10" s="63" t="s">
        <v>452</v>
      </c>
      <c r="B10" s="45" t="s">
        <v>391</v>
      </c>
      <c r="C10" s="45" t="s">
        <v>391</v>
      </c>
      <c r="D10" s="45" t="s">
        <v>391</v>
      </c>
      <c r="E10" s="11" t="s">
        <v>391</v>
      </c>
      <c r="F10" s="45" t="s">
        <v>391</v>
      </c>
      <c r="G10" s="45" t="s">
        <v>391</v>
      </c>
      <c r="H10" s="46" t="s">
        <v>391</v>
      </c>
      <c r="I10" s="123"/>
      <c r="J10" s="123"/>
    </row>
    <row r="11" spans="1:10">
      <c r="A11" s="63" t="s">
        <v>453</v>
      </c>
      <c r="B11" s="45" t="s">
        <v>391</v>
      </c>
      <c r="C11" s="45" t="s">
        <v>391</v>
      </c>
      <c r="D11" s="45" t="s">
        <v>391</v>
      </c>
      <c r="E11" s="11" t="s">
        <v>391</v>
      </c>
      <c r="F11" s="45" t="s">
        <v>391</v>
      </c>
      <c r="G11" s="45" t="s">
        <v>391</v>
      </c>
      <c r="H11" s="46" t="s">
        <v>391</v>
      </c>
      <c r="I11" s="123"/>
      <c r="J11" s="123"/>
    </row>
    <row r="12" spans="1:10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4" t="s">
        <v>391</v>
      </c>
      <c r="G12" s="74" t="s">
        <v>391</v>
      </c>
      <c r="H12" s="75" t="s">
        <v>391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5" t="s">
        <v>391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>
        <v>1</v>
      </c>
      <c r="C16" s="74" t="s">
        <v>391</v>
      </c>
      <c r="D16" s="74">
        <v>1</v>
      </c>
      <c r="E16" s="74">
        <v>800</v>
      </c>
      <c r="F16" s="74" t="s">
        <v>391</v>
      </c>
      <c r="G16" s="74">
        <v>1</v>
      </c>
      <c r="H16" s="75" t="s">
        <v>391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2479</v>
      </c>
      <c r="C18" s="45" t="s">
        <v>391</v>
      </c>
      <c r="D18" s="45">
        <v>2479</v>
      </c>
      <c r="E18" s="11">
        <v>1500</v>
      </c>
      <c r="F18" s="45" t="s">
        <v>391</v>
      </c>
      <c r="G18" s="45">
        <v>3719</v>
      </c>
      <c r="H18" s="46" t="s">
        <v>391</v>
      </c>
      <c r="I18" s="123"/>
      <c r="J18" s="123"/>
    </row>
    <row r="19" spans="1:10">
      <c r="A19" s="63" t="s">
        <v>458</v>
      </c>
      <c r="B19" s="82">
        <v>1</v>
      </c>
      <c r="C19" s="45" t="s">
        <v>391</v>
      </c>
      <c r="D19" s="82">
        <v>1</v>
      </c>
      <c r="E19" s="82">
        <v>1100</v>
      </c>
      <c r="F19" s="45" t="s">
        <v>391</v>
      </c>
      <c r="G19" s="82">
        <v>1</v>
      </c>
      <c r="H19" s="46" t="s">
        <v>391</v>
      </c>
      <c r="I19" s="123"/>
      <c r="J19" s="123"/>
    </row>
    <row r="20" spans="1:10">
      <c r="A20" s="63" t="s">
        <v>459</v>
      </c>
      <c r="B20" s="82">
        <v>5</v>
      </c>
      <c r="C20" s="45" t="s">
        <v>391</v>
      </c>
      <c r="D20" s="82">
        <v>5</v>
      </c>
      <c r="E20" s="82">
        <v>1050</v>
      </c>
      <c r="F20" s="45" t="s">
        <v>391</v>
      </c>
      <c r="G20" s="82">
        <v>5</v>
      </c>
      <c r="H20" s="46" t="s">
        <v>391</v>
      </c>
      <c r="I20" s="123"/>
      <c r="J20" s="123"/>
    </row>
    <row r="21" spans="1:10">
      <c r="A21" s="73" t="s">
        <v>460</v>
      </c>
      <c r="B21" s="74">
        <v>2485</v>
      </c>
      <c r="C21" s="74" t="s">
        <v>391</v>
      </c>
      <c r="D21" s="74">
        <v>2485</v>
      </c>
      <c r="E21" s="74">
        <v>1499</v>
      </c>
      <c r="F21" s="74" t="s">
        <v>391</v>
      </c>
      <c r="G21" s="74">
        <v>3725</v>
      </c>
      <c r="H21" s="75" t="s">
        <v>391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4292</v>
      </c>
      <c r="C23" s="74">
        <v>133</v>
      </c>
      <c r="D23" s="74">
        <v>4425</v>
      </c>
      <c r="E23" s="74">
        <v>1315</v>
      </c>
      <c r="F23" s="74">
        <v>1836</v>
      </c>
      <c r="G23" s="74">
        <v>5887</v>
      </c>
      <c r="H23" s="75" t="s">
        <v>391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462</v>
      </c>
      <c r="B25" s="74">
        <v>93</v>
      </c>
      <c r="C25" s="74">
        <v>18</v>
      </c>
      <c r="D25" s="74">
        <v>111</v>
      </c>
      <c r="E25" s="74">
        <v>2000</v>
      </c>
      <c r="F25" s="74">
        <v>2900</v>
      </c>
      <c r="G25" s="74">
        <v>239</v>
      </c>
      <c r="H25" s="75">
        <v>55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>
        <v>3</v>
      </c>
      <c r="C27" s="45">
        <v>3</v>
      </c>
      <c r="D27" s="45">
        <v>6</v>
      </c>
      <c r="E27" s="11">
        <v>1500</v>
      </c>
      <c r="F27" s="11">
        <v>3500</v>
      </c>
      <c r="G27" s="45">
        <v>15</v>
      </c>
      <c r="H27" s="46" t="s">
        <v>391</v>
      </c>
      <c r="I27" s="123"/>
      <c r="J27" s="123"/>
    </row>
    <row r="28" spans="1:10">
      <c r="A28" s="63" t="s">
        <v>464</v>
      </c>
      <c r="B28" s="45" t="s">
        <v>391</v>
      </c>
      <c r="C28" s="45" t="s">
        <v>391</v>
      </c>
      <c r="D28" s="45" t="s">
        <v>391</v>
      </c>
      <c r="E28" s="11" t="s">
        <v>391</v>
      </c>
      <c r="F28" s="11" t="s">
        <v>391</v>
      </c>
      <c r="G28" s="45" t="s">
        <v>391</v>
      </c>
      <c r="H28" s="46" t="s">
        <v>391</v>
      </c>
      <c r="I28" s="123"/>
      <c r="J28" s="123"/>
    </row>
    <row r="29" spans="1:10">
      <c r="A29" s="63" t="s">
        <v>465</v>
      </c>
      <c r="B29" s="45">
        <v>35</v>
      </c>
      <c r="C29" s="45">
        <v>750</v>
      </c>
      <c r="D29" s="45">
        <v>785</v>
      </c>
      <c r="E29" s="11">
        <v>343</v>
      </c>
      <c r="F29" s="11">
        <v>2748</v>
      </c>
      <c r="G29" s="45">
        <v>2073</v>
      </c>
      <c r="H29" s="46" t="s">
        <v>391</v>
      </c>
      <c r="I29" s="123"/>
      <c r="J29" s="123"/>
    </row>
    <row r="30" spans="1:10">
      <c r="A30" s="73" t="s">
        <v>466</v>
      </c>
      <c r="B30" s="74">
        <v>38</v>
      </c>
      <c r="C30" s="74">
        <v>753</v>
      </c>
      <c r="D30" s="74">
        <v>791</v>
      </c>
      <c r="E30" s="74">
        <v>434</v>
      </c>
      <c r="F30" s="74">
        <v>2751</v>
      </c>
      <c r="G30" s="74">
        <v>2088</v>
      </c>
      <c r="H30" s="75" t="s">
        <v>391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467</v>
      </c>
      <c r="B32" s="80">
        <v>152</v>
      </c>
      <c r="C32" s="80">
        <v>25</v>
      </c>
      <c r="D32" s="45">
        <v>177</v>
      </c>
      <c r="E32" s="80">
        <v>922</v>
      </c>
      <c r="F32" s="80">
        <v>2464</v>
      </c>
      <c r="G32" s="11">
        <v>202</v>
      </c>
      <c r="H32" s="81" t="s">
        <v>391</v>
      </c>
      <c r="I32" s="123"/>
      <c r="J32" s="123"/>
    </row>
    <row r="33" spans="1:10">
      <c r="A33" s="63" t="s">
        <v>468</v>
      </c>
      <c r="B33" s="80">
        <v>129</v>
      </c>
      <c r="C33" s="80">
        <v>104</v>
      </c>
      <c r="D33" s="45">
        <v>233</v>
      </c>
      <c r="E33" s="80">
        <v>1173</v>
      </c>
      <c r="F33" s="80">
        <v>1963</v>
      </c>
      <c r="G33" s="11">
        <v>355</v>
      </c>
      <c r="H33" s="81" t="s">
        <v>391</v>
      </c>
      <c r="I33" s="123"/>
      <c r="J33" s="123"/>
    </row>
    <row r="34" spans="1:10">
      <c r="A34" s="63" t="s">
        <v>469</v>
      </c>
      <c r="B34" s="80">
        <v>28</v>
      </c>
      <c r="C34" s="80">
        <v>36</v>
      </c>
      <c r="D34" s="45">
        <v>64</v>
      </c>
      <c r="E34" s="80">
        <v>1003</v>
      </c>
      <c r="F34" s="80">
        <v>2810</v>
      </c>
      <c r="G34" s="11">
        <v>129</v>
      </c>
      <c r="H34" s="81">
        <v>39</v>
      </c>
      <c r="I34" s="123"/>
      <c r="J34" s="123"/>
    </row>
    <row r="35" spans="1:10">
      <c r="A35" s="63" t="s">
        <v>470</v>
      </c>
      <c r="B35" s="80" t="s">
        <v>391</v>
      </c>
      <c r="C35" s="80">
        <v>27</v>
      </c>
      <c r="D35" s="45">
        <v>27</v>
      </c>
      <c r="E35" s="80" t="s">
        <v>391</v>
      </c>
      <c r="F35" s="80">
        <v>2000</v>
      </c>
      <c r="G35" s="11">
        <v>54</v>
      </c>
      <c r="H35" s="81" t="s">
        <v>391</v>
      </c>
      <c r="I35" s="123"/>
      <c r="J35" s="123"/>
    </row>
    <row r="36" spans="1:10">
      <c r="A36" s="73" t="s">
        <v>471</v>
      </c>
      <c r="B36" s="74">
        <v>309</v>
      </c>
      <c r="C36" s="74">
        <v>192</v>
      </c>
      <c r="D36" s="74">
        <v>501</v>
      </c>
      <c r="E36" s="74">
        <v>1034</v>
      </c>
      <c r="F36" s="74">
        <v>2192</v>
      </c>
      <c r="G36" s="74">
        <v>740</v>
      </c>
      <c r="H36" s="75">
        <v>39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472</v>
      </c>
      <c r="B38" s="74">
        <v>2249</v>
      </c>
      <c r="C38" s="74" t="s">
        <v>391</v>
      </c>
      <c r="D38" s="74">
        <v>2249</v>
      </c>
      <c r="E38" s="74">
        <v>975</v>
      </c>
      <c r="F38" s="74" t="s">
        <v>391</v>
      </c>
      <c r="G38" s="74">
        <v>2193</v>
      </c>
      <c r="H38" s="75">
        <v>1535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 t="s">
        <v>391</v>
      </c>
      <c r="C40" s="11" t="s">
        <v>391</v>
      </c>
      <c r="D40" s="45" t="s">
        <v>391</v>
      </c>
      <c r="E40" s="11" t="s">
        <v>391</v>
      </c>
      <c r="F40" s="11" t="s">
        <v>391</v>
      </c>
      <c r="G40" s="11" t="s">
        <v>391</v>
      </c>
      <c r="H40" s="12" t="s">
        <v>391</v>
      </c>
      <c r="I40" s="123"/>
      <c r="J40" s="123"/>
    </row>
    <row r="41" spans="1:10">
      <c r="A41" s="63" t="s">
        <v>474</v>
      </c>
      <c r="B41" s="45">
        <v>1109</v>
      </c>
      <c r="C41" s="45">
        <v>7</v>
      </c>
      <c r="D41" s="45">
        <v>1116</v>
      </c>
      <c r="E41" s="11">
        <v>2023</v>
      </c>
      <c r="F41" s="11">
        <v>2350</v>
      </c>
      <c r="G41" s="45">
        <v>2260</v>
      </c>
      <c r="H41" s="46" t="s">
        <v>391</v>
      </c>
      <c r="I41" s="123"/>
      <c r="J41" s="123"/>
    </row>
    <row r="42" spans="1:10">
      <c r="A42" s="63" t="s">
        <v>475</v>
      </c>
      <c r="B42" s="11" t="s">
        <v>391</v>
      </c>
      <c r="C42" s="11" t="s">
        <v>391</v>
      </c>
      <c r="D42" s="45" t="s">
        <v>391</v>
      </c>
      <c r="E42" s="11" t="s">
        <v>391</v>
      </c>
      <c r="F42" s="11" t="s">
        <v>391</v>
      </c>
      <c r="G42" s="11" t="s">
        <v>391</v>
      </c>
      <c r="H42" s="46" t="s">
        <v>391</v>
      </c>
      <c r="I42" s="123"/>
      <c r="J42" s="123"/>
    </row>
    <row r="43" spans="1:10">
      <c r="A43" s="63" t="s">
        <v>476</v>
      </c>
      <c r="B43" s="11">
        <v>44</v>
      </c>
      <c r="C43" s="11">
        <v>7</v>
      </c>
      <c r="D43" s="45">
        <v>51</v>
      </c>
      <c r="E43" s="11">
        <v>600</v>
      </c>
      <c r="F43" s="11">
        <v>2450</v>
      </c>
      <c r="G43" s="11">
        <v>44</v>
      </c>
      <c r="H43" s="12" t="s">
        <v>391</v>
      </c>
      <c r="I43" s="123"/>
      <c r="J43" s="123"/>
    </row>
    <row r="44" spans="1:10">
      <c r="A44" s="63" t="s">
        <v>477</v>
      </c>
      <c r="B44" s="11" t="s">
        <v>391</v>
      </c>
      <c r="C44" s="11" t="s">
        <v>391</v>
      </c>
      <c r="D44" s="45" t="s">
        <v>391</v>
      </c>
      <c r="E44" s="11" t="s">
        <v>391</v>
      </c>
      <c r="F44" s="11" t="s">
        <v>391</v>
      </c>
      <c r="G44" s="11" t="s">
        <v>391</v>
      </c>
      <c r="H44" s="12" t="s">
        <v>391</v>
      </c>
      <c r="I44" s="123"/>
      <c r="J44" s="123"/>
    </row>
    <row r="45" spans="1:10">
      <c r="A45" s="63" t="s">
        <v>478</v>
      </c>
      <c r="B45" s="11">
        <v>2</v>
      </c>
      <c r="C45" s="11" t="s">
        <v>391</v>
      </c>
      <c r="D45" s="45">
        <v>2</v>
      </c>
      <c r="E45" s="11">
        <v>700</v>
      </c>
      <c r="F45" s="11" t="s">
        <v>391</v>
      </c>
      <c r="G45" s="11">
        <v>1</v>
      </c>
      <c r="H45" s="12">
        <v>1</v>
      </c>
      <c r="I45" s="123"/>
      <c r="J45" s="123"/>
    </row>
    <row r="46" spans="1:10">
      <c r="A46" s="63" t="s">
        <v>479</v>
      </c>
      <c r="B46" s="11" t="s">
        <v>391</v>
      </c>
      <c r="C46" s="11" t="s">
        <v>391</v>
      </c>
      <c r="D46" s="45" t="s">
        <v>391</v>
      </c>
      <c r="E46" s="11" t="s">
        <v>391</v>
      </c>
      <c r="F46" s="11" t="s">
        <v>391</v>
      </c>
      <c r="G46" s="11" t="s">
        <v>391</v>
      </c>
      <c r="H46" s="12" t="s">
        <v>391</v>
      </c>
      <c r="I46" s="123"/>
      <c r="J46" s="123"/>
    </row>
    <row r="47" spans="1:10">
      <c r="A47" s="63" t="s">
        <v>480</v>
      </c>
      <c r="B47" s="11" t="s">
        <v>391</v>
      </c>
      <c r="C47" s="11" t="s">
        <v>391</v>
      </c>
      <c r="D47" s="45" t="s">
        <v>391</v>
      </c>
      <c r="E47" s="11" t="s">
        <v>391</v>
      </c>
      <c r="F47" s="11" t="s">
        <v>391</v>
      </c>
      <c r="G47" s="11" t="s">
        <v>391</v>
      </c>
      <c r="H47" s="12" t="s">
        <v>391</v>
      </c>
      <c r="I47" s="123"/>
      <c r="J47" s="123"/>
    </row>
    <row r="48" spans="1:10">
      <c r="A48" s="63" t="s">
        <v>481</v>
      </c>
      <c r="B48" s="11">
        <v>5</v>
      </c>
      <c r="C48" s="11">
        <v>12</v>
      </c>
      <c r="D48" s="45">
        <v>17</v>
      </c>
      <c r="E48" s="11">
        <v>850</v>
      </c>
      <c r="F48" s="11">
        <v>2000</v>
      </c>
      <c r="G48" s="11">
        <v>28</v>
      </c>
      <c r="H48" s="12" t="s">
        <v>391</v>
      </c>
      <c r="I48" s="123"/>
      <c r="J48" s="123"/>
    </row>
    <row r="49" spans="1:10">
      <c r="A49" s="73" t="s">
        <v>482</v>
      </c>
      <c r="B49" s="74">
        <v>1160</v>
      </c>
      <c r="C49" s="74">
        <v>26</v>
      </c>
      <c r="D49" s="74">
        <v>1186</v>
      </c>
      <c r="E49" s="74">
        <v>1962</v>
      </c>
      <c r="F49" s="74">
        <v>2215</v>
      </c>
      <c r="G49" s="74">
        <v>2333</v>
      </c>
      <c r="H49" s="75">
        <v>1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483</v>
      </c>
      <c r="B51" s="74">
        <v>35</v>
      </c>
      <c r="C51" s="74">
        <v>1</v>
      </c>
      <c r="D51" s="74">
        <v>36</v>
      </c>
      <c r="E51" s="74">
        <v>600</v>
      </c>
      <c r="F51" s="74">
        <v>1500</v>
      </c>
      <c r="G51" s="74">
        <v>23</v>
      </c>
      <c r="H51" s="75">
        <v>18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5</v>
      </c>
      <c r="C53" s="45">
        <v>10</v>
      </c>
      <c r="D53" s="45">
        <v>15</v>
      </c>
      <c r="E53" s="11">
        <v>500</v>
      </c>
      <c r="F53" s="11">
        <v>1500</v>
      </c>
      <c r="G53" s="45">
        <v>18</v>
      </c>
      <c r="H53" s="46">
        <v>1</v>
      </c>
      <c r="I53" s="123"/>
      <c r="J53" s="123"/>
    </row>
    <row r="54" spans="1:10">
      <c r="A54" s="63" t="s">
        <v>485</v>
      </c>
      <c r="B54" s="45">
        <v>6</v>
      </c>
      <c r="C54" s="45">
        <v>2</v>
      </c>
      <c r="D54" s="45">
        <v>8</v>
      </c>
      <c r="E54" s="11">
        <v>700</v>
      </c>
      <c r="F54" s="11">
        <v>1600</v>
      </c>
      <c r="G54" s="45">
        <v>7</v>
      </c>
      <c r="H54" s="46" t="s">
        <v>391</v>
      </c>
      <c r="I54" s="123"/>
      <c r="J54" s="123"/>
    </row>
    <row r="55" spans="1:10">
      <c r="A55" s="63" t="s">
        <v>486</v>
      </c>
      <c r="B55" s="45" t="s">
        <v>391</v>
      </c>
      <c r="C55" s="45" t="s">
        <v>391</v>
      </c>
      <c r="D55" s="45" t="s">
        <v>391</v>
      </c>
      <c r="E55" s="11" t="s">
        <v>391</v>
      </c>
      <c r="F55" s="11" t="s">
        <v>391</v>
      </c>
      <c r="G55" s="45" t="s">
        <v>391</v>
      </c>
      <c r="H55" s="46" t="s">
        <v>391</v>
      </c>
      <c r="I55" s="123"/>
      <c r="J55" s="123"/>
    </row>
    <row r="56" spans="1:10">
      <c r="A56" s="63" t="s">
        <v>487</v>
      </c>
      <c r="B56" s="45">
        <v>5</v>
      </c>
      <c r="C56" s="45">
        <v>39</v>
      </c>
      <c r="D56" s="45">
        <v>44</v>
      </c>
      <c r="E56" s="11">
        <v>1800</v>
      </c>
      <c r="F56" s="11">
        <v>2000</v>
      </c>
      <c r="G56" s="45">
        <v>87</v>
      </c>
      <c r="H56" s="46">
        <v>10</v>
      </c>
      <c r="I56" s="123"/>
      <c r="J56" s="123"/>
    </row>
    <row r="57" spans="1:10">
      <c r="A57" s="63" t="s">
        <v>488</v>
      </c>
      <c r="B57" s="45">
        <v>18</v>
      </c>
      <c r="C57" s="45">
        <v>41</v>
      </c>
      <c r="D57" s="45">
        <v>59</v>
      </c>
      <c r="E57" s="11">
        <v>410</v>
      </c>
      <c r="F57" s="11">
        <v>720</v>
      </c>
      <c r="G57" s="45">
        <v>37</v>
      </c>
      <c r="H57" s="46">
        <v>4</v>
      </c>
    </row>
    <row r="58" spans="1:10">
      <c r="A58" s="73" t="s">
        <v>537</v>
      </c>
      <c r="B58" s="74">
        <v>34</v>
      </c>
      <c r="C58" s="74">
        <v>92</v>
      </c>
      <c r="D58" s="74">
        <v>126</v>
      </c>
      <c r="E58" s="74">
        <v>679</v>
      </c>
      <c r="F58" s="74">
        <v>1367</v>
      </c>
      <c r="G58" s="74">
        <v>149</v>
      </c>
      <c r="H58" s="75">
        <v>15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490</v>
      </c>
      <c r="B60" s="11">
        <v>3</v>
      </c>
      <c r="C60" s="11">
        <v>30</v>
      </c>
      <c r="D60" s="45">
        <v>33</v>
      </c>
      <c r="E60" s="11">
        <v>600</v>
      </c>
      <c r="F60" s="11">
        <v>2200</v>
      </c>
      <c r="G60" s="11">
        <v>68</v>
      </c>
      <c r="H60" s="12">
        <v>65</v>
      </c>
    </row>
    <row r="61" spans="1:10">
      <c r="A61" s="63" t="s">
        <v>491</v>
      </c>
      <c r="B61" s="11" t="s">
        <v>391</v>
      </c>
      <c r="C61" s="11" t="s">
        <v>391</v>
      </c>
      <c r="D61" s="45" t="s">
        <v>391</v>
      </c>
      <c r="E61" s="11" t="s">
        <v>391</v>
      </c>
      <c r="F61" s="11" t="s">
        <v>391</v>
      </c>
      <c r="G61" s="11" t="s">
        <v>391</v>
      </c>
      <c r="H61" s="12" t="s">
        <v>391</v>
      </c>
    </row>
    <row r="62" spans="1:10">
      <c r="A62" s="63" t="s">
        <v>492</v>
      </c>
      <c r="B62" s="11" t="s">
        <v>391</v>
      </c>
      <c r="C62" s="11" t="s">
        <v>391</v>
      </c>
      <c r="D62" s="45" t="s">
        <v>391</v>
      </c>
      <c r="E62" s="11" t="s">
        <v>391</v>
      </c>
      <c r="F62" s="11" t="s">
        <v>391</v>
      </c>
      <c r="G62" s="11" t="s">
        <v>391</v>
      </c>
      <c r="H62" s="12" t="s">
        <v>391</v>
      </c>
    </row>
    <row r="63" spans="1:10">
      <c r="A63" s="73" t="s">
        <v>493</v>
      </c>
      <c r="B63" s="74">
        <v>3</v>
      </c>
      <c r="C63" s="74">
        <v>30</v>
      </c>
      <c r="D63" s="74">
        <v>33</v>
      </c>
      <c r="E63" s="74">
        <v>600</v>
      </c>
      <c r="F63" s="74">
        <v>2200</v>
      </c>
      <c r="G63" s="74">
        <v>68</v>
      </c>
      <c r="H63" s="75">
        <v>65</v>
      </c>
    </row>
    <row r="64" spans="1:10">
      <c r="A64" s="65"/>
      <c r="B64" s="70"/>
      <c r="C64" s="70"/>
      <c r="D64" s="70"/>
      <c r="E64" s="76"/>
      <c r="F64" s="76"/>
      <c r="G64" s="70"/>
      <c r="H64" s="71"/>
    </row>
    <row r="65" spans="1:8">
      <c r="A65" s="73" t="s">
        <v>494</v>
      </c>
      <c r="B65" s="74">
        <v>10</v>
      </c>
      <c r="C65" s="74">
        <v>3</v>
      </c>
      <c r="D65" s="74">
        <v>13</v>
      </c>
      <c r="E65" s="74">
        <v>450</v>
      </c>
      <c r="F65" s="74">
        <v>2590</v>
      </c>
      <c r="G65" s="74">
        <v>12</v>
      </c>
      <c r="H65" s="75">
        <v>1</v>
      </c>
    </row>
    <row r="66" spans="1:8">
      <c r="A66" s="63"/>
      <c r="B66" s="45"/>
      <c r="C66" s="45"/>
      <c r="D66" s="45"/>
      <c r="E66" s="11"/>
      <c r="F66" s="11"/>
      <c r="G66" s="45"/>
      <c r="H66" s="46"/>
    </row>
    <row r="67" spans="1:8">
      <c r="A67" s="63" t="s">
        <v>495</v>
      </c>
      <c r="B67" s="11">
        <v>2305</v>
      </c>
      <c r="C67" s="11" t="s">
        <v>391</v>
      </c>
      <c r="D67" s="45">
        <v>2305</v>
      </c>
      <c r="E67" s="11">
        <v>1009</v>
      </c>
      <c r="F67" s="11" t="s">
        <v>391</v>
      </c>
      <c r="G67" s="11">
        <v>2326</v>
      </c>
      <c r="H67" s="12" t="s">
        <v>391</v>
      </c>
    </row>
    <row r="68" spans="1:8">
      <c r="A68" s="63" t="s">
        <v>496</v>
      </c>
      <c r="B68" s="11" t="s">
        <v>391</v>
      </c>
      <c r="C68" s="11" t="s">
        <v>391</v>
      </c>
      <c r="D68" s="45" t="s">
        <v>391</v>
      </c>
      <c r="E68" s="11" t="s">
        <v>391</v>
      </c>
      <c r="F68" s="11" t="s">
        <v>391</v>
      </c>
      <c r="G68" s="11" t="s">
        <v>391</v>
      </c>
      <c r="H68" s="12" t="s">
        <v>391</v>
      </c>
    </row>
    <row r="69" spans="1:8">
      <c r="A69" s="73" t="s">
        <v>497</v>
      </c>
      <c r="B69" s="74">
        <v>2305</v>
      </c>
      <c r="C69" s="74" t="s">
        <v>391</v>
      </c>
      <c r="D69" s="74">
        <v>2305</v>
      </c>
      <c r="E69" s="74">
        <v>1009</v>
      </c>
      <c r="F69" s="74" t="s">
        <v>391</v>
      </c>
      <c r="G69" s="74">
        <v>2326</v>
      </c>
      <c r="H69" s="75" t="s">
        <v>391</v>
      </c>
    </row>
    <row r="70" spans="1:8">
      <c r="A70" s="63"/>
      <c r="B70" s="45"/>
      <c r="C70" s="45"/>
      <c r="D70" s="45"/>
      <c r="E70" s="11"/>
      <c r="F70" s="11"/>
      <c r="G70" s="45"/>
      <c r="H70" s="46"/>
    </row>
    <row r="71" spans="1:8">
      <c r="A71" s="63" t="s">
        <v>498</v>
      </c>
      <c r="B71" s="45">
        <v>3</v>
      </c>
      <c r="C71" s="45">
        <v>7</v>
      </c>
      <c r="D71" s="45">
        <v>10</v>
      </c>
      <c r="E71" s="11">
        <v>333</v>
      </c>
      <c r="F71" s="11">
        <v>2571</v>
      </c>
      <c r="G71" s="45">
        <v>19</v>
      </c>
      <c r="H71" s="46">
        <v>10</v>
      </c>
    </row>
    <row r="72" spans="1:8">
      <c r="A72" s="63" t="s">
        <v>499</v>
      </c>
      <c r="B72" s="45">
        <v>5591</v>
      </c>
      <c r="C72" s="45">
        <v>272</v>
      </c>
      <c r="D72" s="45">
        <v>5863</v>
      </c>
      <c r="E72" s="11">
        <v>940</v>
      </c>
      <c r="F72" s="11">
        <v>1200</v>
      </c>
      <c r="G72" s="45">
        <v>5582</v>
      </c>
      <c r="H72" s="46">
        <v>4721</v>
      </c>
    </row>
    <row r="73" spans="1:8">
      <c r="A73" s="63" t="s">
        <v>500</v>
      </c>
      <c r="B73" s="11">
        <v>5418</v>
      </c>
      <c r="C73" s="11">
        <v>2308</v>
      </c>
      <c r="D73" s="45">
        <v>7726</v>
      </c>
      <c r="E73" s="11">
        <v>600</v>
      </c>
      <c r="F73" s="11">
        <v>1700</v>
      </c>
      <c r="G73" s="11">
        <v>7174</v>
      </c>
      <c r="H73" s="12">
        <v>7892</v>
      </c>
    </row>
    <row r="74" spans="1:8">
      <c r="A74" s="63" t="s">
        <v>501</v>
      </c>
      <c r="B74" s="45">
        <v>247</v>
      </c>
      <c r="C74" s="45">
        <v>74</v>
      </c>
      <c r="D74" s="45">
        <v>321</v>
      </c>
      <c r="E74" s="11">
        <v>540</v>
      </c>
      <c r="F74" s="11">
        <v>1979</v>
      </c>
      <c r="G74" s="45">
        <v>280</v>
      </c>
      <c r="H74" s="46">
        <v>305</v>
      </c>
    </row>
    <row r="75" spans="1:8">
      <c r="A75" s="63" t="s">
        <v>502</v>
      </c>
      <c r="B75" s="45">
        <v>914</v>
      </c>
      <c r="C75" s="45" t="s">
        <v>391</v>
      </c>
      <c r="D75" s="45">
        <v>914</v>
      </c>
      <c r="E75" s="11">
        <v>1000</v>
      </c>
      <c r="F75" s="11" t="s">
        <v>391</v>
      </c>
      <c r="G75" s="45">
        <v>914</v>
      </c>
      <c r="H75" s="46" t="s">
        <v>391</v>
      </c>
    </row>
    <row r="76" spans="1:8">
      <c r="A76" s="63" t="s">
        <v>503</v>
      </c>
      <c r="B76" s="45">
        <v>265</v>
      </c>
      <c r="C76" s="45">
        <v>73</v>
      </c>
      <c r="D76" s="45">
        <v>338</v>
      </c>
      <c r="E76" s="11">
        <v>1150</v>
      </c>
      <c r="F76" s="11">
        <v>1600</v>
      </c>
      <c r="G76" s="45">
        <v>421</v>
      </c>
      <c r="H76" s="46">
        <v>430</v>
      </c>
    </row>
    <row r="77" spans="1:8">
      <c r="A77" s="63" t="s">
        <v>504</v>
      </c>
      <c r="B77" s="45">
        <v>3042</v>
      </c>
      <c r="C77" s="45">
        <v>762</v>
      </c>
      <c r="D77" s="45">
        <v>3804</v>
      </c>
      <c r="E77" s="11">
        <v>1100</v>
      </c>
      <c r="F77" s="11">
        <v>3500</v>
      </c>
      <c r="G77" s="45">
        <v>6013</v>
      </c>
      <c r="H77" s="124">
        <v>60</v>
      </c>
    </row>
    <row r="78" spans="1:8">
      <c r="A78" s="63" t="s">
        <v>505</v>
      </c>
      <c r="B78" s="11">
        <v>14147</v>
      </c>
      <c r="C78" s="11">
        <v>2633</v>
      </c>
      <c r="D78" s="45">
        <v>16780</v>
      </c>
      <c r="E78" s="11">
        <v>1371</v>
      </c>
      <c r="F78" s="11">
        <v>2243</v>
      </c>
      <c r="G78" s="11">
        <v>25301</v>
      </c>
      <c r="H78" s="12">
        <v>6325</v>
      </c>
    </row>
    <row r="79" spans="1:8">
      <c r="A79" s="73" t="s">
        <v>506</v>
      </c>
      <c r="B79" s="74">
        <v>29627</v>
      </c>
      <c r="C79" s="74">
        <v>6129</v>
      </c>
      <c r="D79" s="74">
        <v>35756</v>
      </c>
      <c r="E79" s="74">
        <v>1100</v>
      </c>
      <c r="F79" s="74">
        <v>2138</v>
      </c>
      <c r="G79" s="74">
        <v>45704</v>
      </c>
      <c r="H79" s="75">
        <v>19743</v>
      </c>
    </row>
    <row r="80" spans="1:8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507</v>
      </c>
      <c r="B81" s="82">
        <v>4</v>
      </c>
      <c r="C81" s="82">
        <v>16</v>
      </c>
      <c r="D81" s="82">
        <v>20</v>
      </c>
      <c r="E81" s="82">
        <v>1100</v>
      </c>
      <c r="F81" s="82">
        <v>1000</v>
      </c>
      <c r="G81" s="82">
        <v>20</v>
      </c>
      <c r="H81" s="124">
        <v>14</v>
      </c>
    </row>
    <row r="82" spans="1:8">
      <c r="A82" s="63" t="s">
        <v>508</v>
      </c>
      <c r="B82" s="45">
        <v>29</v>
      </c>
      <c r="C82" s="82">
        <v>5</v>
      </c>
      <c r="D82" s="45">
        <v>34</v>
      </c>
      <c r="E82" s="11">
        <v>600</v>
      </c>
      <c r="F82" s="82">
        <v>1200</v>
      </c>
      <c r="G82" s="45">
        <v>24</v>
      </c>
      <c r="H82" s="46">
        <v>17</v>
      </c>
    </row>
    <row r="83" spans="1:8">
      <c r="A83" s="73" t="s">
        <v>509</v>
      </c>
      <c r="B83" s="74">
        <v>33</v>
      </c>
      <c r="C83" s="74">
        <v>21</v>
      </c>
      <c r="D83" s="74">
        <v>54</v>
      </c>
      <c r="E83" s="74">
        <v>661</v>
      </c>
      <c r="F83" s="74">
        <v>1048</v>
      </c>
      <c r="G83" s="74">
        <v>44</v>
      </c>
      <c r="H83" s="75">
        <v>31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510</v>
      </c>
      <c r="B85" s="52">
        <v>42674</v>
      </c>
      <c r="C85" s="52">
        <v>7398</v>
      </c>
      <c r="D85" s="52">
        <v>50072</v>
      </c>
      <c r="E85" s="52">
        <v>1157</v>
      </c>
      <c r="F85" s="52">
        <v>2186</v>
      </c>
      <c r="G85" s="52">
        <v>65532</v>
      </c>
      <c r="H85" s="53">
        <v>21503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787">
    <tabColor theme="0"/>
  </sheetPr>
  <dimension ref="A1:F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4.140625" style="34" customWidth="1"/>
    <col min="2" max="5" width="20.85546875" style="34" customWidth="1"/>
    <col min="6" max="6" width="17.140625" style="34" customWidth="1"/>
    <col min="7" max="16384" width="11.42578125" style="34"/>
  </cols>
  <sheetData>
    <row r="1" spans="1:6" s="24" customFormat="1" ht="18">
      <c r="A1" s="1666" t="s">
        <v>367</v>
      </c>
      <c r="B1" s="1666"/>
      <c r="C1" s="1666"/>
      <c r="D1" s="1666"/>
      <c r="E1" s="1666"/>
    </row>
    <row r="2" spans="1:6">
      <c r="A2" s="204"/>
      <c r="B2" s="204"/>
      <c r="C2" s="204"/>
      <c r="D2" s="204"/>
      <c r="E2" s="204"/>
    </row>
    <row r="3" spans="1:6" s="25" customFormat="1" ht="15">
      <c r="A3" s="1684" t="s">
        <v>658</v>
      </c>
      <c r="B3" s="1684"/>
      <c r="C3" s="1684"/>
      <c r="D3" s="1684"/>
      <c r="E3" s="1684"/>
    </row>
    <row r="4" spans="1:6" s="25" customFormat="1" ht="32.25" customHeight="1">
      <c r="A4" s="1667" t="s">
        <v>1355</v>
      </c>
      <c r="B4" s="1667"/>
      <c r="C4" s="1667"/>
      <c r="D4" s="1667"/>
      <c r="E4" s="1667"/>
    </row>
    <row r="5" spans="1:6" s="25" customFormat="1" ht="13.5" customHeight="1" thickBot="1">
      <c r="A5" s="5"/>
      <c r="B5" s="6"/>
      <c r="C5" s="6"/>
      <c r="D5" s="6"/>
      <c r="E5" s="6"/>
    </row>
    <row r="6" spans="1:6" ht="27" customHeight="1">
      <c r="A6" s="1687" t="s">
        <v>446</v>
      </c>
      <c r="B6" s="664" t="s">
        <v>620</v>
      </c>
      <c r="C6" s="666"/>
      <c r="D6" s="664" t="s">
        <v>621</v>
      </c>
      <c r="E6" s="665"/>
    </row>
    <row r="7" spans="1:6" ht="24" customHeight="1">
      <c r="A7" s="1688"/>
      <c r="B7" s="227" t="s">
        <v>371</v>
      </c>
      <c r="C7" s="723" t="s">
        <v>372</v>
      </c>
      <c r="D7" s="227" t="s">
        <v>371</v>
      </c>
      <c r="E7" s="739" t="s">
        <v>372</v>
      </c>
    </row>
    <row r="8" spans="1:6" ht="13.5" thickBot="1">
      <c r="A8" s="1688"/>
      <c r="B8" s="724" t="s">
        <v>381</v>
      </c>
      <c r="C8" s="228" t="s">
        <v>524</v>
      </c>
      <c r="D8" s="724" t="s">
        <v>381</v>
      </c>
      <c r="E8" s="235" t="s">
        <v>524</v>
      </c>
    </row>
    <row r="9" spans="1:6" ht="22.5" customHeight="1">
      <c r="A9" s="72" t="s">
        <v>450</v>
      </c>
      <c r="B9" s="42" t="s">
        <v>391</v>
      </c>
      <c r="C9" s="42" t="s">
        <v>391</v>
      </c>
      <c r="D9" s="42" t="s">
        <v>391</v>
      </c>
      <c r="E9" s="43" t="s">
        <v>391</v>
      </c>
      <c r="F9" s="123"/>
    </row>
    <row r="10" spans="1:6">
      <c r="A10" s="63" t="s">
        <v>451</v>
      </c>
      <c r="B10" s="45" t="s">
        <v>391</v>
      </c>
      <c r="C10" s="45" t="s">
        <v>391</v>
      </c>
      <c r="D10" s="45" t="s">
        <v>391</v>
      </c>
      <c r="E10" s="46" t="s">
        <v>391</v>
      </c>
      <c r="F10" s="123"/>
    </row>
    <row r="11" spans="1:6">
      <c r="A11" s="63" t="s">
        <v>452</v>
      </c>
      <c r="B11" s="45" t="s">
        <v>391</v>
      </c>
      <c r="C11" s="45" t="s">
        <v>391</v>
      </c>
      <c r="D11" s="45" t="s">
        <v>391</v>
      </c>
      <c r="E11" s="46" t="s">
        <v>391</v>
      </c>
      <c r="F11" s="123"/>
    </row>
    <row r="12" spans="1:6">
      <c r="A12" s="63" t="s">
        <v>453</v>
      </c>
      <c r="B12" s="45" t="s">
        <v>391</v>
      </c>
      <c r="C12" s="45" t="s">
        <v>391</v>
      </c>
      <c r="D12" s="45" t="s">
        <v>391</v>
      </c>
      <c r="E12" s="46" t="s">
        <v>391</v>
      </c>
      <c r="F12" s="123"/>
    </row>
    <row r="13" spans="1:6">
      <c r="A13" s="73" t="s">
        <v>454</v>
      </c>
      <c r="B13" s="74" t="s">
        <v>391</v>
      </c>
      <c r="C13" s="74" t="s">
        <v>391</v>
      </c>
      <c r="D13" s="74" t="s">
        <v>391</v>
      </c>
      <c r="E13" s="75" t="s">
        <v>391</v>
      </c>
      <c r="F13" s="123"/>
    </row>
    <row r="14" spans="1:6">
      <c r="A14" s="65"/>
      <c r="B14" s="70"/>
      <c r="C14" s="70"/>
      <c r="D14" s="70"/>
      <c r="E14" s="71"/>
      <c r="F14" s="123"/>
    </row>
    <row r="15" spans="1:6">
      <c r="A15" s="73" t="s">
        <v>455</v>
      </c>
      <c r="B15" s="74" t="s">
        <v>391</v>
      </c>
      <c r="C15" s="74" t="s">
        <v>391</v>
      </c>
      <c r="D15" s="74" t="s">
        <v>391</v>
      </c>
      <c r="E15" s="75" t="s">
        <v>391</v>
      </c>
      <c r="F15" s="123"/>
    </row>
    <row r="16" spans="1:6">
      <c r="A16" s="65"/>
      <c r="B16" s="70"/>
      <c r="C16" s="70"/>
      <c r="D16" s="70"/>
      <c r="E16" s="71"/>
      <c r="F16" s="123"/>
    </row>
    <row r="17" spans="1:6">
      <c r="A17" s="73" t="s">
        <v>456</v>
      </c>
      <c r="B17" s="74" t="s">
        <v>391</v>
      </c>
      <c r="C17" s="74" t="s">
        <v>391</v>
      </c>
      <c r="D17" s="74">
        <v>1</v>
      </c>
      <c r="E17" s="75">
        <v>1</v>
      </c>
      <c r="F17" s="123"/>
    </row>
    <row r="18" spans="1:6">
      <c r="A18" s="63"/>
      <c r="B18" s="45"/>
      <c r="C18" s="45"/>
      <c r="D18" s="45"/>
      <c r="E18" s="46"/>
      <c r="F18" s="123"/>
    </row>
    <row r="19" spans="1:6">
      <c r="A19" s="63" t="s">
        <v>535</v>
      </c>
      <c r="B19" s="45">
        <v>2464</v>
      </c>
      <c r="C19" s="45">
        <v>3696</v>
      </c>
      <c r="D19" s="45">
        <v>15</v>
      </c>
      <c r="E19" s="46">
        <v>23</v>
      </c>
      <c r="F19" s="123"/>
    </row>
    <row r="20" spans="1:6">
      <c r="A20" s="63" t="s">
        <v>458</v>
      </c>
      <c r="B20" s="45">
        <v>1</v>
      </c>
      <c r="C20" s="45">
        <v>1</v>
      </c>
      <c r="D20" s="45" t="s">
        <v>391</v>
      </c>
      <c r="E20" s="46" t="s">
        <v>391</v>
      </c>
      <c r="F20" s="123"/>
    </row>
    <row r="21" spans="1:6">
      <c r="A21" s="63" t="s">
        <v>459</v>
      </c>
      <c r="B21" s="45">
        <v>5</v>
      </c>
      <c r="C21" s="45">
        <v>5</v>
      </c>
      <c r="D21" s="45" t="s">
        <v>391</v>
      </c>
      <c r="E21" s="46" t="s">
        <v>391</v>
      </c>
      <c r="F21" s="123"/>
    </row>
    <row r="22" spans="1:6">
      <c r="A22" s="73" t="s">
        <v>460</v>
      </c>
      <c r="B22" s="74">
        <v>2470</v>
      </c>
      <c r="C22" s="74">
        <v>3702</v>
      </c>
      <c r="D22" s="74">
        <v>15</v>
      </c>
      <c r="E22" s="75">
        <v>23</v>
      </c>
      <c r="F22" s="123"/>
    </row>
    <row r="23" spans="1:6">
      <c r="A23" s="65"/>
      <c r="B23" s="70"/>
      <c r="C23" s="70"/>
      <c r="D23" s="70"/>
      <c r="E23" s="71"/>
      <c r="F23" s="123"/>
    </row>
    <row r="24" spans="1:6">
      <c r="A24" s="73" t="s">
        <v>461</v>
      </c>
      <c r="B24" s="74">
        <v>4425</v>
      </c>
      <c r="C24" s="74">
        <v>5887</v>
      </c>
      <c r="D24" s="74" t="s">
        <v>391</v>
      </c>
      <c r="E24" s="75" t="s">
        <v>391</v>
      </c>
      <c r="F24" s="123"/>
    </row>
    <row r="25" spans="1:6">
      <c r="A25" s="65"/>
      <c r="B25" s="70"/>
      <c r="C25" s="70"/>
      <c r="D25" s="70"/>
      <c r="E25" s="71"/>
      <c r="F25" s="123"/>
    </row>
    <row r="26" spans="1:6">
      <c r="A26" s="73" t="s">
        <v>462</v>
      </c>
      <c r="B26" s="74">
        <v>111</v>
      </c>
      <c r="C26" s="74">
        <v>239</v>
      </c>
      <c r="D26" s="74" t="s">
        <v>391</v>
      </c>
      <c r="E26" s="75" t="s">
        <v>391</v>
      </c>
      <c r="F26" s="123"/>
    </row>
    <row r="27" spans="1:6">
      <c r="A27" s="63"/>
      <c r="B27" s="45"/>
      <c r="C27" s="45"/>
      <c r="D27" s="45"/>
      <c r="E27" s="46"/>
      <c r="F27" s="123"/>
    </row>
    <row r="28" spans="1:6">
      <c r="A28" s="63" t="s">
        <v>463</v>
      </c>
      <c r="B28" s="82">
        <v>6</v>
      </c>
      <c r="C28" s="82">
        <v>15</v>
      </c>
      <c r="D28" s="45" t="s">
        <v>391</v>
      </c>
      <c r="E28" s="46" t="s">
        <v>391</v>
      </c>
      <c r="F28" s="123"/>
    </row>
    <row r="29" spans="1:6">
      <c r="A29" s="63" t="s">
        <v>464</v>
      </c>
      <c r="B29" s="82" t="s">
        <v>391</v>
      </c>
      <c r="C29" s="82" t="s">
        <v>391</v>
      </c>
      <c r="D29" s="45" t="s">
        <v>391</v>
      </c>
      <c r="E29" s="46" t="s">
        <v>391</v>
      </c>
      <c r="F29" s="123"/>
    </row>
    <row r="30" spans="1:6">
      <c r="A30" s="63" t="s">
        <v>465</v>
      </c>
      <c r="B30" s="45" t="s">
        <v>391</v>
      </c>
      <c r="C30" s="45" t="s">
        <v>391</v>
      </c>
      <c r="D30" s="45">
        <v>785</v>
      </c>
      <c r="E30" s="46">
        <v>2073</v>
      </c>
      <c r="F30" s="123"/>
    </row>
    <row r="31" spans="1:6">
      <c r="A31" s="73" t="s">
        <v>466</v>
      </c>
      <c r="B31" s="74">
        <v>6</v>
      </c>
      <c r="C31" s="74">
        <v>15</v>
      </c>
      <c r="D31" s="74">
        <v>785</v>
      </c>
      <c r="E31" s="75">
        <v>2073</v>
      </c>
      <c r="F31" s="123"/>
    </row>
    <row r="32" spans="1:6">
      <c r="A32" s="63"/>
      <c r="B32" s="45"/>
      <c r="C32" s="45"/>
      <c r="D32" s="45"/>
      <c r="E32" s="46"/>
      <c r="F32" s="123"/>
    </row>
    <row r="33" spans="1:6">
      <c r="A33" s="63" t="s">
        <v>467</v>
      </c>
      <c r="B33" s="80">
        <v>177</v>
      </c>
      <c r="C33" s="80">
        <v>202</v>
      </c>
      <c r="D33" s="80" t="s">
        <v>391</v>
      </c>
      <c r="E33" s="81" t="s">
        <v>391</v>
      </c>
      <c r="F33" s="123"/>
    </row>
    <row r="34" spans="1:6">
      <c r="A34" s="63" t="s">
        <v>468</v>
      </c>
      <c r="B34" s="80">
        <v>233</v>
      </c>
      <c r="C34" s="80">
        <v>355</v>
      </c>
      <c r="D34" s="45" t="s">
        <v>391</v>
      </c>
      <c r="E34" s="46" t="s">
        <v>391</v>
      </c>
      <c r="F34" s="123"/>
    </row>
    <row r="35" spans="1:6">
      <c r="A35" s="63" t="s">
        <v>469</v>
      </c>
      <c r="B35" s="80">
        <v>64</v>
      </c>
      <c r="C35" s="80">
        <v>129</v>
      </c>
      <c r="D35" s="45" t="s">
        <v>391</v>
      </c>
      <c r="E35" s="46" t="s">
        <v>391</v>
      </c>
      <c r="F35" s="123"/>
    </row>
    <row r="36" spans="1:6">
      <c r="A36" s="63" t="s">
        <v>470</v>
      </c>
      <c r="B36" s="80">
        <v>27</v>
      </c>
      <c r="C36" s="80">
        <v>54</v>
      </c>
      <c r="D36" s="45" t="s">
        <v>391</v>
      </c>
      <c r="E36" s="46" t="s">
        <v>391</v>
      </c>
      <c r="F36" s="123"/>
    </row>
    <row r="37" spans="1:6">
      <c r="A37" s="73" t="s">
        <v>471</v>
      </c>
      <c r="B37" s="74">
        <v>501</v>
      </c>
      <c r="C37" s="74">
        <v>740</v>
      </c>
      <c r="D37" s="74" t="s">
        <v>391</v>
      </c>
      <c r="E37" s="75" t="s">
        <v>391</v>
      </c>
      <c r="F37" s="123"/>
    </row>
    <row r="38" spans="1:6">
      <c r="A38" s="65"/>
      <c r="B38" s="70"/>
      <c r="C38" s="70"/>
      <c r="D38" s="70"/>
      <c r="E38" s="71"/>
      <c r="F38" s="123"/>
    </row>
    <row r="39" spans="1:6">
      <c r="A39" s="73" t="s">
        <v>472</v>
      </c>
      <c r="B39" s="74">
        <v>2249</v>
      </c>
      <c r="C39" s="74">
        <v>2193</v>
      </c>
      <c r="D39" s="74" t="s">
        <v>391</v>
      </c>
      <c r="E39" s="75" t="s">
        <v>391</v>
      </c>
      <c r="F39" s="123"/>
    </row>
    <row r="40" spans="1:6">
      <c r="A40" s="63"/>
      <c r="B40" s="45"/>
      <c r="C40" s="45"/>
      <c r="D40" s="45"/>
      <c r="E40" s="46"/>
      <c r="F40" s="123"/>
    </row>
    <row r="41" spans="1:6">
      <c r="A41" s="63" t="s">
        <v>536</v>
      </c>
      <c r="B41" s="11" t="s">
        <v>391</v>
      </c>
      <c r="C41" s="11" t="s">
        <v>391</v>
      </c>
      <c r="D41" s="45" t="s">
        <v>391</v>
      </c>
      <c r="E41" s="46" t="s">
        <v>391</v>
      </c>
      <c r="F41" s="123"/>
    </row>
    <row r="42" spans="1:6">
      <c r="A42" s="63" t="s">
        <v>474</v>
      </c>
      <c r="B42" s="45">
        <v>1116</v>
      </c>
      <c r="C42" s="45">
        <v>2260</v>
      </c>
      <c r="D42" s="45" t="s">
        <v>391</v>
      </c>
      <c r="E42" s="46" t="s">
        <v>391</v>
      </c>
      <c r="F42" s="123"/>
    </row>
    <row r="43" spans="1:6">
      <c r="A43" s="63" t="s">
        <v>475</v>
      </c>
      <c r="B43" s="11" t="s">
        <v>391</v>
      </c>
      <c r="C43" s="11" t="s">
        <v>391</v>
      </c>
      <c r="D43" s="45" t="s">
        <v>391</v>
      </c>
      <c r="E43" s="46" t="s">
        <v>391</v>
      </c>
      <c r="F43" s="123"/>
    </row>
    <row r="44" spans="1:6">
      <c r="A44" s="63" t="s">
        <v>476</v>
      </c>
      <c r="B44" s="11">
        <v>51</v>
      </c>
      <c r="C44" s="11">
        <v>44</v>
      </c>
      <c r="D44" s="45" t="s">
        <v>391</v>
      </c>
      <c r="E44" s="46" t="s">
        <v>391</v>
      </c>
      <c r="F44" s="123"/>
    </row>
    <row r="45" spans="1:6">
      <c r="A45" s="63" t="s">
        <v>477</v>
      </c>
      <c r="B45" s="11" t="s">
        <v>391</v>
      </c>
      <c r="C45" s="11" t="s">
        <v>391</v>
      </c>
      <c r="D45" s="45" t="s">
        <v>391</v>
      </c>
      <c r="E45" s="46" t="s">
        <v>391</v>
      </c>
      <c r="F45" s="123"/>
    </row>
    <row r="46" spans="1:6">
      <c r="A46" s="63" t="s">
        <v>478</v>
      </c>
      <c r="B46" s="11">
        <v>2</v>
      </c>
      <c r="C46" s="11">
        <v>1</v>
      </c>
      <c r="D46" s="45" t="s">
        <v>391</v>
      </c>
      <c r="E46" s="46" t="s">
        <v>391</v>
      </c>
      <c r="F46" s="123"/>
    </row>
    <row r="47" spans="1:6">
      <c r="A47" s="63" t="s">
        <v>479</v>
      </c>
      <c r="B47" s="11" t="s">
        <v>391</v>
      </c>
      <c r="C47" s="11" t="s">
        <v>391</v>
      </c>
      <c r="D47" s="45" t="s">
        <v>391</v>
      </c>
      <c r="E47" s="46" t="s">
        <v>391</v>
      </c>
      <c r="F47" s="123"/>
    </row>
    <row r="48" spans="1:6">
      <c r="A48" s="63" t="s">
        <v>480</v>
      </c>
      <c r="B48" s="11" t="s">
        <v>391</v>
      </c>
      <c r="C48" s="11" t="s">
        <v>391</v>
      </c>
      <c r="D48" s="45" t="s">
        <v>391</v>
      </c>
      <c r="E48" s="46" t="s">
        <v>391</v>
      </c>
      <c r="F48" s="123"/>
    </row>
    <row r="49" spans="1:6">
      <c r="A49" s="63" t="s">
        <v>481</v>
      </c>
      <c r="B49" s="11">
        <v>17</v>
      </c>
      <c r="C49" s="11">
        <v>28</v>
      </c>
      <c r="D49" s="45" t="s">
        <v>391</v>
      </c>
      <c r="E49" s="46" t="s">
        <v>391</v>
      </c>
      <c r="F49" s="123"/>
    </row>
    <row r="50" spans="1:6">
      <c r="A50" s="73" t="s">
        <v>482</v>
      </c>
      <c r="B50" s="74">
        <v>1186</v>
      </c>
      <c r="C50" s="74">
        <v>2333</v>
      </c>
      <c r="D50" s="74" t="s">
        <v>391</v>
      </c>
      <c r="E50" s="75" t="s">
        <v>391</v>
      </c>
      <c r="F50" s="123"/>
    </row>
    <row r="51" spans="1:6">
      <c r="A51" s="65"/>
      <c r="B51" s="70"/>
      <c r="C51" s="70"/>
      <c r="D51" s="70"/>
      <c r="E51" s="71"/>
      <c r="F51" s="123"/>
    </row>
    <row r="52" spans="1:6">
      <c r="A52" s="73" t="s">
        <v>483</v>
      </c>
      <c r="B52" s="74">
        <v>36</v>
      </c>
      <c r="C52" s="74">
        <v>23</v>
      </c>
      <c r="D52" s="74" t="s">
        <v>391</v>
      </c>
      <c r="E52" s="75" t="s">
        <v>391</v>
      </c>
      <c r="F52" s="123"/>
    </row>
    <row r="53" spans="1:6">
      <c r="A53" s="63"/>
      <c r="B53" s="45"/>
      <c r="C53" s="45"/>
      <c r="D53" s="45"/>
      <c r="E53" s="46"/>
      <c r="F53" s="123"/>
    </row>
    <row r="54" spans="1:6">
      <c r="A54" s="63" t="s">
        <v>484</v>
      </c>
      <c r="B54" s="45">
        <v>15</v>
      </c>
      <c r="C54" s="45">
        <v>18</v>
      </c>
      <c r="D54" s="45" t="s">
        <v>391</v>
      </c>
      <c r="E54" s="46" t="s">
        <v>391</v>
      </c>
      <c r="F54" s="123"/>
    </row>
    <row r="55" spans="1:6">
      <c r="A55" s="63" t="s">
        <v>485</v>
      </c>
      <c r="B55" s="45">
        <v>8</v>
      </c>
      <c r="C55" s="45">
        <v>7</v>
      </c>
      <c r="D55" s="45" t="s">
        <v>391</v>
      </c>
      <c r="E55" s="46" t="s">
        <v>391</v>
      </c>
      <c r="F55" s="123"/>
    </row>
    <row r="56" spans="1:6">
      <c r="A56" s="63" t="s">
        <v>486</v>
      </c>
      <c r="B56" s="45" t="s">
        <v>391</v>
      </c>
      <c r="C56" s="45" t="s">
        <v>391</v>
      </c>
      <c r="D56" s="45" t="s">
        <v>391</v>
      </c>
      <c r="E56" s="46" t="s">
        <v>391</v>
      </c>
      <c r="F56" s="123"/>
    </row>
    <row r="57" spans="1:6">
      <c r="A57" s="63" t="s">
        <v>487</v>
      </c>
      <c r="B57" s="45">
        <v>44</v>
      </c>
      <c r="C57" s="45">
        <v>87</v>
      </c>
      <c r="D57" s="45" t="s">
        <v>391</v>
      </c>
      <c r="E57" s="46" t="s">
        <v>391</v>
      </c>
      <c r="F57" s="123"/>
    </row>
    <row r="58" spans="1:6">
      <c r="A58" s="63" t="s">
        <v>488</v>
      </c>
      <c r="B58" s="45">
        <v>59</v>
      </c>
      <c r="C58" s="45">
        <v>37</v>
      </c>
      <c r="D58" s="45" t="s">
        <v>391</v>
      </c>
      <c r="E58" s="46" t="s">
        <v>391</v>
      </c>
      <c r="F58" s="123"/>
    </row>
    <row r="59" spans="1:6">
      <c r="A59" s="73" t="s">
        <v>562</v>
      </c>
      <c r="B59" s="74">
        <v>126</v>
      </c>
      <c r="C59" s="74">
        <v>149</v>
      </c>
      <c r="D59" s="74" t="s">
        <v>391</v>
      </c>
      <c r="E59" s="75" t="s">
        <v>391</v>
      </c>
      <c r="F59" s="123"/>
    </row>
    <row r="60" spans="1:6">
      <c r="A60" s="63"/>
      <c r="B60" s="45"/>
      <c r="C60" s="45"/>
      <c r="D60" s="45"/>
      <c r="E60" s="46"/>
    </row>
    <row r="61" spans="1:6">
      <c r="A61" s="63" t="s">
        <v>490</v>
      </c>
      <c r="B61" s="11">
        <v>33</v>
      </c>
      <c r="C61" s="11">
        <v>68</v>
      </c>
      <c r="D61" s="45" t="s">
        <v>391</v>
      </c>
      <c r="E61" s="46" t="s">
        <v>391</v>
      </c>
    </row>
    <row r="62" spans="1:6">
      <c r="A62" s="63" t="s">
        <v>491</v>
      </c>
      <c r="B62" s="11" t="s">
        <v>391</v>
      </c>
      <c r="C62" s="11" t="s">
        <v>391</v>
      </c>
      <c r="D62" s="11" t="s">
        <v>391</v>
      </c>
      <c r="E62" s="12" t="s">
        <v>391</v>
      </c>
    </row>
    <row r="63" spans="1:6">
      <c r="A63" s="63" t="s">
        <v>492</v>
      </c>
      <c r="B63" s="11" t="s">
        <v>391</v>
      </c>
      <c r="C63" s="11" t="s">
        <v>391</v>
      </c>
      <c r="D63" s="45" t="s">
        <v>391</v>
      </c>
      <c r="E63" s="46" t="s">
        <v>391</v>
      </c>
    </row>
    <row r="64" spans="1:6">
      <c r="A64" s="73" t="s">
        <v>493</v>
      </c>
      <c r="B64" s="74">
        <v>33</v>
      </c>
      <c r="C64" s="74">
        <v>68</v>
      </c>
      <c r="D64" s="74" t="s">
        <v>391</v>
      </c>
      <c r="E64" s="75" t="s">
        <v>391</v>
      </c>
    </row>
    <row r="65" spans="1:5">
      <c r="A65" s="65"/>
      <c r="B65" s="70"/>
      <c r="C65" s="70"/>
      <c r="D65" s="70"/>
      <c r="E65" s="71"/>
    </row>
    <row r="66" spans="1:5">
      <c r="A66" s="73" t="s">
        <v>494</v>
      </c>
      <c r="B66" s="74" t="s">
        <v>391</v>
      </c>
      <c r="C66" s="74" t="s">
        <v>391</v>
      </c>
      <c r="D66" s="74">
        <v>13</v>
      </c>
      <c r="E66" s="75">
        <v>12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45">
        <v>2305</v>
      </c>
      <c r="C68" s="45">
        <v>2326</v>
      </c>
      <c r="D68" s="45" t="s">
        <v>391</v>
      </c>
      <c r="E68" s="46" t="s">
        <v>391</v>
      </c>
    </row>
    <row r="69" spans="1:5">
      <c r="A69" s="63" t="s">
        <v>496</v>
      </c>
      <c r="B69" s="45" t="s">
        <v>391</v>
      </c>
      <c r="C69" s="45" t="s">
        <v>391</v>
      </c>
      <c r="D69" s="45" t="s">
        <v>391</v>
      </c>
      <c r="E69" s="46" t="s">
        <v>391</v>
      </c>
    </row>
    <row r="70" spans="1:5">
      <c r="A70" s="73" t="s">
        <v>497</v>
      </c>
      <c r="B70" s="74">
        <v>2305</v>
      </c>
      <c r="C70" s="74">
        <v>2326</v>
      </c>
      <c r="D70" s="74" t="s">
        <v>391</v>
      </c>
      <c r="E70" s="75" t="s">
        <v>391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82">
        <v>10</v>
      </c>
      <c r="C72" s="82">
        <v>19</v>
      </c>
      <c r="D72" s="45" t="s">
        <v>391</v>
      </c>
      <c r="E72" s="46" t="s">
        <v>391</v>
      </c>
    </row>
    <row r="73" spans="1:5">
      <c r="A73" s="63" t="s">
        <v>499</v>
      </c>
      <c r="B73" s="45">
        <v>5863</v>
      </c>
      <c r="C73" s="45">
        <v>5582</v>
      </c>
      <c r="D73" s="45" t="s">
        <v>391</v>
      </c>
      <c r="E73" s="46" t="s">
        <v>391</v>
      </c>
    </row>
    <row r="74" spans="1:5">
      <c r="A74" s="63" t="s">
        <v>500</v>
      </c>
      <c r="B74" s="11">
        <v>7726</v>
      </c>
      <c r="C74" s="45">
        <v>7174</v>
      </c>
      <c r="D74" s="45" t="s">
        <v>391</v>
      </c>
      <c r="E74" s="46" t="s">
        <v>391</v>
      </c>
    </row>
    <row r="75" spans="1:5">
      <c r="A75" s="63" t="s">
        <v>501</v>
      </c>
      <c r="B75" s="45">
        <v>321</v>
      </c>
      <c r="C75" s="45">
        <v>280</v>
      </c>
      <c r="D75" s="82" t="s">
        <v>391</v>
      </c>
      <c r="E75" s="124" t="s">
        <v>391</v>
      </c>
    </row>
    <row r="76" spans="1:5">
      <c r="A76" s="63" t="s">
        <v>502</v>
      </c>
      <c r="B76" s="45">
        <v>914</v>
      </c>
      <c r="C76" s="45">
        <v>914</v>
      </c>
      <c r="D76" s="45" t="s">
        <v>391</v>
      </c>
      <c r="E76" s="46" t="s">
        <v>391</v>
      </c>
    </row>
    <row r="77" spans="1:5">
      <c r="A77" s="63" t="s">
        <v>503</v>
      </c>
      <c r="B77" s="45">
        <v>338</v>
      </c>
      <c r="C77" s="45">
        <v>421</v>
      </c>
      <c r="D77" s="82" t="s">
        <v>391</v>
      </c>
      <c r="E77" s="124" t="s">
        <v>391</v>
      </c>
    </row>
    <row r="78" spans="1:5">
      <c r="A78" s="63" t="s">
        <v>504</v>
      </c>
      <c r="B78" s="45">
        <v>3804</v>
      </c>
      <c r="C78" s="45">
        <v>6013</v>
      </c>
      <c r="D78" s="45" t="s">
        <v>391</v>
      </c>
      <c r="E78" s="46" t="s">
        <v>391</v>
      </c>
    </row>
    <row r="79" spans="1:5">
      <c r="A79" s="63" t="s">
        <v>505</v>
      </c>
      <c r="B79" s="11">
        <v>16780</v>
      </c>
      <c r="C79" s="11">
        <v>25301</v>
      </c>
      <c r="D79" s="45" t="s">
        <v>391</v>
      </c>
      <c r="E79" s="46" t="s">
        <v>391</v>
      </c>
    </row>
    <row r="80" spans="1:5">
      <c r="A80" s="73" t="s">
        <v>506</v>
      </c>
      <c r="B80" s="74">
        <v>35756</v>
      </c>
      <c r="C80" s="74">
        <v>45704</v>
      </c>
      <c r="D80" s="74" t="s">
        <v>391</v>
      </c>
      <c r="E80" s="75" t="s">
        <v>391</v>
      </c>
    </row>
    <row r="81" spans="1:5">
      <c r="A81" s="63"/>
      <c r="B81" s="45"/>
      <c r="C81" s="45"/>
      <c r="D81" s="45"/>
      <c r="E81" s="46"/>
    </row>
    <row r="82" spans="1:5">
      <c r="A82" s="63" t="s">
        <v>507</v>
      </c>
      <c r="B82" s="45" t="s">
        <v>391</v>
      </c>
      <c r="C82" s="45" t="s">
        <v>391</v>
      </c>
      <c r="D82" s="45">
        <v>20</v>
      </c>
      <c r="E82" s="46">
        <v>20</v>
      </c>
    </row>
    <row r="83" spans="1:5">
      <c r="A83" s="63" t="s">
        <v>508</v>
      </c>
      <c r="B83" s="45" t="s">
        <v>391</v>
      </c>
      <c r="C83" s="45" t="s">
        <v>391</v>
      </c>
      <c r="D83" s="45">
        <v>34</v>
      </c>
      <c r="E83" s="46">
        <v>24</v>
      </c>
    </row>
    <row r="84" spans="1:5">
      <c r="A84" s="73" t="s">
        <v>509</v>
      </c>
      <c r="B84" s="74" t="s">
        <v>391</v>
      </c>
      <c r="C84" s="74" t="s">
        <v>391</v>
      </c>
      <c r="D84" s="74">
        <v>54</v>
      </c>
      <c r="E84" s="75">
        <v>44</v>
      </c>
    </row>
    <row r="85" spans="1:5">
      <c r="A85" s="65"/>
      <c r="B85" s="70"/>
      <c r="C85" s="70"/>
      <c r="D85" s="70"/>
      <c r="E85" s="71"/>
    </row>
    <row r="86" spans="1:5" ht="13.5" thickBot="1">
      <c r="A86" s="66" t="s">
        <v>510</v>
      </c>
      <c r="B86" s="52">
        <v>49204</v>
      </c>
      <c r="C86" s="52">
        <v>63379</v>
      </c>
      <c r="D86" s="52">
        <v>868</v>
      </c>
      <c r="E86" s="53">
        <v>2153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17">
    <tabColor theme="0"/>
    <pageSetUpPr fitToPage="1"/>
  </sheetPr>
  <dimension ref="A1:H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4" width="21" customWidth="1"/>
    <col min="5" max="5" width="24.28515625" customWidth="1"/>
    <col min="6" max="6" width="21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</row>
    <row r="2" spans="1:8" s="3" customFormat="1" ht="12.75" customHeight="1"/>
    <row r="3" spans="1:8" s="3" customFormat="1" ht="15">
      <c r="A3" s="1663" t="s">
        <v>666</v>
      </c>
      <c r="B3" s="1663"/>
      <c r="C3" s="1663"/>
      <c r="D3" s="1663"/>
      <c r="E3" s="1663"/>
      <c r="F3" s="1663"/>
      <c r="G3" s="207"/>
      <c r="H3" s="207"/>
    </row>
    <row r="4" spans="1:8" s="3" customFormat="1" ht="26.25" customHeight="1">
      <c r="A4" s="1724" t="s">
        <v>653</v>
      </c>
      <c r="B4" s="1724"/>
      <c r="C4" s="1724"/>
      <c r="D4" s="1724"/>
      <c r="E4" s="1724"/>
      <c r="F4" s="1724"/>
      <c r="G4" s="224"/>
      <c r="H4" s="207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.75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8" ht="23.25" customHeight="1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514</v>
      </c>
    </row>
    <row r="8" spans="1:8">
      <c r="A8" s="1693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8" ht="20.25" customHeight="1" thickBot="1">
      <c r="A9" s="1694"/>
      <c r="B9" s="776"/>
      <c r="C9" s="776"/>
      <c r="D9" s="776"/>
      <c r="E9" s="242" t="s">
        <v>517</v>
      </c>
      <c r="F9" s="777"/>
    </row>
    <row r="10" spans="1:8">
      <c r="A10" s="1617">
        <v>2005</v>
      </c>
      <c r="B10" s="1221">
        <v>36.151000000000003</v>
      </c>
      <c r="C10" s="1233">
        <v>1.9086608945810626</v>
      </c>
      <c r="D10" s="1221">
        <v>6.9</v>
      </c>
      <c r="E10" s="983">
        <v>47.01</v>
      </c>
      <c r="F10" s="798">
        <v>4411.8885</v>
      </c>
    </row>
    <row r="11" spans="1:8">
      <c r="A11" s="1617">
        <v>2006</v>
      </c>
      <c r="B11" s="1221">
        <v>18.125</v>
      </c>
      <c r="C11" s="1233">
        <v>6.6206896551724137</v>
      </c>
      <c r="D11" s="1221">
        <v>12</v>
      </c>
      <c r="E11" s="983">
        <v>57.03</v>
      </c>
      <c r="F11" s="798">
        <v>6843.6</v>
      </c>
    </row>
    <row r="12" spans="1:8">
      <c r="A12" s="1617">
        <v>2007</v>
      </c>
      <c r="B12" s="1221">
        <v>16.913</v>
      </c>
      <c r="C12" s="1233">
        <v>8.5709217761485252</v>
      </c>
      <c r="D12" s="1221">
        <v>14.496</v>
      </c>
      <c r="E12" s="983">
        <v>60.85</v>
      </c>
      <c r="F12" s="798">
        <v>8820.8160000000007</v>
      </c>
    </row>
    <row r="13" spans="1:8">
      <c r="A13" s="1617">
        <v>2008</v>
      </c>
      <c r="B13" s="1221">
        <v>16.931999999999999</v>
      </c>
      <c r="C13" s="1233">
        <v>7.3919206236711554</v>
      </c>
      <c r="D13" s="1221">
        <v>12.516</v>
      </c>
      <c r="E13" s="983">
        <v>57.9</v>
      </c>
      <c r="F13" s="798">
        <v>7246.7639999999992</v>
      </c>
    </row>
    <row r="14" spans="1:8">
      <c r="A14" s="1617">
        <v>2009</v>
      </c>
      <c r="B14" s="1221">
        <v>23.088000000000001</v>
      </c>
      <c r="C14" s="1233">
        <v>5.1541926541926539</v>
      </c>
      <c r="D14" s="1221">
        <v>11.9</v>
      </c>
      <c r="E14" s="983">
        <v>60.79</v>
      </c>
      <c r="F14" s="798">
        <v>7234.01</v>
      </c>
    </row>
    <row r="15" spans="1:8">
      <c r="A15" s="1617">
        <v>2010</v>
      </c>
      <c r="B15" s="1221">
        <v>29.478000000000002</v>
      </c>
      <c r="C15" s="1233">
        <v>7.7057466585250012</v>
      </c>
      <c r="D15" s="1221">
        <v>22.715</v>
      </c>
      <c r="E15" s="983">
        <v>71.790000000000006</v>
      </c>
      <c r="F15" s="798">
        <v>16307.098500000002</v>
      </c>
    </row>
    <row r="16" spans="1:8">
      <c r="A16" s="1617">
        <v>2011</v>
      </c>
      <c r="B16" s="1222">
        <v>38.549999999999997</v>
      </c>
      <c r="C16" s="1233">
        <v>5.2985732814526587</v>
      </c>
      <c r="D16" s="1222">
        <v>20.425999999999998</v>
      </c>
      <c r="E16" s="983">
        <v>76.19</v>
      </c>
      <c r="F16" s="798">
        <v>15562.569399999997</v>
      </c>
    </row>
    <row r="17" spans="1:6">
      <c r="A17" s="1617">
        <v>2012</v>
      </c>
      <c r="B17" s="1222">
        <v>36.298000000000002</v>
      </c>
      <c r="C17" s="1233">
        <v>4.1451319631935641</v>
      </c>
      <c r="D17" s="1222">
        <v>15.045999999999999</v>
      </c>
      <c r="E17" s="983">
        <v>79.489999999999995</v>
      </c>
      <c r="F17" s="798">
        <v>11960.065399999999</v>
      </c>
    </row>
    <row r="18" spans="1:6">
      <c r="A18" s="1617">
        <v>2013</v>
      </c>
      <c r="B18" s="1222">
        <v>31.506</v>
      </c>
      <c r="C18" s="1233">
        <v>12.876912334158572</v>
      </c>
      <c r="D18" s="1222">
        <v>40.57</v>
      </c>
      <c r="E18" s="1237">
        <v>55</v>
      </c>
      <c r="F18" s="799">
        <v>22313.5</v>
      </c>
    </row>
    <row r="19" spans="1:6">
      <c r="A19" s="1617">
        <v>2014</v>
      </c>
      <c r="B19" s="1379">
        <v>31.35</v>
      </c>
      <c r="C19" s="1385">
        <v>7.6251993620414673</v>
      </c>
      <c r="D19" s="1379">
        <v>23.905000000000001</v>
      </c>
      <c r="E19" s="1393">
        <v>46.23</v>
      </c>
      <c r="F19" s="1390">
        <v>11051.281500000001</v>
      </c>
    </row>
    <row r="20" spans="1:6" ht="13.5" thickBot="1">
      <c r="A20" s="1617">
        <v>2015</v>
      </c>
      <c r="B20" s="1222">
        <v>29.72</v>
      </c>
      <c r="C20" s="1233">
        <f>D20/B20*10</f>
        <v>7.8038358008075379</v>
      </c>
      <c r="D20" s="1222">
        <v>23.193000000000001</v>
      </c>
      <c r="E20" s="1566">
        <v>59.55</v>
      </c>
      <c r="F20" s="1562">
        <v>13811</v>
      </c>
    </row>
    <row r="21" spans="1:6" ht="13.15" customHeight="1">
      <c r="A21" s="106" t="s">
        <v>518</v>
      </c>
      <c r="B21" s="106"/>
      <c r="C21" s="106"/>
      <c r="D21" s="106"/>
      <c r="E21" s="106"/>
      <c r="F21" s="106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07">
    <tabColor theme="0"/>
    <pageSetUpPr fitToPage="1"/>
  </sheetPr>
  <dimension ref="A1:J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28.28515625" style="34" customWidth="1"/>
    <col min="2" max="8" width="15" style="34" customWidth="1"/>
    <col min="9" max="9" width="13.140625" style="34" customWidth="1"/>
    <col min="10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6.75" customHeight="1">
      <c r="A3" s="1667" t="s">
        <v>1357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119" t="s">
        <v>372</v>
      </c>
      <c r="H5" s="120" t="s">
        <v>384</v>
      </c>
    </row>
    <row r="6" spans="1:10" ht="22.5" customHeight="1">
      <c r="A6" s="1688"/>
      <c r="B6" s="751" t="s">
        <v>381</v>
      </c>
      <c r="C6" s="749"/>
      <c r="D6" s="750"/>
      <c r="E6" s="751" t="s">
        <v>382</v>
      </c>
      <c r="F6" s="750"/>
      <c r="G6" s="724" t="s">
        <v>523</v>
      </c>
      <c r="H6" s="740" t="s">
        <v>388</v>
      </c>
    </row>
    <row r="7" spans="1:10" ht="47.25" customHeight="1" thickBot="1">
      <c r="A7" s="1688"/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691" t="s">
        <v>524</v>
      </c>
      <c r="H7" s="693" t="s">
        <v>524</v>
      </c>
    </row>
    <row r="8" spans="1:10" ht="25.5" customHeight="1">
      <c r="A8" s="72" t="s">
        <v>450</v>
      </c>
      <c r="B8" s="42" t="s">
        <v>391</v>
      </c>
      <c r="C8" s="122" t="s">
        <v>391</v>
      </c>
      <c r="D8" s="42" t="s">
        <v>391</v>
      </c>
      <c r="E8" s="122" t="s">
        <v>391</v>
      </c>
      <c r="F8" s="42" t="s">
        <v>391</v>
      </c>
      <c r="G8" s="42" t="s">
        <v>391</v>
      </c>
      <c r="H8" s="43" t="s">
        <v>391</v>
      </c>
      <c r="I8" s="123"/>
      <c r="J8" s="123"/>
    </row>
    <row r="9" spans="1:10">
      <c r="A9" s="63" t="s">
        <v>451</v>
      </c>
      <c r="B9" s="45" t="s">
        <v>391</v>
      </c>
      <c r="C9" s="45" t="s">
        <v>391</v>
      </c>
      <c r="D9" s="45" t="s">
        <v>391</v>
      </c>
      <c r="E9" s="11" t="s">
        <v>391</v>
      </c>
      <c r="F9" s="45" t="s">
        <v>391</v>
      </c>
      <c r="G9" s="45" t="s">
        <v>391</v>
      </c>
      <c r="H9" s="46" t="s">
        <v>391</v>
      </c>
      <c r="I9" s="123"/>
      <c r="J9" s="123"/>
    </row>
    <row r="10" spans="1:10">
      <c r="A10" s="63" t="s">
        <v>452</v>
      </c>
      <c r="B10" s="45" t="s">
        <v>391</v>
      </c>
      <c r="C10" s="45" t="s">
        <v>391</v>
      </c>
      <c r="D10" s="45" t="s">
        <v>391</v>
      </c>
      <c r="E10" s="11" t="s">
        <v>391</v>
      </c>
      <c r="F10" s="45" t="s">
        <v>391</v>
      </c>
      <c r="G10" s="45" t="s">
        <v>391</v>
      </c>
      <c r="H10" s="46" t="s">
        <v>391</v>
      </c>
      <c r="I10" s="123"/>
      <c r="J10" s="123"/>
    </row>
    <row r="11" spans="1:10">
      <c r="A11" s="63" t="s">
        <v>453</v>
      </c>
      <c r="B11" s="45" t="s">
        <v>391</v>
      </c>
      <c r="C11" s="45" t="s">
        <v>391</v>
      </c>
      <c r="D11" s="45" t="s">
        <v>391</v>
      </c>
      <c r="E11" s="11" t="s">
        <v>391</v>
      </c>
      <c r="F11" s="45" t="s">
        <v>391</v>
      </c>
      <c r="G11" s="45" t="s">
        <v>391</v>
      </c>
      <c r="H11" s="46" t="s">
        <v>391</v>
      </c>
      <c r="I11" s="123"/>
      <c r="J11" s="123"/>
    </row>
    <row r="12" spans="1:10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4" t="s">
        <v>391</v>
      </c>
      <c r="G12" s="74" t="s">
        <v>391</v>
      </c>
      <c r="H12" s="75" t="s">
        <v>391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5" t="s">
        <v>391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5" t="s">
        <v>391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8</v>
      </c>
      <c r="C18" s="45" t="s">
        <v>391</v>
      </c>
      <c r="D18" s="45">
        <v>8</v>
      </c>
      <c r="E18" s="11">
        <v>850</v>
      </c>
      <c r="F18" s="45" t="s">
        <v>391</v>
      </c>
      <c r="G18" s="45">
        <v>7</v>
      </c>
      <c r="H18" s="46" t="s">
        <v>391</v>
      </c>
      <c r="I18" s="123"/>
      <c r="J18" s="123"/>
    </row>
    <row r="19" spans="1:10">
      <c r="A19" s="63" t="s">
        <v>458</v>
      </c>
      <c r="B19" s="82">
        <v>1</v>
      </c>
      <c r="C19" s="45" t="s">
        <v>391</v>
      </c>
      <c r="D19" s="82">
        <v>1</v>
      </c>
      <c r="E19" s="82">
        <v>850</v>
      </c>
      <c r="F19" s="45" t="s">
        <v>391</v>
      </c>
      <c r="G19" s="82">
        <v>1</v>
      </c>
      <c r="H19" s="46" t="s">
        <v>391</v>
      </c>
      <c r="I19" s="123"/>
      <c r="J19" s="123"/>
    </row>
    <row r="20" spans="1:10">
      <c r="A20" s="63" t="s">
        <v>459</v>
      </c>
      <c r="B20" s="82">
        <v>1</v>
      </c>
      <c r="C20" s="45" t="s">
        <v>391</v>
      </c>
      <c r="D20" s="82">
        <v>1</v>
      </c>
      <c r="E20" s="82">
        <v>750</v>
      </c>
      <c r="F20" s="45" t="s">
        <v>391</v>
      </c>
      <c r="G20" s="82">
        <v>1</v>
      </c>
      <c r="H20" s="46" t="s">
        <v>391</v>
      </c>
      <c r="I20" s="123"/>
      <c r="J20" s="123"/>
    </row>
    <row r="21" spans="1:10">
      <c r="A21" s="73" t="s">
        <v>460</v>
      </c>
      <c r="B21" s="74">
        <v>10</v>
      </c>
      <c r="C21" s="74" t="s">
        <v>391</v>
      </c>
      <c r="D21" s="74">
        <v>10</v>
      </c>
      <c r="E21" s="74">
        <v>840</v>
      </c>
      <c r="F21" s="74" t="s">
        <v>391</v>
      </c>
      <c r="G21" s="74">
        <v>9</v>
      </c>
      <c r="H21" s="75" t="s">
        <v>391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10</v>
      </c>
      <c r="C23" s="74">
        <v>28</v>
      </c>
      <c r="D23" s="74">
        <v>38</v>
      </c>
      <c r="E23" s="74">
        <v>450</v>
      </c>
      <c r="F23" s="74">
        <v>1776</v>
      </c>
      <c r="G23" s="74">
        <v>54</v>
      </c>
      <c r="H23" s="75" t="s">
        <v>391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462</v>
      </c>
      <c r="B25" s="74" t="s">
        <v>391</v>
      </c>
      <c r="C25" s="74" t="s">
        <v>391</v>
      </c>
      <c r="D25" s="74" t="s">
        <v>391</v>
      </c>
      <c r="E25" s="74" t="s">
        <v>391</v>
      </c>
      <c r="F25" s="74" t="s">
        <v>391</v>
      </c>
      <c r="G25" s="74" t="s">
        <v>391</v>
      </c>
      <c r="H25" s="75" t="s">
        <v>391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 t="s">
        <v>391</v>
      </c>
      <c r="C27" s="45">
        <v>22</v>
      </c>
      <c r="D27" s="45">
        <v>22</v>
      </c>
      <c r="E27" s="11" t="s">
        <v>391</v>
      </c>
      <c r="F27" s="11">
        <v>3000</v>
      </c>
      <c r="G27" s="45">
        <v>77</v>
      </c>
      <c r="H27" s="46" t="s">
        <v>391</v>
      </c>
      <c r="I27" s="123"/>
      <c r="J27" s="123"/>
    </row>
    <row r="28" spans="1:10">
      <c r="A28" s="63" t="s">
        <v>464</v>
      </c>
      <c r="B28" s="45">
        <v>31</v>
      </c>
      <c r="C28" s="45" t="s">
        <v>391</v>
      </c>
      <c r="D28" s="45">
        <v>31</v>
      </c>
      <c r="E28" s="11">
        <v>354</v>
      </c>
      <c r="F28" s="11" t="s">
        <v>391</v>
      </c>
      <c r="G28" s="45">
        <v>11</v>
      </c>
      <c r="H28" s="46" t="s">
        <v>391</v>
      </c>
      <c r="I28" s="123"/>
      <c r="J28" s="123"/>
    </row>
    <row r="29" spans="1:10">
      <c r="A29" s="63" t="s">
        <v>465</v>
      </c>
      <c r="B29" s="45">
        <v>88</v>
      </c>
      <c r="C29" s="45" t="s">
        <v>391</v>
      </c>
      <c r="D29" s="45">
        <v>88</v>
      </c>
      <c r="E29" s="11">
        <v>500</v>
      </c>
      <c r="F29" s="11" t="s">
        <v>391</v>
      </c>
      <c r="G29" s="45">
        <v>44</v>
      </c>
      <c r="H29" s="46">
        <v>18</v>
      </c>
      <c r="I29" s="123"/>
      <c r="J29" s="123"/>
    </row>
    <row r="30" spans="1:10">
      <c r="A30" s="73" t="s">
        <v>466</v>
      </c>
      <c r="B30" s="74">
        <v>119</v>
      </c>
      <c r="C30" s="74">
        <v>22</v>
      </c>
      <c r="D30" s="74">
        <v>141</v>
      </c>
      <c r="E30" s="74">
        <v>462</v>
      </c>
      <c r="F30" s="74">
        <v>3000</v>
      </c>
      <c r="G30" s="74">
        <v>132</v>
      </c>
      <c r="H30" s="75">
        <v>18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467</v>
      </c>
      <c r="B32" s="80">
        <v>30</v>
      </c>
      <c r="C32" s="80">
        <v>13</v>
      </c>
      <c r="D32" s="45">
        <v>43</v>
      </c>
      <c r="E32" s="80">
        <v>767</v>
      </c>
      <c r="F32" s="80">
        <v>2100</v>
      </c>
      <c r="G32" s="11">
        <v>50</v>
      </c>
      <c r="H32" s="81" t="s">
        <v>391</v>
      </c>
      <c r="I32" s="123"/>
      <c r="J32" s="123"/>
    </row>
    <row r="33" spans="1:10">
      <c r="A33" s="63" t="s">
        <v>468</v>
      </c>
      <c r="B33" s="80">
        <v>2</v>
      </c>
      <c r="C33" s="80" t="s">
        <v>391</v>
      </c>
      <c r="D33" s="45">
        <v>2</v>
      </c>
      <c r="E33" s="80">
        <v>850</v>
      </c>
      <c r="F33" s="80" t="s">
        <v>391</v>
      </c>
      <c r="G33" s="11">
        <v>2</v>
      </c>
      <c r="H33" s="81" t="s">
        <v>391</v>
      </c>
      <c r="I33" s="123"/>
      <c r="J33" s="123"/>
    </row>
    <row r="34" spans="1:10">
      <c r="A34" s="63" t="s">
        <v>469</v>
      </c>
      <c r="B34" s="80">
        <v>25</v>
      </c>
      <c r="C34" s="80">
        <v>4</v>
      </c>
      <c r="D34" s="45">
        <v>29</v>
      </c>
      <c r="E34" s="80">
        <v>935</v>
      </c>
      <c r="F34" s="80">
        <v>1721</v>
      </c>
      <c r="G34" s="11">
        <v>30</v>
      </c>
      <c r="H34" s="81">
        <v>9</v>
      </c>
      <c r="I34" s="123"/>
      <c r="J34" s="123"/>
    </row>
    <row r="35" spans="1:10">
      <c r="A35" s="63" t="s">
        <v>470</v>
      </c>
      <c r="B35" s="80">
        <v>7</v>
      </c>
      <c r="C35" s="80" t="s">
        <v>391</v>
      </c>
      <c r="D35" s="45">
        <v>7</v>
      </c>
      <c r="E35" s="80">
        <v>800</v>
      </c>
      <c r="F35" s="80" t="s">
        <v>391</v>
      </c>
      <c r="G35" s="11">
        <v>6</v>
      </c>
      <c r="H35" s="81" t="s">
        <v>391</v>
      </c>
      <c r="I35" s="123"/>
      <c r="J35" s="123"/>
    </row>
    <row r="36" spans="1:10">
      <c r="A36" s="73" t="s">
        <v>471</v>
      </c>
      <c r="B36" s="74">
        <v>64</v>
      </c>
      <c r="C36" s="74">
        <v>17</v>
      </c>
      <c r="D36" s="74">
        <v>81</v>
      </c>
      <c r="E36" s="74">
        <v>839</v>
      </c>
      <c r="F36" s="74">
        <v>2011</v>
      </c>
      <c r="G36" s="74">
        <v>88</v>
      </c>
      <c r="H36" s="75">
        <v>9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472</v>
      </c>
      <c r="B38" s="74">
        <v>3</v>
      </c>
      <c r="C38" s="74" t="s">
        <v>391</v>
      </c>
      <c r="D38" s="74">
        <v>3</v>
      </c>
      <c r="E38" s="74">
        <v>1000</v>
      </c>
      <c r="F38" s="74" t="s">
        <v>391</v>
      </c>
      <c r="G38" s="74">
        <v>3</v>
      </c>
      <c r="H38" s="75">
        <v>3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>
        <v>2</v>
      </c>
      <c r="C40" s="11" t="s">
        <v>391</v>
      </c>
      <c r="D40" s="45">
        <v>2</v>
      </c>
      <c r="E40" s="11" t="s">
        <v>391</v>
      </c>
      <c r="F40" s="11" t="s">
        <v>391</v>
      </c>
      <c r="G40" s="11" t="s">
        <v>391</v>
      </c>
      <c r="H40" s="12" t="s">
        <v>391</v>
      </c>
      <c r="I40" s="123"/>
      <c r="J40" s="123"/>
    </row>
    <row r="41" spans="1:10">
      <c r="A41" s="63" t="s">
        <v>474</v>
      </c>
      <c r="B41" s="45">
        <v>31</v>
      </c>
      <c r="C41" s="45" t="s">
        <v>391</v>
      </c>
      <c r="D41" s="45">
        <v>31</v>
      </c>
      <c r="E41" s="11">
        <v>615</v>
      </c>
      <c r="F41" s="11" t="s">
        <v>391</v>
      </c>
      <c r="G41" s="45">
        <v>19</v>
      </c>
      <c r="H41" s="46" t="s">
        <v>391</v>
      </c>
      <c r="I41" s="123"/>
      <c r="J41" s="123"/>
    </row>
    <row r="42" spans="1:10">
      <c r="A42" s="63" t="s">
        <v>475</v>
      </c>
      <c r="B42" s="11">
        <v>101</v>
      </c>
      <c r="C42" s="11">
        <v>8</v>
      </c>
      <c r="D42" s="45">
        <v>109</v>
      </c>
      <c r="E42" s="11">
        <v>500</v>
      </c>
      <c r="F42" s="11">
        <v>1400</v>
      </c>
      <c r="G42" s="11">
        <v>62</v>
      </c>
      <c r="H42" s="124">
        <v>27</v>
      </c>
      <c r="I42" s="123"/>
      <c r="J42" s="123"/>
    </row>
    <row r="43" spans="1:10">
      <c r="A43" s="63" t="s">
        <v>476</v>
      </c>
      <c r="B43" s="11">
        <v>164</v>
      </c>
      <c r="C43" s="11">
        <v>3</v>
      </c>
      <c r="D43" s="45">
        <v>167</v>
      </c>
      <c r="E43" s="11">
        <v>300</v>
      </c>
      <c r="F43" s="11">
        <v>1500</v>
      </c>
      <c r="G43" s="11">
        <v>54</v>
      </c>
      <c r="H43" s="12" t="s">
        <v>391</v>
      </c>
      <c r="I43" s="123"/>
      <c r="J43" s="123"/>
    </row>
    <row r="44" spans="1:10">
      <c r="A44" s="63" t="s">
        <v>477</v>
      </c>
      <c r="B44" s="11">
        <v>1420</v>
      </c>
      <c r="C44" s="11">
        <v>82</v>
      </c>
      <c r="D44" s="45">
        <v>1502</v>
      </c>
      <c r="E44" s="11">
        <v>360</v>
      </c>
      <c r="F44" s="11">
        <v>360</v>
      </c>
      <c r="G44" s="11">
        <v>541</v>
      </c>
      <c r="H44" s="12">
        <v>325</v>
      </c>
      <c r="I44" s="123"/>
      <c r="J44" s="123"/>
    </row>
    <row r="45" spans="1:10">
      <c r="A45" s="63" t="s">
        <v>478</v>
      </c>
      <c r="B45" s="11">
        <v>48</v>
      </c>
      <c r="C45" s="11" t="s">
        <v>391</v>
      </c>
      <c r="D45" s="45">
        <v>48</v>
      </c>
      <c r="E45" s="11">
        <v>700</v>
      </c>
      <c r="F45" s="11" t="s">
        <v>391</v>
      </c>
      <c r="G45" s="11">
        <v>34</v>
      </c>
      <c r="H45" s="12">
        <v>30</v>
      </c>
      <c r="I45" s="123"/>
      <c r="J45" s="123"/>
    </row>
    <row r="46" spans="1:10">
      <c r="A46" s="63" t="s">
        <v>479</v>
      </c>
      <c r="B46" s="11">
        <v>63</v>
      </c>
      <c r="C46" s="11">
        <v>5</v>
      </c>
      <c r="D46" s="45">
        <v>68</v>
      </c>
      <c r="E46" s="11">
        <v>450</v>
      </c>
      <c r="F46" s="11">
        <v>1000</v>
      </c>
      <c r="G46" s="11">
        <v>33</v>
      </c>
      <c r="H46" s="12">
        <v>8</v>
      </c>
      <c r="I46" s="123"/>
      <c r="J46" s="123"/>
    </row>
    <row r="47" spans="1:10">
      <c r="A47" s="63" t="s">
        <v>480</v>
      </c>
      <c r="B47" s="11">
        <v>3857</v>
      </c>
      <c r="C47" s="11">
        <v>119</v>
      </c>
      <c r="D47" s="45">
        <v>3976</v>
      </c>
      <c r="E47" s="11">
        <v>400</v>
      </c>
      <c r="F47" s="11">
        <v>1500</v>
      </c>
      <c r="G47" s="11">
        <v>1721</v>
      </c>
      <c r="H47" s="12">
        <v>199</v>
      </c>
      <c r="I47" s="123"/>
      <c r="J47" s="123"/>
    </row>
    <row r="48" spans="1:10">
      <c r="A48" s="63" t="s">
        <v>481</v>
      </c>
      <c r="B48" s="11">
        <v>101</v>
      </c>
      <c r="C48" s="11">
        <v>3</v>
      </c>
      <c r="D48" s="45">
        <v>104</v>
      </c>
      <c r="E48" s="11">
        <v>750</v>
      </c>
      <c r="F48" s="11">
        <v>1100</v>
      </c>
      <c r="G48" s="11">
        <v>79</v>
      </c>
      <c r="H48" s="12">
        <v>24</v>
      </c>
      <c r="I48" s="123"/>
      <c r="J48" s="123"/>
    </row>
    <row r="49" spans="1:10">
      <c r="A49" s="73" t="s">
        <v>482</v>
      </c>
      <c r="B49" s="74">
        <v>5787</v>
      </c>
      <c r="C49" s="74">
        <v>220</v>
      </c>
      <c r="D49" s="74">
        <v>6007</v>
      </c>
      <c r="E49" s="74">
        <v>399</v>
      </c>
      <c r="F49" s="74">
        <v>1055</v>
      </c>
      <c r="G49" s="74">
        <v>2543</v>
      </c>
      <c r="H49" s="75">
        <v>613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483</v>
      </c>
      <c r="B51" s="74">
        <v>275</v>
      </c>
      <c r="C51" s="74">
        <v>1</v>
      </c>
      <c r="D51" s="74">
        <v>276</v>
      </c>
      <c r="E51" s="74">
        <v>600</v>
      </c>
      <c r="F51" s="74">
        <v>1150</v>
      </c>
      <c r="G51" s="74">
        <v>166</v>
      </c>
      <c r="H51" s="75">
        <v>133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6665</v>
      </c>
      <c r="C53" s="45">
        <v>866</v>
      </c>
      <c r="D53" s="45">
        <v>7531</v>
      </c>
      <c r="E53" s="11">
        <v>425</v>
      </c>
      <c r="F53" s="11">
        <v>1600</v>
      </c>
      <c r="G53" s="45">
        <v>4218</v>
      </c>
      <c r="H53" s="46">
        <v>844</v>
      </c>
      <c r="I53" s="123"/>
      <c r="J53" s="123"/>
    </row>
    <row r="54" spans="1:10">
      <c r="A54" s="63" t="s">
        <v>485</v>
      </c>
      <c r="B54" s="45">
        <v>495</v>
      </c>
      <c r="C54" s="45">
        <v>143</v>
      </c>
      <c r="D54" s="45">
        <v>638</v>
      </c>
      <c r="E54" s="11">
        <v>433</v>
      </c>
      <c r="F54" s="11">
        <v>850</v>
      </c>
      <c r="G54" s="45">
        <v>336</v>
      </c>
      <c r="H54" s="46" t="s">
        <v>391</v>
      </c>
      <c r="I54" s="123"/>
      <c r="J54" s="123"/>
    </row>
    <row r="55" spans="1:10">
      <c r="A55" s="63" t="s">
        <v>486</v>
      </c>
      <c r="B55" s="45">
        <v>10682</v>
      </c>
      <c r="C55" s="45">
        <v>199</v>
      </c>
      <c r="D55" s="45">
        <v>10881</v>
      </c>
      <c r="E55" s="11">
        <v>1250</v>
      </c>
      <c r="F55" s="11">
        <v>2300</v>
      </c>
      <c r="G55" s="45">
        <v>13810</v>
      </c>
      <c r="H55" s="46">
        <v>2624</v>
      </c>
    </row>
    <row r="56" spans="1:10">
      <c r="A56" s="63" t="s">
        <v>487</v>
      </c>
      <c r="B56" s="45">
        <v>461</v>
      </c>
      <c r="C56" s="45" t="s">
        <v>391</v>
      </c>
      <c r="D56" s="45">
        <v>461</v>
      </c>
      <c r="E56" s="11">
        <v>500</v>
      </c>
      <c r="F56" s="11" t="s">
        <v>391</v>
      </c>
      <c r="G56" s="45">
        <v>231</v>
      </c>
      <c r="H56" s="46">
        <v>68</v>
      </c>
    </row>
    <row r="57" spans="1:10">
      <c r="A57" s="63" t="s">
        <v>488</v>
      </c>
      <c r="B57" s="45">
        <v>3465</v>
      </c>
      <c r="C57" s="45">
        <v>93</v>
      </c>
      <c r="D57" s="45">
        <v>3558</v>
      </c>
      <c r="E57" s="11">
        <v>420</v>
      </c>
      <c r="F57" s="11">
        <v>910</v>
      </c>
      <c r="G57" s="45">
        <v>1540</v>
      </c>
      <c r="H57" s="46">
        <v>185</v>
      </c>
    </row>
    <row r="58" spans="1:10">
      <c r="A58" s="73" t="s">
        <v>537</v>
      </c>
      <c r="B58" s="74">
        <v>21768</v>
      </c>
      <c r="C58" s="74">
        <v>1301</v>
      </c>
      <c r="D58" s="74">
        <v>23069</v>
      </c>
      <c r="E58" s="74">
        <v>831</v>
      </c>
      <c r="F58" s="74">
        <v>1575</v>
      </c>
      <c r="G58" s="74">
        <v>20135</v>
      </c>
      <c r="H58" s="75">
        <v>3721</v>
      </c>
    </row>
    <row r="59" spans="1:10">
      <c r="A59" s="63"/>
      <c r="B59" s="45"/>
      <c r="C59" s="45"/>
      <c r="D59" s="45"/>
      <c r="E59" s="11"/>
      <c r="F59" s="11"/>
      <c r="G59" s="45"/>
      <c r="H59" s="46"/>
    </row>
    <row r="60" spans="1:10">
      <c r="A60" s="63" t="s">
        <v>490</v>
      </c>
      <c r="B60" s="11">
        <v>3</v>
      </c>
      <c r="C60" s="11" t="s">
        <v>391</v>
      </c>
      <c r="D60" s="45">
        <v>3</v>
      </c>
      <c r="E60" s="11">
        <v>300</v>
      </c>
      <c r="F60" s="11" t="s">
        <v>391</v>
      </c>
      <c r="G60" s="11">
        <v>1</v>
      </c>
      <c r="H60" s="12" t="s">
        <v>391</v>
      </c>
    </row>
    <row r="61" spans="1:10">
      <c r="A61" s="63" t="s">
        <v>491</v>
      </c>
      <c r="B61" s="11">
        <v>3</v>
      </c>
      <c r="C61" s="11" t="s">
        <v>391</v>
      </c>
      <c r="D61" s="45">
        <v>3</v>
      </c>
      <c r="E61" s="11">
        <v>650</v>
      </c>
      <c r="F61" s="11" t="s">
        <v>391</v>
      </c>
      <c r="G61" s="11">
        <v>2</v>
      </c>
      <c r="H61" s="12">
        <v>2</v>
      </c>
    </row>
    <row r="62" spans="1:10">
      <c r="A62" s="63" t="s">
        <v>492</v>
      </c>
      <c r="B62" s="11" t="s">
        <v>391</v>
      </c>
      <c r="C62" s="11" t="s">
        <v>391</v>
      </c>
      <c r="D62" s="45" t="s">
        <v>391</v>
      </c>
      <c r="E62" s="11" t="s">
        <v>391</v>
      </c>
      <c r="F62" s="11" t="s">
        <v>391</v>
      </c>
      <c r="G62" s="11" t="s">
        <v>391</v>
      </c>
      <c r="H62" s="12" t="s">
        <v>391</v>
      </c>
    </row>
    <row r="63" spans="1:10">
      <c r="A63" s="73" t="s">
        <v>493</v>
      </c>
      <c r="B63" s="74">
        <v>6</v>
      </c>
      <c r="C63" s="74" t="s">
        <v>391</v>
      </c>
      <c r="D63" s="74">
        <v>6</v>
      </c>
      <c r="E63" s="74">
        <v>475</v>
      </c>
      <c r="F63" s="74" t="s">
        <v>391</v>
      </c>
      <c r="G63" s="74">
        <v>3</v>
      </c>
      <c r="H63" s="75">
        <v>2</v>
      </c>
    </row>
    <row r="64" spans="1:10">
      <c r="A64" s="65"/>
      <c r="B64" s="70"/>
      <c r="C64" s="70"/>
      <c r="D64" s="70"/>
      <c r="E64" s="76"/>
      <c r="F64" s="76"/>
      <c r="G64" s="70"/>
      <c r="H64" s="71"/>
    </row>
    <row r="65" spans="1:8">
      <c r="A65" s="73" t="s">
        <v>494</v>
      </c>
      <c r="B65" s="74" t="s">
        <v>391</v>
      </c>
      <c r="C65" s="74" t="s">
        <v>391</v>
      </c>
      <c r="D65" s="74" t="s">
        <v>391</v>
      </c>
      <c r="E65" s="74" t="s">
        <v>391</v>
      </c>
      <c r="F65" s="74" t="s">
        <v>391</v>
      </c>
      <c r="G65" s="74" t="s">
        <v>391</v>
      </c>
      <c r="H65" s="75" t="s">
        <v>391</v>
      </c>
    </row>
    <row r="66" spans="1:8">
      <c r="A66" s="63"/>
      <c r="B66" s="45"/>
      <c r="C66" s="45"/>
      <c r="D66" s="45"/>
      <c r="E66" s="11"/>
      <c r="F66" s="11"/>
      <c r="G66" s="45"/>
      <c r="H66" s="46"/>
    </row>
    <row r="67" spans="1:8">
      <c r="A67" s="63" t="s">
        <v>495</v>
      </c>
      <c r="B67" s="11">
        <v>37</v>
      </c>
      <c r="C67" s="11" t="s">
        <v>391</v>
      </c>
      <c r="D67" s="45">
        <v>37</v>
      </c>
      <c r="E67" s="11">
        <v>685</v>
      </c>
      <c r="F67" s="11" t="s">
        <v>391</v>
      </c>
      <c r="G67" s="11">
        <v>25</v>
      </c>
      <c r="H67" s="12" t="s">
        <v>391</v>
      </c>
    </row>
    <row r="68" spans="1:8">
      <c r="A68" s="63" t="s">
        <v>496</v>
      </c>
      <c r="B68" s="11" t="s">
        <v>391</v>
      </c>
      <c r="C68" s="11" t="s">
        <v>391</v>
      </c>
      <c r="D68" s="45" t="s">
        <v>391</v>
      </c>
      <c r="E68" s="11" t="s">
        <v>391</v>
      </c>
      <c r="F68" s="11" t="s">
        <v>391</v>
      </c>
      <c r="G68" s="11" t="s">
        <v>391</v>
      </c>
      <c r="H68" s="12" t="s">
        <v>391</v>
      </c>
    </row>
    <row r="69" spans="1:8">
      <c r="A69" s="73" t="s">
        <v>497</v>
      </c>
      <c r="B69" s="74">
        <v>37</v>
      </c>
      <c r="C69" s="74" t="s">
        <v>391</v>
      </c>
      <c r="D69" s="74">
        <v>37</v>
      </c>
      <c r="E69" s="74">
        <v>685</v>
      </c>
      <c r="F69" s="74" t="s">
        <v>391</v>
      </c>
      <c r="G69" s="74">
        <v>25</v>
      </c>
      <c r="H69" s="75" t="s">
        <v>391</v>
      </c>
    </row>
    <row r="70" spans="1:8">
      <c r="A70" s="63"/>
      <c r="B70" s="45"/>
      <c r="C70" s="45"/>
      <c r="D70" s="45"/>
      <c r="E70" s="11"/>
      <c r="F70" s="11"/>
      <c r="G70" s="45"/>
      <c r="H70" s="46"/>
    </row>
    <row r="71" spans="1:8">
      <c r="A71" s="63" t="s">
        <v>498</v>
      </c>
      <c r="B71" s="45">
        <v>7</v>
      </c>
      <c r="C71" s="45" t="s">
        <v>391</v>
      </c>
      <c r="D71" s="45">
        <v>7</v>
      </c>
      <c r="E71" s="11">
        <v>286</v>
      </c>
      <c r="F71" s="11" t="s">
        <v>391</v>
      </c>
      <c r="G71" s="45">
        <v>2</v>
      </c>
      <c r="H71" s="46">
        <v>2</v>
      </c>
    </row>
    <row r="72" spans="1:8">
      <c r="A72" s="63" t="s">
        <v>499</v>
      </c>
      <c r="B72" s="45" t="s">
        <v>391</v>
      </c>
      <c r="C72" s="45" t="s">
        <v>391</v>
      </c>
      <c r="D72" s="45" t="s">
        <v>391</v>
      </c>
      <c r="E72" s="11" t="s">
        <v>391</v>
      </c>
      <c r="F72" s="11" t="s">
        <v>391</v>
      </c>
      <c r="G72" s="45" t="s">
        <v>391</v>
      </c>
      <c r="H72" s="46" t="s">
        <v>391</v>
      </c>
    </row>
    <row r="73" spans="1:8">
      <c r="A73" s="63" t="s">
        <v>500</v>
      </c>
      <c r="B73" s="11" t="s">
        <v>391</v>
      </c>
      <c r="C73" s="11" t="s">
        <v>391</v>
      </c>
      <c r="D73" s="45" t="s">
        <v>391</v>
      </c>
      <c r="E73" s="11" t="s">
        <v>391</v>
      </c>
      <c r="F73" s="11" t="s">
        <v>391</v>
      </c>
      <c r="G73" s="11" t="s">
        <v>391</v>
      </c>
      <c r="H73" s="12" t="s">
        <v>391</v>
      </c>
    </row>
    <row r="74" spans="1:8">
      <c r="A74" s="63" t="s">
        <v>501</v>
      </c>
      <c r="B74" s="45">
        <v>7</v>
      </c>
      <c r="C74" s="45" t="s">
        <v>391</v>
      </c>
      <c r="D74" s="45">
        <v>7</v>
      </c>
      <c r="E74" s="11">
        <v>334</v>
      </c>
      <c r="F74" s="11" t="s">
        <v>391</v>
      </c>
      <c r="G74" s="45">
        <v>2</v>
      </c>
      <c r="H74" s="46">
        <v>3</v>
      </c>
    </row>
    <row r="75" spans="1:8">
      <c r="A75" s="63" t="s">
        <v>502</v>
      </c>
      <c r="B75" s="45" t="s">
        <v>391</v>
      </c>
      <c r="C75" s="45" t="s">
        <v>391</v>
      </c>
      <c r="D75" s="45" t="s">
        <v>391</v>
      </c>
      <c r="E75" s="11" t="s">
        <v>391</v>
      </c>
      <c r="F75" s="11" t="s">
        <v>391</v>
      </c>
      <c r="G75" s="45" t="s">
        <v>391</v>
      </c>
      <c r="H75" s="46" t="s">
        <v>391</v>
      </c>
    </row>
    <row r="76" spans="1:8">
      <c r="A76" s="63" t="s">
        <v>503</v>
      </c>
      <c r="B76" s="45" t="s">
        <v>391</v>
      </c>
      <c r="C76" s="45" t="s">
        <v>391</v>
      </c>
      <c r="D76" s="45" t="s">
        <v>391</v>
      </c>
      <c r="E76" s="11" t="s">
        <v>391</v>
      </c>
      <c r="F76" s="11" t="s">
        <v>391</v>
      </c>
      <c r="G76" s="45" t="s">
        <v>391</v>
      </c>
      <c r="H76" s="46" t="s">
        <v>391</v>
      </c>
    </row>
    <row r="77" spans="1:8">
      <c r="A77" s="63" t="s">
        <v>504</v>
      </c>
      <c r="B77" s="45">
        <v>15</v>
      </c>
      <c r="C77" s="45" t="s">
        <v>391</v>
      </c>
      <c r="D77" s="45">
        <v>15</v>
      </c>
      <c r="E77" s="11">
        <v>900</v>
      </c>
      <c r="F77" s="11" t="s">
        <v>391</v>
      </c>
      <c r="G77" s="45">
        <v>14</v>
      </c>
      <c r="H77" s="46" t="s">
        <v>391</v>
      </c>
    </row>
    <row r="78" spans="1:8">
      <c r="A78" s="63" t="s">
        <v>505</v>
      </c>
      <c r="B78" s="11" t="s">
        <v>391</v>
      </c>
      <c r="C78" s="11" t="s">
        <v>391</v>
      </c>
      <c r="D78" s="45" t="s">
        <v>391</v>
      </c>
      <c r="E78" s="11" t="s">
        <v>391</v>
      </c>
      <c r="F78" s="11" t="s">
        <v>391</v>
      </c>
      <c r="G78" s="11" t="s">
        <v>391</v>
      </c>
      <c r="H78" s="12" t="s">
        <v>391</v>
      </c>
    </row>
    <row r="79" spans="1:8">
      <c r="A79" s="73" t="s">
        <v>506</v>
      </c>
      <c r="B79" s="74">
        <v>29</v>
      </c>
      <c r="C79" s="74" t="s">
        <v>391</v>
      </c>
      <c r="D79" s="74">
        <v>29</v>
      </c>
      <c r="E79" s="74">
        <v>615</v>
      </c>
      <c r="F79" s="74" t="s">
        <v>391</v>
      </c>
      <c r="G79" s="74">
        <v>18</v>
      </c>
      <c r="H79" s="75">
        <v>5</v>
      </c>
    </row>
    <row r="80" spans="1:8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507</v>
      </c>
      <c r="B81" s="82">
        <v>21</v>
      </c>
      <c r="C81" s="45">
        <v>1</v>
      </c>
      <c r="D81" s="82">
        <v>22</v>
      </c>
      <c r="E81" s="82">
        <v>657</v>
      </c>
      <c r="F81" s="45">
        <v>1300</v>
      </c>
      <c r="G81" s="82">
        <v>16</v>
      </c>
      <c r="H81" s="46">
        <v>16</v>
      </c>
    </row>
    <row r="82" spans="1:8">
      <c r="A82" s="63" t="s">
        <v>508</v>
      </c>
      <c r="B82" s="45">
        <v>1</v>
      </c>
      <c r="C82" s="45" t="s">
        <v>391</v>
      </c>
      <c r="D82" s="45">
        <v>1</v>
      </c>
      <c r="E82" s="11">
        <v>600</v>
      </c>
      <c r="F82" s="45" t="s">
        <v>391</v>
      </c>
      <c r="G82" s="45">
        <v>1</v>
      </c>
      <c r="H82" s="46" t="s">
        <v>391</v>
      </c>
    </row>
    <row r="83" spans="1:8">
      <c r="A83" s="73" t="s">
        <v>509</v>
      </c>
      <c r="B83" s="74">
        <v>22</v>
      </c>
      <c r="C83" s="74">
        <v>1</v>
      </c>
      <c r="D83" s="74">
        <v>23</v>
      </c>
      <c r="E83" s="74">
        <v>654</v>
      </c>
      <c r="F83" s="74">
        <v>1300</v>
      </c>
      <c r="G83" s="74">
        <v>17</v>
      </c>
      <c r="H83" s="75">
        <v>16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510</v>
      </c>
      <c r="B85" s="52">
        <v>28130</v>
      </c>
      <c r="C85" s="52">
        <v>1590</v>
      </c>
      <c r="D85" s="52">
        <v>29720</v>
      </c>
      <c r="E85" s="52">
        <v>737</v>
      </c>
      <c r="F85" s="52">
        <v>1531</v>
      </c>
      <c r="G85" s="52">
        <v>23193</v>
      </c>
      <c r="H85" s="53">
        <v>4520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96">
    <tabColor theme="0"/>
    <pageSetUpPr fitToPage="1"/>
  </sheetPr>
  <dimension ref="A1:K88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27.28515625" style="34" customWidth="1"/>
    <col min="2" max="2" width="14.28515625" style="34" customWidth="1"/>
    <col min="3" max="3" width="17.85546875" style="34" customWidth="1"/>
    <col min="4" max="5" width="14.28515625" style="34" customWidth="1"/>
    <col min="6" max="6" width="18.42578125" style="34" customWidth="1"/>
    <col min="7" max="7" width="10.42578125" style="34" customWidth="1"/>
    <col min="8" max="8" width="14.28515625" style="34" customWidth="1"/>
    <col min="9" max="9" width="17.140625" style="34" customWidth="1"/>
    <col min="10" max="10" width="11" style="34" customWidth="1"/>
    <col min="11" max="16384" width="11.42578125" style="34"/>
  </cols>
  <sheetData>
    <row r="1" spans="1:11" ht="18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3" spans="1:11" s="25" customFormat="1" ht="13.5" customHeight="1"/>
    <row r="4" spans="1:11" s="25" customFormat="1" ht="23.25" customHeight="1">
      <c r="A4" s="1667" t="s">
        <v>1332</v>
      </c>
      <c r="B4" s="1667"/>
      <c r="C4" s="1667"/>
      <c r="D4" s="1667"/>
      <c r="E4" s="1667"/>
      <c r="F4" s="1667"/>
      <c r="G4" s="1667"/>
      <c r="H4" s="1667"/>
      <c r="I4" s="1667"/>
      <c r="J4" s="1667"/>
      <c r="K4" s="125"/>
    </row>
    <row r="5" spans="1:11" s="25" customFormat="1" ht="13.5" customHeight="1" thickBot="1"/>
    <row r="6" spans="1:11" s="747" customFormat="1" ht="27.75" customHeight="1">
      <c r="A6" s="1687" t="s">
        <v>446</v>
      </c>
      <c r="B6" s="1670" t="s">
        <v>379</v>
      </c>
      <c r="C6" s="1671"/>
      <c r="D6" s="1671"/>
      <c r="E6" s="1671"/>
      <c r="F6" s="1671"/>
      <c r="G6" s="1671"/>
      <c r="H6" s="1671"/>
      <c r="I6" s="1671"/>
      <c r="J6" s="1671"/>
    </row>
    <row r="7" spans="1:11" s="747" customFormat="1" ht="27.75" customHeight="1">
      <c r="A7" s="1688"/>
      <c r="B7" s="1685" t="s">
        <v>447</v>
      </c>
      <c r="C7" s="1686"/>
      <c r="D7" s="1690"/>
      <c r="E7" s="1685" t="s">
        <v>448</v>
      </c>
      <c r="F7" s="1686"/>
      <c r="G7" s="1690"/>
      <c r="H7" s="1685" t="s">
        <v>449</v>
      </c>
      <c r="I7" s="1686"/>
      <c r="J7" s="1686"/>
    </row>
    <row r="8" spans="1:11" s="747" customFormat="1" ht="27.75" customHeight="1" thickBot="1">
      <c r="A8" s="1689"/>
      <c r="B8" s="675" t="s">
        <v>383</v>
      </c>
      <c r="C8" s="234" t="s">
        <v>442</v>
      </c>
      <c r="D8" s="234" t="s">
        <v>384</v>
      </c>
      <c r="E8" s="675" t="s">
        <v>383</v>
      </c>
      <c r="F8" s="234" t="s">
        <v>442</v>
      </c>
      <c r="G8" s="234" t="s">
        <v>384</v>
      </c>
      <c r="H8" s="675" t="s">
        <v>383</v>
      </c>
      <c r="I8" s="234" t="s">
        <v>442</v>
      </c>
      <c r="J8" s="748" t="s">
        <v>384</v>
      </c>
    </row>
    <row r="9" spans="1:11" ht="25.5" customHeight="1">
      <c r="A9" s="72" t="s">
        <v>450</v>
      </c>
      <c r="B9" s="45">
        <v>5624</v>
      </c>
      <c r="C9" s="45" t="s">
        <v>391</v>
      </c>
      <c r="D9" s="45">
        <v>3622</v>
      </c>
      <c r="E9" s="11">
        <v>67717</v>
      </c>
      <c r="F9" s="45" t="s">
        <v>391</v>
      </c>
      <c r="G9" s="45" t="s">
        <v>391</v>
      </c>
      <c r="H9" s="11" t="s">
        <v>391</v>
      </c>
      <c r="I9" s="45" t="s">
        <v>391</v>
      </c>
      <c r="J9" s="46" t="s">
        <v>391</v>
      </c>
    </row>
    <row r="10" spans="1:11">
      <c r="A10" s="63" t="s">
        <v>451</v>
      </c>
      <c r="B10" s="45">
        <v>12046</v>
      </c>
      <c r="C10" s="45" t="s">
        <v>391</v>
      </c>
      <c r="D10" s="45">
        <v>8746</v>
      </c>
      <c r="E10" s="11">
        <v>16236</v>
      </c>
      <c r="F10" s="45" t="s">
        <v>391</v>
      </c>
      <c r="G10" s="45" t="s">
        <v>391</v>
      </c>
      <c r="H10" s="11" t="s">
        <v>391</v>
      </c>
      <c r="I10" s="45" t="s">
        <v>391</v>
      </c>
      <c r="J10" s="46" t="s">
        <v>391</v>
      </c>
    </row>
    <row r="11" spans="1:11">
      <c r="A11" s="63" t="s">
        <v>452</v>
      </c>
      <c r="B11" s="45">
        <v>42481</v>
      </c>
      <c r="C11" s="45" t="s">
        <v>391</v>
      </c>
      <c r="D11" s="45">
        <v>28125</v>
      </c>
      <c r="E11" s="11">
        <v>15530</v>
      </c>
      <c r="F11" s="45" t="s">
        <v>391</v>
      </c>
      <c r="G11" s="45" t="s">
        <v>391</v>
      </c>
      <c r="H11" s="11" t="s">
        <v>391</v>
      </c>
      <c r="I11" s="45" t="s">
        <v>391</v>
      </c>
      <c r="J11" s="46" t="s">
        <v>391</v>
      </c>
    </row>
    <row r="12" spans="1:11">
      <c r="A12" s="63" t="s">
        <v>453</v>
      </c>
      <c r="B12" s="45">
        <v>1320</v>
      </c>
      <c r="C12" s="45" t="s">
        <v>391</v>
      </c>
      <c r="D12" s="45">
        <v>910</v>
      </c>
      <c r="E12" s="11">
        <v>49498</v>
      </c>
      <c r="F12" s="45" t="s">
        <v>391</v>
      </c>
      <c r="G12" s="45" t="s">
        <v>391</v>
      </c>
      <c r="H12" s="11" t="s">
        <v>391</v>
      </c>
      <c r="I12" s="45" t="s">
        <v>391</v>
      </c>
      <c r="J12" s="46" t="s">
        <v>391</v>
      </c>
    </row>
    <row r="13" spans="1:11">
      <c r="A13" s="73" t="s">
        <v>454</v>
      </c>
      <c r="B13" s="74">
        <v>61471</v>
      </c>
      <c r="C13" s="74" t="s">
        <v>391</v>
      </c>
      <c r="D13" s="74">
        <v>41403</v>
      </c>
      <c r="E13" s="74">
        <v>148981</v>
      </c>
      <c r="F13" s="74" t="s">
        <v>391</v>
      </c>
      <c r="G13" s="74" t="s">
        <v>391</v>
      </c>
      <c r="H13" s="74" t="s">
        <v>391</v>
      </c>
      <c r="I13" s="74" t="s">
        <v>391</v>
      </c>
      <c r="J13" s="75" t="s">
        <v>391</v>
      </c>
    </row>
    <row r="14" spans="1:11">
      <c r="A14" s="65"/>
      <c r="B14" s="70"/>
      <c r="C14" s="70"/>
      <c r="D14" s="70"/>
      <c r="E14" s="76"/>
      <c r="F14" s="76"/>
      <c r="G14" s="76"/>
      <c r="H14" s="76"/>
      <c r="I14" s="76"/>
      <c r="J14" s="77"/>
    </row>
    <row r="15" spans="1:11">
      <c r="A15" s="73" t="s">
        <v>455</v>
      </c>
      <c r="B15" s="74">
        <v>54</v>
      </c>
      <c r="C15" s="74" t="s">
        <v>391</v>
      </c>
      <c r="D15" s="74">
        <v>54</v>
      </c>
      <c r="E15" s="78">
        <v>840</v>
      </c>
      <c r="F15" s="74" t="s">
        <v>391</v>
      </c>
      <c r="G15" s="74" t="s">
        <v>391</v>
      </c>
      <c r="H15" s="78" t="s">
        <v>391</v>
      </c>
      <c r="I15" s="74" t="s">
        <v>391</v>
      </c>
      <c r="J15" s="75" t="s">
        <v>391</v>
      </c>
    </row>
    <row r="16" spans="1:11">
      <c r="A16" s="65"/>
      <c r="B16" s="70"/>
      <c r="C16" s="70"/>
      <c r="D16" s="70"/>
      <c r="E16" s="76"/>
      <c r="F16" s="76"/>
      <c r="G16" s="76"/>
      <c r="H16" s="76"/>
      <c r="I16" s="76"/>
      <c r="J16" s="77"/>
    </row>
    <row r="17" spans="1:10">
      <c r="A17" s="73" t="s">
        <v>456</v>
      </c>
      <c r="B17" s="74">
        <v>2059</v>
      </c>
      <c r="C17" s="74" t="s">
        <v>391</v>
      </c>
      <c r="D17" s="74">
        <v>3274</v>
      </c>
      <c r="E17" s="78">
        <v>360</v>
      </c>
      <c r="F17" s="74" t="s">
        <v>391</v>
      </c>
      <c r="G17" s="74">
        <v>159</v>
      </c>
      <c r="H17" s="78" t="s">
        <v>391</v>
      </c>
      <c r="I17" s="74" t="s">
        <v>391</v>
      </c>
      <c r="J17" s="75" t="s">
        <v>391</v>
      </c>
    </row>
    <row r="18" spans="1:10">
      <c r="A18" s="63"/>
      <c r="B18" s="45"/>
      <c r="C18" s="45"/>
      <c r="D18" s="45"/>
      <c r="E18" s="11"/>
      <c r="F18" s="11"/>
      <c r="G18" s="11"/>
      <c r="H18" s="11"/>
      <c r="I18" s="11"/>
      <c r="J18" s="12"/>
    </row>
    <row r="19" spans="1:10">
      <c r="A19" s="63" t="s">
        <v>457</v>
      </c>
      <c r="B19" s="45">
        <v>203989</v>
      </c>
      <c r="C19" s="45" t="s">
        <v>391</v>
      </c>
      <c r="D19" s="45">
        <v>136007</v>
      </c>
      <c r="E19" s="11">
        <v>38</v>
      </c>
      <c r="F19" s="45" t="s">
        <v>391</v>
      </c>
      <c r="G19" s="45" t="s">
        <v>391</v>
      </c>
      <c r="H19" s="11" t="s">
        <v>391</v>
      </c>
      <c r="I19" s="45" t="s">
        <v>391</v>
      </c>
      <c r="J19" s="46" t="s">
        <v>391</v>
      </c>
    </row>
    <row r="20" spans="1:10">
      <c r="A20" s="63" t="s">
        <v>458</v>
      </c>
      <c r="B20" s="45" t="s">
        <v>391</v>
      </c>
      <c r="C20" s="45" t="s">
        <v>391</v>
      </c>
      <c r="D20" s="45" t="s">
        <v>391</v>
      </c>
      <c r="E20" s="45">
        <v>827</v>
      </c>
      <c r="F20" s="45" t="s">
        <v>391</v>
      </c>
      <c r="G20" s="45" t="s">
        <v>391</v>
      </c>
      <c r="H20" s="45" t="s">
        <v>391</v>
      </c>
      <c r="I20" s="45" t="s">
        <v>391</v>
      </c>
      <c r="J20" s="46" t="s">
        <v>391</v>
      </c>
    </row>
    <row r="21" spans="1:10">
      <c r="A21" s="63" t="s">
        <v>459</v>
      </c>
      <c r="B21" s="45" t="s">
        <v>391</v>
      </c>
      <c r="C21" s="45" t="s">
        <v>391</v>
      </c>
      <c r="D21" s="45" t="s">
        <v>391</v>
      </c>
      <c r="E21" s="45">
        <v>465</v>
      </c>
      <c r="F21" s="45" t="s">
        <v>391</v>
      </c>
      <c r="G21" s="45" t="s">
        <v>391</v>
      </c>
      <c r="H21" s="45" t="s">
        <v>391</v>
      </c>
      <c r="I21" s="45" t="s">
        <v>391</v>
      </c>
      <c r="J21" s="46" t="s">
        <v>391</v>
      </c>
    </row>
    <row r="22" spans="1:10">
      <c r="A22" s="73" t="s">
        <v>460</v>
      </c>
      <c r="B22" s="74">
        <v>203989</v>
      </c>
      <c r="C22" s="74" t="s">
        <v>391</v>
      </c>
      <c r="D22" s="74">
        <v>136007</v>
      </c>
      <c r="E22" s="74">
        <v>1330</v>
      </c>
      <c r="F22" s="74" t="s">
        <v>391</v>
      </c>
      <c r="G22" s="74" t="s">
        <v>391</v>
      </c>
      <c r="H22" s="74" t="s">
        <v>391</v>
      </c>
      <c r="I22" s="74" t="s">
        <v>391</v>
      </c>
      <c r="J22" s="75" t="s">
        <v>391</v>
      </c>
    </row>
    <row r="23" spans="1:10">
      <c r="A23" s="63"/>
      <c r="B23" s="70"/>
      <c r="C23" s="70"/>
      <c r="D23" s="70"/>
      <c r="E23" s="76"/>
      <c r="F23" s="76"/>
      <c r="G23" s="76"/>
      <c r="H23" s="76"/>
      <c r="I23" s="76"/>
      <c r="J23" s="77"/>
    </row>
    <row r="24" spans="1:10">
      <c r="A24" s="73" t="s">
        <v>461</v>
      </c>
      <c r="B24" s="74">
        <v>664216</v>
      </c>
      <c r="C24" s="74">
        <v>51649</v>
      </c>
      <c r="D24" s="74">
        <v>436194</v>
      </c>
      <c r="E24" s="78">
        <v>214517</v>
      </c>
      <c r="F24" s="78" t="s">
        <v>391</v>
      </c>
      <c r="G24" s="78" t="s">
        <v>391</v>
      </c>
      <c r="H24" s="78" t="s">
        <v>391</v>
      </c>
      <c r="I24" s="78" t="s">
        <v>391</v>
      </c>
      <c r="J24" s="79" t="s">
        <v>391</v>
      </c>
    </row>
    <row r="25" spans="1:10">
      <c r="A25" s="65"/>
      <c r="B25" s="70"/>
      <c r="C25" s="70"/>
      <c r="D25" s="70"/>
      <c r="E25" s="76"/>
      <c r="F25" s="76"/>
      <c r="G25" s="76"/>
      <c r="H25" s="76"/>
      <c r="I25" s="76"/>
      <c r="J25" s="77"/>
    </row>
    <row r="26" spans="1:10">
      <c r="A26" s="73" t="s">
        <v>462</v>
      </c>
      <c r="B26" s="74">
        <v>191796</v>
      </c>
      <c r="C26" s="74" t="s">
        <v>391</v>
      </c>
      <c r="D26" s="74">
        <v>125020</v>
      </c>
      <c r="E26" s="78">
        <v>6297</v>
      </c>
      <c r="F26" s="78" t="s">
        <v>391</v>
      </c>
      <c r="G26" s="78" t="s">
        <v>391</v>
      </c>
      <c r="H26" s="78" t="s">
        <v>391</v>
      </c>
      <c r="I26" s="78" t="s">
        <v>391</v>
      </c>
      <c r="J26" s="79" t="s">
        <v>391</v>
      </c>
    </row>
    <row r="27" spans="1:10">
      <c r="A27" s="63"/>
      <c r="B27" s="45"/>
      <c r="C27" s="45"/>
      <c r="D27" s="45"/>
      <c r="E27" s="11"/>
      <c r="F27" s="11"/>
      <c r="G27" s="11"/>
      <c r="H27" s="11"/>
      <c r="I27" s="11"/>
      <c r="J27" s="12"/>
    </row>
    <row r="28" spans="1:10">
      <c r="A28" s="63" t="s">
        <v>463</v>
      </c>
      <c r="B28" s="45">
        <v>823378</v>
      </c>
      <c r="C28" s="45" t="s">
        <v>391</v>
      </c>
      <c r="D28" s="45">
        <v>607254</v>
      </c>
      <c r="E28" s="11">
        <v>669726</v>
      </c>
      <c r="F28" s="11" t="s">
        <v>391</v>
      </c>
      <c r="G28" s="11">
        <v>83283</v>
      </c>
      <c r="H28" s="11">
        <v>1775</v>
      </c>
      <c r="I28" s="11" t="s">
        <v>391</v>
      </c>
      <c r="J28" s="12">
        <v>1000</v>
      </c>
    </row>
    <row r="29" spans="1:10">
      <c r="A29" s="63" t="s">
        <v>464</v>
      </c>
      <c r="B29" s="45">
        <v>333760</v>
      </c>
      <c r="C29" s="45" t="s">
        <v>391</v>
      </c>
      <c r="D29" s="45">
        <v>25035</v>
      </c>
      <c r="E29" s="11">
        <v>38464</v>
      </c>
      <c r="F29" s="11" t="s">
        <v>391</v>
      </c>
      <c r="G29" s="11" t="s">
        <v>391</v>
      </c>
      <c r="H29" s="11">
        <v>16455</v>
      </c>
      <c r="I29" s="11" t="s">
        <v>391</v>
      </c>
      <c r="J29" s="12" t="s">
        <v>391</v>
      </c>
    </row>
    <row r="30" spans="1:10">
      <c r="A30" s="63" t="s">
        <v>465</v>
      </c>
      <c r="B30" s="45">
        <v>784731</v>
      </c>
      <c r="C30" s="45" t="s">
        <v>391</v>
      </c>
      <c r="D30" s="45">
        <v>683550</v>
      </c>
      <c r="E30" s="11">
        <v>251257</v>
      </c>
      <c r="F30" s="11" t="s">
        <v>391</v>
      </c>
      <c r="G30" s="11" t="s">
        <v>391</v>
      </c>
      <c r="H30" s="11">
        <v>6716</v>
      </c>
      <c r="I30" s="11" t="s">
        <v>391</v>
      </c>
      <c r="J30" s="12" t="s">
        <v>391</v>
      </c>
    </row>
    <row r="31" spans="1:10">
      <c r="A31" s="73" t="s">
        <v>466</v>
      </c>
      <c r="B31" s="74">
        <v>1941869</v>
      </c>
      <c r="C31" s="74" t="s">
        <v>391</v>
      </c>
      <c r="D31" s="74">
        <v>1315839</v>
      </c>
      <c r="E31" s="74">
        <v>959447</v>
      </c>
      <c r="F31" s="74" t="s">
        <v>391</v>
      </c>
      <c r="G31" s="74">
        <v>83283</v>
      </c>
      <c r="H31" s="74">
        <v>24946</v>
      </c>
      <c r="I31" s="74" t="s">
        <v>391</v>
      </c>
      <c r="J31" s="75">
        <v>1000</v>
      </c>
    </row>
    <row r="32" spans="1:10">
      <c r="A32" s="63"/>
      <c r="B32" s="45"/>
      <c r="C32" s="45"/>
      <c r="D32" s="45"/>
      <c r="E32" s="11"/>
      <c r="F32" s="11"/>
      <c r="G32" s="11"/>
      <c r="H32" s="11"/>
      <c r="I32" s="11"/>
      <c r="J32" s="12"/>
    </row>
    <row r="33" spans="1:10">
      <c r="A33" s="63" t="s">
        <v>467</v>
      </c>
      <c r="B33" s="80">
        <v>153095</v>
      </c>
      <c r="C33" s="80" t="s">
        <v>391</v>
      </c>
      <c r="D33" s="45">
        <v>44330</v>
      </c>
      <c r="E33" s="80">
        <v>660</v>
      </c>
      <c r="F33" s="80" t="s">
        <v>391</v>
      </c>
      <c r="G33" s="80" t="s">
        <v>391</v>
      </c>
      <c r="H33" s="80">
        <v>178</v>
      </c>
      <c r="I33" s="80" t="s">
        <v>391</v>
      </c>
      <c r="J33" s="81" t="s">
        <v>391</v>
      </c>
    </row>
    <row r="34" spans="1:10">
      <c r="A34" s="63" t="s">
        <v>468</v>
      </c>
      <c r="B34" s="80">
        <v>133088</v>
      </c>
      <c r="C34" s="80" t="s">
        <v>391</v>
      </c>
      <c r="D34" s="45" t="s">
        <v>391</v>
      </c>
      <c r="E34" s="80">
        <v>92302</v>
      </c>
      <c r="F34" s="80" t="s">
        <v>391</v>
      </c>
      <c r="G34" s="80" t="s">
        <v>391</v>
      </c>
      <c r="H34" s="80" t="s">
        <v>391</v>
      </c>
      <c r="I34" s="80" t="s">
        <v>391</v>
      </c>
      <c r="J34" s="81" t="s">
        <v>391</v>
      </c>
    </row>
    <row r="35" spans="1:10">
      <c r="A35" s="63" t="s">
        <v>469</v>
      </c>
      <c r="B35" s="80">
        <v>449394</v>
      </c>
      <c r="C35" s="80" t="s">
        <v>391</v>
      </c>
      <c r="D35" s="45">
        <v>247480</v>
      </c>
      <c r="E35" s="80">
        <v>278415</v>
      </c>
      <c r="F35" s="80" t="s">
        <v>391</v>
      </c>
      <c r="G35" s="80">
        <v>166931</v>
      </c>
      <c r="H35" s="80">
        <v>393</v>
      </c>
      <c r="I35" s="80" t="s">
        <v>391</v>
      </c>
      <c r="J35" s="81">
        <v>216</v>
      </c>
    </row>
    <row r="36" spans="1:10">
      <c r="A36" s="63" t="s">
        <v>470</v>
      </c>
      <c r="B36" s="80">
        <v>61186</v>
      </c>
      <c r="C36" s="80" t="s">
        <v>391</v>
      </c>
      <c r="D36" s="45">
        <v>27977</v>
      </c>
      <c r="E36" s="80">
        <v>135167</v>
      </c>
      <c r="F36" s="80" t="s">
        <v>391</v>
      </c>
      <c r="G36" s="80" t="s">
        <v>391</v>
      </c>
      <c r="H36" s="80" t="s">
        <v>391</v>
      </c>
      <c r="I36" s="80" t="s">
        <v>391</v>
      </c>
      <c r="J36" s="81" t="s">
        <v>391</v>
      </c>
    </row>
    <row r="37" spans="1:10">
      <c r="A37" s="73" t="s">
        <v>471</v>
      </c>
      <c r="B37" s="74">
        <v>796763</v>
      </c>
      <c r="C37" s="74" t="s">
        <v>391</v>
      </c>
      <c r="D37" s="74">
        <v>319787</v>
      </c>
      <c r="E37" s="74">
        <v>506544</v>
      </c>
      <c r="F37" s="74" t="s">
        <v>391</v>
      </c>
      <c r="G37" s="74">
        <v>166931</v>
      </c>
      <c r="H37" s="74">
        <v>571</v>
      </c>
      <c r="I37" s="74" t="s">
        <v>391</v>
      </c>
      <c r="J37" s="75">
        <v>216</v>
      </c>
    </row>
    <row r="38" spans="1:10">
      <c r="A38" s="65"/>
      <c r="B38" s="70"/>
      <c r="C38" s="70"/>
      <c r="D38" s="70"/>
      <c r="E38" s="76"/>
      <c r="F38" s="76"/>
      <c r="G38" s="76"/>
      <c r="H38" s="76"/>
      <c r="I38" s="76"/>
      <c r="J38" s="77"/>
    </row>
    <row r="39" spans="1:10">
      <c r="A39" s="73" t="s">
        <v>472</v>
      </c>
      <c r="B39" s="78">
        <v>48287</v>
      </c>
      <c r="C39" s="78" t="s">
        <v>391</v>
      </c>
      <c r="D39" s="74">
        <v>62773</v>
      </c>
      <c r="E39" s="78">
        <v>1054</v>
      </c>
      <c r="F39" s="78" t="s">
        <v>391</v>
      </c>
      <c r="G39" s="78" t="s">
        <v>391</v>
      </c>
      <c r="H39" s="78" t="s">
        <v>391</v>
      </c>
      <c r="I39" s="78" t="s">
        <v>391</v>
      </c>
      <c r="J39" s="79" t="s">
        <v>391</v>
      </c>
    </row>
    <row r="40" spans="1:10">
      <c r="A40" s="63"/>
      <c r="B40" s="45"/>
      <c r="C40" s="45"/>
      <c r="D40" s="45"/>
      <c r="E40" s="11"/>
      <c r="F40" s="11"/>
      <c r="G40" s="11"/>
      <c r="H40" s="11"/>
      <c r="I40" s="11"/>
      <c r="J40" s="12"/>
    </row>
    <row r="41" spans="1:10">
      <c r="A41" s="63" t="s">
        <v>473</v>
      </c>
      <c r="B41" s="11">
        <v>251647</v>
      </c>
      <c r="C41" s="11" t="s">
        <v>391</v>
      </c>
      <c r="D41" s="45">
        <v>129020</v>
      </c>
      <c r="E41" s="11">
        <v>22054</v>
      </c>
      <c r="F41" s="11" t="s">
        <v>391</v>
      </c>
      <c r="G41" s="11" t="s">
        <v>391</v>
      </c>
      <c r="H41" s="11" t="s">
        <v>391</v>
      </c>
      <c r="I41" s="11" t="s">
        <v>391</v>
      </c>
      <c r="J41" s="12" t="s">
        <v>391</v>
      </c>
    </row>
    <row r="42" spans="1:10">
      <c r="A42" s="63" t="s">
        <v>474</v>
      </c>
      <c r="B42" s="45">
        <v>1374409</v>
      </c>
      <c r="C42" s="45" t="s">
        <v>391</v>
      </c>
      <c r="D42" s="45">
        <v>824646</v>
      </c>
      <c r="E42" s="11">
        <v>10983</v>
      </c>
      <c r="F42" s="11" t="s">
        <v>391</v>
      </c>
      <c r="G42" s="11" t="s">
        <v>391</v>
      </c>
      <c r="H42" s="11" t="s">
        <v>391</v>
      </c>
      <c r="I42" s="11" t="s">
        <v>391</v>
      </c>
      <c r="J42" s="12" t="s">
        <v>391</v>
      </c>
    </row>
    <row r="43" spans="1:10">
      <c r="A43" s="63" t="s">
        <v>475</v>
      </c>
      <c r="B43" s="11">
        <v>363990</v>
      </c>
      <c r="C43" s="11">
        <v>24366</v>
      </c>
      <c r="D43" s="45">
        <v>133864</v>
      </c>
      <c r="E43" s="11">
        <v>768313</v>
      </c>
      <c r="F43" s="11">
        <v>14524</v>
      </c>
      <c r="G43" s="11" t="s">
        <v>391</v>
      </c>
      <c r="H43" s="11">
        <v>135</v>
      </c>
      <c r="I43" s="11">
        <v>53</v>
      </c>
      <c r="J43" s="12" t="s">
        <v>391</v>
      </c>
    </row>
    <row r="44" spans="1:10">
      <c r="A44" s="63" t="s">
        <v>476</v>
      </c>
      <c r="B44" s="11">
        <v>938838</v>
      </c>
      <c r="C44" s="11" t="s">
        <v>391</v>
      </c>
      <c r="D44" s="45">
        <v>704129</v>
      </c>
      <c r="E44" s="11">
        <v>40450</v>
      </c>
      <c r="F44" s="11" t="s">
        <v>391</v>
      </c>
      <c r="G44" s="11" t="s">
        <v>391</v>
      </c>
      <c r="H44" s="11">
        <v>5</v>
      </c>
      <c r="I44" s="11" t="s">
        <v>391</v>
      </c>
      <c r="J44" s="12" t="s">
        <v>391</v>
      </c>
    </row>
    <row r="45" spans="1:10">
      <c r="A45" s="63" t="s">
        <v>477</v>
      </c>
      <c r="B45" s="11">
        <v>338974</v>
      </c>
      <c r="C45" s="11" t="s">
        <v>391</v>
      </c>
      <c r="D45" s="45">
        <v>183062</v>
      </c>
      <c r="E45" s="11">
        <v>223654</v>
      </c>
      <c r="F45" s="11">
        <v>135000</v>
      </c>
      <c r="G45" s="11" t="s">
        <v>391</v>
      </c>
      <c r="H45" s="11" t="s">
        <v>391</v>
      </c>
      <c r="I45" s="11" t="s">
        <v>391</v>
      </c>
      <c r="J45" s="12" t="s">
        <v>391</v>
      </c>
    </row>
    <row r="46" spans="1:10">
      <c r="A46" s="63" t="s">
        <v>478</v>
      </c>
      <c r="B46" s="11">
        <v>406684</v>
      </c>
      <c r="C46" s="11" t="s">
        <v>391</v>
      </c>
      <c r="D46" s="45">
        <v>222761</v>
      </c>
      <c r="E46" s="11">
        <v>1048</v>
      </c>
      <c r="F46" s="11" t="s">
        <v>391</v>
      </c>
      <c r="G46" s="11" t="s">
        <v>391</v>
      </c>
      <c r="H46" s="11" t="s">
        <v>391</v>
      </c>
      <c r="I46" s="11" t="s">
        <v>391</v>
      </c>
      <c r="J46" s="12" t="s">
        <v>391</v>
      </c>
    </row>
    <row r="47" spans="1:10">
      <c r="A47" s="63" t="s">
        <v>479</v>
      </c>
      <c r="B47" s="11">
        <v>610797</v>
      </c>
      <c r="C47" s="11" t="s">
        <v>391</v>
      </c>
      <c r="D47" s="45">
        <v>336282</v>
      </c>
      <c r="E47" s="11">
        <v>2437</v>
      </c>
      <c r="F47" s="11" t="s">
        <v>391</v>
      </c>
      <c r="G47" s="11" t="s">
        <v>391</v>
      </c>
      <c r="H47" s="11" t="s">
        <v>391</v>
      </c>
      <c r="I47" s="11" t="s">
        <v>391</v>
      </c>
      <c r="J47" s="12" t="s">
        <v>391</v>
      </c>
    </row>
    <row r="48" spans="1:10">
      <c r="A48" s="63" t="s">
        <v>480</v>
      </c>
      <c r="B48" s="11">
        <v>908302</v>
      </c>
      <c r="C48" s="11" t="s">
        <v>391</v>
      </c>
      <c r="D48" s="45">
        <v>252705</v>
      </c>
      <c r="E48" s="11">
        <v>109599</v>
      </c>
      <c r="F48" s="11" t="s">
        <v>391</v>
      </c>
      <c r="G48" s="11" t="s">
        <v>391</v>
      </c>
      <c r="H48" s="11">
        <v>50</v>
      </c>
      <c r="I48" s="11" t="s">
        <v>391</v>
      </c>
      <c r="J48" s="12" t="s">
        <v>391</v>
      </c>
    </row>
    <row r="49" spans="1:10">
      <c r="A49" s="63" t="s">
        <v>481</v>
      </c>
      <c r="B49" s="11">
        <v>388141</v>
      </c>
      <c r="C49" s="11" t="s">
        <v>391</v>
      </c>
      <c r="D49" s="45">
        <v>116440</v>
      </c>
      <c r="E49" s="11">
        <v>240925</v>
      </c>
      <c r="F49" s="11" t="s">
        <v>391</v>
      </c>
      <c r="G49" s="11" t="s">
        <v>391</v>
      </c>
      <c r="H49" s="11">
        <v>145</v>
      </c>
      <c r="I49" s="11" t="s">
        <v>391</v>
      </c>
      <c r="J49" s="12" t="s">
        <v>391</v>
      </c>
    </row>
    <row r="50" spans="1:10">
      <c r="A50" s="73" t="s">
        <v>482</v>
      </c>
      <c r="B50" s="74">
        <v>5581782</v>
      </c>
      <c r="C50" s="74">
        <v>24366</v>
      </c>
      <c r="D50" s="74">
        <v>2902909</v>
      </c>
      <c r="E50" s="74">
        <v>1419463</v>
      </c>
      <c r="F50" s="74">
        <v>149524</v>
      </c>
      <c r="G50" s="74" t="s">
        <v>391</v>
      </c>
      <c r="H50" s="74">
        <v>335</v>
      </c>
      <c r="I50" s="74">
        <v>53</v>
      </c>
      <c r="J50" s="75" t="s">
        <v>391</v>
      </c>
    </row>
    <row r="51" spans="1:10">
      <c r="A51" s="65"/>
      <c r="B51" s="70"/>
      <c r="C51" s="70"/>
      <c r="D51" s="70"/>
      <c r="E51" s="76"/>
      <c r="F51" s="76"/>
      <c r="G51" s="76"/>
      <c r="H51" s="76"/>
      <c r="I51" s="76"/>
      <c r="J51" s="77"/>
    </row>
    <row r="52" spans="1:10">
      <c r="A52" s="73" t="s">
        <v>483</v>
      </c>
      <c r="B52" s="78">
        <v>171260</v>
      </c>
      <c r="C52" s="78" t="s">
        <v>391</v>
      </c>
      <c r="D52" s="74">
        <v>256892</v>
      </c>
      <c r="E52" s="78">
        <v>77138</v>
      </c>
      <c r="F52" s="78" t="s">
        <v>391</v>
      </c>
      <c r="G52" s="78" t="s">
        <v>391</v>
      </c>
      <c r="H52" s="78">
        <v>10</v>
      </c>
      <c r="I52" s="78" t="s">
        <v>391</v>
      </c>
      <c r="J52" s="79">
        <v>15</v>
      </c>
    </row>
    <row r="53" spans="1:10">
      <c r="A53" s="63"/>
      <c r="B53" s="45"/>
      <c r="C53" s="45"/>
      <c r="D53" s="45"/>
      <c r="E53" s="11"/>
      <c r="F53" s="11"/>
      <c r="G53" s="11"/>
      <c r="H53" s="11"/>
      <c r="I53" s="11"/>
      <c r="J53" s="12"/>
    </row>
    <row r="54" spans="1:10">
      <c r="A54" s="63" t="s">
        <v>484</v>
      </c>
      <c r="B54" s="45">
        <v>590706</v>
      </c>
      <c r="C54" s="45" t="s">
        <v>391</v>
      </c>
      <c r="D54" s="45">
        <v>166747</v>
      </c>
      <c r="E54" s="11">
        <v>147336</v>
      </c>
      <c r="F54" s="11" t="s">
        <v>391</v>
      </c>
      <c r="G54" s="11">
        <v>26400</v>
      </c>
      <c r="H54" s="11" t="s">
        <v>391</v>
      </c>
      <c r="I54" s="11" t="s">
        <v>391</v>
      </c>
      <c r="J54" s="12" t="s">
        <v>391</v>
      </c>
    </row>
    <row r="55" spans="1:10">
      <c r="A55" s="63" t="s">
        <v>485</v>
      </c>
      <c r="B55" s="45">
        <v>593606</v>
      </c>
      <c r="C55" s="45" t="s">
        <v>391</v>
      </c>
      <c r="D55" s="45">
        <v>391186</v>
      </c>
      <c r="E55" s="11">
        <v>65083</v>
      </c>
      <c r="F55" s="11" t="s">
        <v>391</v>
      </c>
      <c r="G55" s="11" t="s">
        <v>391</v>
      </c>
      <c r="H55" s="11" t="s">
        <v>391</v>
      </c>
      <c r="I55" s="11" t="s">
        <v>391</v>
      </c>
      <c r="J55" s="12" t="s">
        <v>391</v>
      </c>
    </row>
    <row r="56" spans="1:10">
      <c r="A56" s="63" t="s">
        <v>486</v>
      </c>
      <c r="B56" s="45">
        <v>977613</v>
      </c>
      <c r="C56" s="45" t="s">
        <v>391</v>
      </c>
      <c r="D56" s="45">
        <v>230444</v>
      </c>
      <c r="E56" s="11">
        <v>13657</v>
      </c>
      <c r="F56" s="11" t="s">
        <v>391</v>
      </c>
      <c r="G56" s="11" t="s">
        <v>391</v>
      </c>
      <c r="H56" s="11" t="s">
        <v>391</v>
      </c>
      <c r="I56" s="11" t="s">
        <v>391</v>
      </c>
      <c r="J56" s="12" t="s">
        <v>391</v>
      </c>
    </row>
    <row r="57" spans="1:10">
      <c r="A57" s="63" t="s">
        <v>487</v>
      </c>
      <c r="B57" s="45">
        <v>299428</v>
      </c>
      <c r="C57" s="45" t="s">
        <v>391</v>
      </c>
      <c r="D57" s="45">
        <v>179414</v>
      </c>
      <c r="E57" s="11">
        <v>37857</v>
      </c>
      <c r="F57" s="11" t="s">
        <v>391</v>
      </c>
      <c r="G57" s="11">
        <v>22702</v>
      </c>
      <c r="H57" s="11">
        <v>31</v>
      </c>
      <c r="I57" s="11" t="s">
        <v>391</v>
      </c>
      <c r="J57" s="12" t="s">
        <v>391</v>
      </c>
    </row>
    <row r="58" spans="1:10">
      <c r="A58" s="63" t="s">
        <v>488</v>
      </c>
      <c r="B58" s="45">
        <v>395271</v>
      </c>
      <c r="C58" s="45" t="s">
        <v>391</v>
      </c>
      <c r="D58" s="45">
        <v>218046</v>
      </c>
      <c r="E58" s="11">
        <v>80049</v>
      </c>
      <c r="F58" s="11" t="s">
        <v>391</v>
      </c>
      <c r="G58" s="11" t="s">
        <v>391</v>
      </c>
      <c r="H58" s="11" t="s">
        <v>391</v>
      </c>
      <c r="I58" s="11" t="s">
        <v>391</v>
      </c>
      <c r="J58" s="12" t="s">
        <v>391</v>
      </c>
    </row>
    <row r="59" spans="1:10">
      <c r="A59" s="73" t="s">
        <v>489</v>
      </c>
      <c r="B59" s="74">
        <v>2856624</v>
      </c>
      <c r="C59" s="74" t="s">
        <v>391</v>
      </c>
      <c r="D59" s="74">
        <v>1185837</v>
      </c>
      <c r="E59" s="74">
        <v>343982</v>
      </c>
      <c r="F59" s="74" t="s">
        <v>391</v>
      </c>
      <c r="G59" s="74">
        <v>49102</v>
      </c>
      <c r="H59" s="74">
        <v>31</v>
      </c>
      <c r="I59" s="74" t="s">
        <v>391</v>
      </c>
      <c r="J59" s="75" t="s">
        <v>391</v>
      </c>
    </row>
    <row r="60" spans="1:10">
      <c r="A60" s="63"/>
      <c r="B60" s="45"/>
      <c r="C60" s="45"/>
      <c r="D60" s="45"/>
      <c r="E60" s="11"/>
      <c r="F60" s="11"/>
      <c r="G60" s="11"/>
      <c r="H60" s="11"/>
      <c r="I60" s="11"/>
      <c r="J60" s="12"/>
    </row>
    <row r="61" spans="1:10">
      <c r="A61" s="63" t="s">
        <v>490</v>
      </c>
      <c r="B61" s="11">
        <v>15048</v>
      </c>
      <c r="C61" s="11" t="s">
        <v>391</v>
      </c>
      <c r="D61" s="45">
        <v>4848</v>
      </c>
      <c r="E61" s="11">
        <v>5166</v>
      </c>
      <c r="F61" s="11" t="s">
        <v>391</v>
      </c>
      <c r="G61" s="11" t="s">
        <v>391</v>
      </c>
      <c r="H61" s="11" t="s">
        <v>391</v>
      </c>
      <c r="I61" s="11" t="s">
        <v>391</v>
      </c>
      <c r="J61" s="12">
        <v>54</v>
      </c>
    </row>
    <row r="62" spans="1:10">
      <c r="A62" s="63" t="s">
        <v>491</v>
      </c>
      <c r="B62" s="11">
        <v>12996</v>
      </c>
      <c r="C62" s="11" t="s">
        <v>391</v>
      </c>
      <c r="D62" s="45">
        <v>12862</v>
      </c>
      <c r="E62" s="11">
        <v>1558</v>
      </c>
      <c r="F62" s="11" t="s">
        <v>391</v>
      </c>
      <c r="G62" s="11" t="s">
        <v>391</v>
      </c>
      <c r="H62" s="11" t="s">
        <v>391</v>
      </c>
      <c r="I62" s="11" t="s">
        <v>391</v>
      </c>
      <c r="J62" s="12" t="s">
        <v>391</v>
      </c>
    </row>
    <row r="63" spans="1:10">
      <c r="A63" s="63" t="s">
        <v>492</v>
      </c>
      <c r="B63" s="11">
        <v>20034</v>
      </c>
      <c r="C63" s="11" t="s">
        <v>391</v>
      </c>
      <c r="D63" s="45" t="s">
        <v>391</v>
      </c>
      <c r="E63" s="11">
        <v>117912</v>
      </c>
      <c r="F63" s="11" t="s">
        <v>391</v>
      </c>
      <c r="G63" s="11" t="s">
        <v>391</v>
      </c>
      <c r="H63" s="11" t="s">
        <v>391</v>
      </c>
      <c r="I63" s="11" t="s">
        <v>391</v>
      </c>
      <c r="J63" s="12" t="s">
        <v>391</v>
      </c>
    </row>
    <row r="64" spans="1:10">
      <c r="A64" s="73" t="s">
        <v>493</v>
      </c>
      <c r="B64" s="74">
        <v>48078</v>
      </c>
      <c r="C64" s="74" t="s">
        <v>391</v>
      </c>
      <c r="D64" s="74">
        <v>17710</v>
      </c>
      <c r="E64" s="74">
        <v>124636</v>
      </c>
      <c r="F64" s="74" t="s">
        <v>391</v>
      </c>
      <c r="G64" s="74" t="s">
        <v>391</v>
      </c>
      <c r="H64" s="74" t="s">
        <v>391</v>
      </c>
      <c r="I64" s="74" t="s">
        <v>391</v>
      </c>
      <c r="J64" s="75">
        <v>54</v>
      </c>
    </row>
    <row r="65" spans="1:10">
      <c r="A65" s="65"/>
      <c r="B65" s="70"/>
      <c r="C65" s="70"/>
      <c r="D65" s="70"/>
      <c r="E65" s="76"/>
      <c r="F65" s="76"/>
      <c r="G65" s="76"/>
      <c r="H65" s="76"/>
      <c r="I65" s="76"/>
      <c r="J65" s="77"/>
    </row>
    <row r="66" spans="1:10">
      <c r="A66" s="73" t="s">
        <v>494</v>
      </c>
      <c r="B66" s="74">
        <v>50558</v>
      </c>
      <c r="C66" s="74" t="s">
        <v>391</v>
      </c>
      <c r="D66" s="74">
        <v>30708</v>
      </c>
      <c r="E66" s="78">
        <v>6026</v>
      </c>
      <c r="F66" s="78" t="s">
        <v>391</v>
      </c>
      <c r="G66" s="78" t="s">
        <v>391</v>
      </c>
      <c r="H66" s="78" t="s">
        <v>391</v>
      </c>
      <c r="I66" s="78" t="s">
        <v>391</v>
      </c>
      <c r="J66" s="79" t="s">
        <v>391</v>
      </c>
    </row>
    <row r="67" spans="1:10">
      <c r="A67" s="63"/>
      <c r="B67" s="45"/>
      <c r="C67" s="45"/>
      <c r="D67" s="45"/>
      <c r="E67" s="11"/>
      <c r="F67" s="11"/>
      <c r="G67" s="11"/>
      <c r="H67" s="11"/>
      <c r="I67" s="11"/>
      <c r="J67" s="12"/>
    </row>
    <row r="68" spans="1:10">
      <c r="A68" s="63" t="s">
        <v>495</v>
      </c>
      <c r="B68" s="11">
        <v>362944</v>
      </c>
      <c r="C68" s="11" t="s">
        <v>391</v>
      </c>
      <c r="D68" s="45">
        <v>152600</v>
      </c>
      <c r="E68" s="11">
        <v>584842</v>
      </c>
      <c r="F68" s="11" t="s">
        <v>391</v>
      </c>
      <c r="G68" s="11" t="s">
        <v>391</v>
      </c>
      <c r="H68" s="11" t="s">
        <v>391</v>
      </c>
      <c r="I68" s="11" t="s">
        <v>391</v>
      </c>
      <c r="J68" s="12" t="s">
        <v>391</v>
      </c>
    </row>
    <row r="69" spans="1:10">
      <c r="A69" s="63" t="s">
        <v>496</v>
      </c>
      <c r="B69" s="11">
        <v>23401</v>
      </c>
      <c r="C69" s="11" t="s">
        <v>391</v>
      </c>
      <c r="D69" s="45">
        <v>11337</v>
      </c>
      <c r="E69" s="11">
        <v>308177</v>
      </c>
      <c r="F69" s="11" t="s">
        <v>391</v>
      </c>
      <c r="G69" s="11" t="s">
        <v>391</v>
      </c>
      <c r="H69" s="11" t="s">
        <v>391</v>
      </c>
      <c r="I69" s="11" t="s">
        <v>391</v>
      </c>
      <c r="J69" s="12" t="s">
        <v>391</v>
      </c>
    </row>
    <row r="70" spans="1:10">
      <c r="A70" s="73" t="s">
        <v>497</v>
      </c>
      <c r="B70" s="74">
        <v>386345</v>
      </c>
      <c r="C70" s="74" t="s">
        <v>391</v>
      </c>
      <c r="D70" s="74">
        <v>163937</v>
      </c>
      <c r="E70" s="74">
        <v>893019</v>
      </c>
      <c r="F70" s="74" t="s">
        <v>391</v>
      </c>
      <c r="G70" s="74" t="s">
        <v>391</v>
      </c>
      <c r="H70" s="74" t="s">
        <v>391</v>
      </c>
      <c r="I70" s="74" t="s">
        <v>391</v>
      </c>
      <c r="J70" s="75" t="s">
        <v>391</v>
      </c>
    </row>
    <row r="71" spans="1:10">
      <c r="A71" s="63"/>
      <c r="B71" s="45"/>
      <c r="C71" s="45"/>
      <c r="D71" s="45"/>
      <c r="E71" s="11"/>
      <c r="F71" s="11"/>
      <c r="G71" s="11"/>
      <c r="H71" s="11"/>
      <c r="I71" s="11"/>
      <c r="J71" s="12"/>
    </row>
    <row r="72" spans="1:10">
      <c r="A72" s="63" t="s">
        <v>498</v>
      </c>
      <c r="B72" s="45">
        <v>27455</v>
      </c>
      <c r="C72" s="45" t="s">
        <v>391</v>
      </c>
      <c r="D72" s="45">
        <v>24082</v>
      </c>
      <c r="E72" s="11">
        <v>38</v>
      </c>
      <c r="F72" s="11" t="s">
        <v>391</v>
      </c>
      <c r="G72" s="11">
        <v>27</v>
      </c>
      <c r="H72" s="11" t="s">
        <v>391</v>
      </c>
      <c r="I72" s="11" t="s">
        <v>391</v>
      </c>
      <c r="J72" s="12" t="s">
        <v>391</v>
      </c>
    </row>
    <row r="73" spans="1:10">
      <c r="A73" s="63" t="s">
        <v>499</v>
      </c>
      <c r="B73" s="45">
        <v>332348</v>
      </c>
      <c r="C73" s="45" t="s">
        <v>391</v>
      </c>
      <c r="D73" s="45">
        <v>304757</v>
      </c>
      <c r="E73" s="11">
        <v>87309</v>
      </c>
      <c r="F73" s="11" t="s">
        <v>391</v>
      </c>
      <c r="G73" s="11">
        <v>80063</v>
      </c>
      <c r="H73" s="11" t="s">
        <v>391</v>
      </c>
      <c r="I73" s="11" t="s">
        <v>391</v>
      </c>
      <c r="J73" s="12" t="s">
        <v>391</v>
      </c>
    </row>
    <row r="74" spans="1:10">
      <c r="A74" s="63" t="s">
        <v>500</v>
      </c>
      <c r="B74" s="11">
        <v>301821</v>
      </c>
      <c r="C74" s="11" t="s">
        <v>391</v>
      </c>
      <c r="D74" s="45">
        <v>65326</v>
      </c>
      <c r="E74" s="11">
        <v>61133</v>
      </c>
      <c r="F74" s="11" t="s">
        <v>391</v>
      </c>
      <c r="G74" s="11" t="s">
        <v>391</v>
      </c>
      <c r="H74" s="11" t="s">
        <v>391</v>
      </c>
      <c r="I74" s="11" t="s">
        <v>391</v>
      </c>
      <c r="J74" s="12" t="s">
        <v>391</v>
      </c>
    </row>
    <row r="75" spans="1:10">
      <c r="A75" s="63" t="s">
        <v>501</v>
      </c>
      <c r="B75" s="45">
        <v>98190</v>
      </c>
      <c r="C75" s="45" t="s">
        <v>391</v>
      </c>
      <c r="D75" s="45">
        <v>46211</v>
      </c>
      <c r="E75" s="11">
        <v>32564</v>
      </c>
      <c r="F75" s="11" t="s">
        <v>391</v>
      </c>
      <c r="G75" s="11" t="s">
        <v>391</v>
      </c>
      <c r="H75" s="11" t="s">
        <v>391</v>
      </c>
      <c r="I75" s="11" t="s">
        <v>391</v>
      </c>
      <c r="J75" s="12" t="s">
        <v>391</v>
      </c>
    </row>
    <row r="76" spans="1:10">
      <c r="A76" s="63" t="s">
        <v>502</v>
      </c>
      <c r="B76" s="45">
        <v>90068</v>
      </c>
      <c r="C76" s="45" t="s">
        <v>391</v>
      </c>
      <c r="D76" s="45">
        <v>24072</v>
      </c>
      <c r="E76" s="11">
        <v>2683</v>
      </c>
      <c r="F76" s="11" t="s">
        <v>391</v>
      </c>
      <c r="G76" s="11" t="s">
        <v>391</v>
      </c>
      <c r="H76" s="11">
        <v>98</v>
      </c>
      <c r="I76" s="11" t="s">
        <v>391</v>
      </c>
      <c r="J76" s="12" t="s">
        <v>391</v>
      </c>
    </row>
    <row r="77" spans="1:10">
      <c r="A77" s="63" t="s">
        <v>503</v>
      </c>
      <c r="B77" s="45">
        <v>63975</v>
      </c>
      <c r="C77" s="45" t="s">
        <v>391</v>
      </c>
      <c r="D77" s="45">
        <v>18934</v>
      </c>
      <c r="E77" s="11">
        <v>17009</v>
      </c>
      <c r="F77" s="11" t="s">
        <v>391</v>
      </c>
      <c r="G77" s="11" t="s">
        <v>391</v>
      </c>
      <c r="H77" s="11">
        <v>15</v>
      </c>
      <c r="I77" s="11" t="s">
        <v>391</v>
      </c>
      <c r="J77" s="12" t="s">
        <v>391</v>
      </c>
    </row>
    <row r="78" spans="1:10">
      <c r="A78" s="63" t="s">
        <v>504</v>
      </c>
      <c r="B78" s="45">
        <v>113382</v>
      </c>
      <c r="C78" s="45" t="s">
        <v>391</v>
      </c>
      <c r="D78" s="45">
        <v>49509</v>
      </c>
      <c r="E78" s="11">
        <v>2455</v>
      </c>
      <c r="F78" s="11" t="s">
        <v>391</v>
      </c>
      <c r="G78" s="11" t="s">
        <v>391</v>
      </c>
      <c r="H78" s="11">
        <v>2918</v>
      </c>
      <c r="I78" s="11" t="s">
        <v>391</v>
      </c>
      <c r="J78" s="12" t="s">
        <v>391</v>
      </c>
    </row>
    <row r="79" spans="1:10">
      <c r="A79" s="63" t="s">
        <v>505</v>
      </c>
      <c r="B79" s="11">
        <v>608732</v>
      </c>
      <c r="C79" s="11" t="s">
        <v>391</v>
      </c>
      <c r="D79" s="45">
        <v>225190</v>
      </c>
      <c r="E79" s="11">
        <v>553701</v>
      </c>
      <c r="F79" s="11" t="s">
        <v>391</v>
      </c>
      <c r="G79" s="11" t="s">
        <v>391</v>
      </c>
      <c r="H79" s="11">
        <v>7019</v>
      </c>
      <c r="I79" s="11" t="s">
        <v>391</v>
      </c>
      <c r="J79" s="12" t="s">
        <v>391</v>
      </c>
    </row>
    <row r="80" spans="1:10">
      <c r="A80" s="73" t="s">
        <v>506</v>
      </c>
      <c r="B80" s="74">
        <v>1635971</v>
      </c>
      <c r="C80" s="74" t="s">
        <v>391</v>
      </c>
      <c r="D80" s="74">
        <v>758081</v>
      </c>
      <c r="E80" s="74">
        <v>756892</v>
      </c>
      <c r="F80" s="74" t="s">
        <v>391</v>
      </c>
      <c r="G80" s="74">
        <v>80090</v>
      </c>
      <c r="H80" s="74">
        <v>10050</v>
      </c>
      <c r="I80" s="74" t="s">
        <v>391</v>
      </c>
      <c r="J80" s="75" t="s">
        <v>391</v>
      </c>
    </row>
    <row r="81" spans="1:10">
      <c r="A81" s="63"/>
      <c r="B81" s="45"/>
      <c r="C81" s="45"/>
      <c r="D81" s="45"/>
      <c r="E81" s="11"/>
      <c r="F81" s="11"/>
      <c r="G81" s="11"/>
      <c r="H81" s="11"/>
      <c r="I81" s="11"/>
      <c r="J81" s="12"/>
    </row>
    <row r="82" spans="1:10">
      <c r="A82" s="63" t="s">
        <v>507</v>
      </c>
      <c r="B82" s="82">
        <v>542</v>
      </c>
      <c r="C82" s="45" t="s">
        <v>391</v>
      </c>
      <c r="D82" s="45">
        <v>681</v>
      </c>
      <c r="E82" s="82">
        <v>1067</v>
      </c>
      <c r="F82" s="45" t="s">
        <v>391</v>
      </c>
      <c r="G82" s="45" t="s">
        <v>391</v>
      </c>
      <c r="H82" s="45">
        <v>14</v>
      </c>
      <c r="I82" s="45" t="s">
        <v>391</v>
      </c>
      <c r="J82" s="46" t="s">
        <v>391</v>
      </c>
    </row>
    <row r="83" spans="1:10">
      <c r="A83" s="63" t="s">
        <v>508</v>
      </c>
      <c r="B83" s="45">
        <v>617</v>
      </c>
      <c r="C83" s="45" t="s">
        <v>391</v>
      </c>
      <c r="D83" s="45">
        <v>635</v>
      </c>
      <c r="E83" s="11">
        <v>1112</v>
      </c>
      <c r="F83" s="45" t="s">
        <v>391</v>
      </c>
      <c r="G83" s="45" t="s">
        <v>391</v>
      </c>
      <c r="H83" s="11" t="s">
        <v>391</v>
      </c>
      <c r="I83" s="45" t="s">
        <v>391</v>
      </c>
      <c r="J83" s="46" t="s">
        <v>391</v>
      </c>
    </row>
    <row r="84" spans="1:10">
      <c r="A84" s="73" t="s">
        <v>509</v>
      </c>
      <c r="B84" s="74">
        <v>1159</v>
      </c>
      <c r="C84" s="74" t="s">
        <v>391</v>
      </c>
      <c r="D84" s="74">
        <v>1316</v>
      </c>
      <c r="E84" s="74">
        <v>2179</v>
      </c>
      <c r="F84" s="83" t="s">
        <v>391</v>
      </c>
      <c r="G84" s="83" t="s">
        <v>391</v>
      </c>
      <c r="H84" s="74">
        <v>14</v>
      </c>
      <c r="I84" s="83" t="s">
        <v>391</v>
      </c>
      <c r="J84" s="84" t="s">
        <v>391</v>
      </c>
    </row>
    <row r="85" spans="1:10">
      <c r="A85" s="63"/>
      <c r="B85" s="45"/>
      <c r="C85" s="45"/>
      <c r="D85" s="45"/>
      <c r="E85" s="11"/>
      <c r="F85" s="11"/>
      <c r="G85" s="11"/>
      <c r="H85" s="11"/>
      <c r="I85" s="11"/>
      <c r="J85" s="12"/>
    </row>
    <row r="86" spans="1:10" ht="13.5" thickBot="1">
      <c r="A86" s="66" t="s">
        <v>510</v>
      </c>
      <c r="B86" s="52">
        <v>14642281</v>
      </c>
      <c r="C86" s="52">
        <v>76015</v>
      </c>
      <c r="D86" s="52">
        <v>7757741</v>
      </c>
      <c r="E86" s="52">
        <v>5462705</v>
      </c>
      <c r="F86" s="52">
        <v>149524</v>
      </c>
      <c r="G86" s="52">
        <v>379565</v>
      </c>
      <c r="H86" s="52">
        <v>35957</v>
      </c>
      <c r="I86" s="52">
        <v>53</v>
      </c>
      <c r="J86" s="53">
        <v>1285</v>
      </c>
    </row>
    <row r="88" spans="1:10">
      <c r="B88" s="85"/>
      <c r="C88" s="85"/>
      <c r="D88" s="85"/>
      <c r="E88" s="85"/>
      <c r="F88" s="85"/>
      <c r="G88" s="85"/>
      <c r="H88" s="85"/>
      <c r="I88" s="85"/>
      <c r="J88" s="85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theme="0"/>
    <pageSetUpPr fitToPage="1"/>
  </sheetPr>
  <dimension ref="B1:H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>
      <c r="B1" s="1662" t="s">
        <v>367</v>
      </c>
      <c r="C1" s="1662"/>
      <c r="D1" s="1662"/>
      <c r="E1" s="1662"/>
      <c r="F1" s="1662"/>
      <c r="G1" s="1662"/>
    </row>
    <row r="2" spans="2:8" s="3" customFormat="1" ht="12.75" customHeight="1"/>
    <row r="3" spans="2:8" s="3" customFormat="1" ht="15">
      <c r="B3" s="1663" t="s">
        <v>659</v>
      </c>
      <c r="C3" s="1663"/>
      <c r="D3" s="1663"/>
      <c r="E3" s="1663"/>
      <c r="F3" s="1663"/>
      <c r="G3" s="1663"/>
      <c r="H3" s="207"/>
    </row>
    <row r="4" spans="2:8" s="3" customFormat="1" ht="30" customHeight="1">
      <c r="B4" s="1724" t="s">
        <v>660</v>
      </c>
      <c r="C4" s="1724"/>
      <c r="D4" s="1724"/>
      <c r="E4" s="1724"/>
      <c r="F4" s="1724"/>
      <c r="G4" s="1724"/>
      <c r="H4" s="224"/>
    </row>
    <row r="5" spans="2:8" s="3" customFormat="1" ht="13.5" customHeight="1" thickBot="1">
      <c r="B5" s="5"/>
      <c r="C5" s="6"/>
      <c r="D5" s="6"/>
      <c r="E5" s="6"/>
      <c r="F5" s="6"/>
      <c r="G5" s="6"/>
    </row>
    <row r="6" spans="2:8" ht="36.75" customHeight="1">
      <c r="B6" s="1692" t="s">
        <v>370</v>
      </c>
      <c r="C6" s="770"/>
      <c r="D6" s="770"/>
      <c r="E6" s="770"/>
      <c r="F6" s="90" t="s">
        <v>512</v>
      </c>
      <c r="G6" s="772"/>
    </row>
    <row r="7" spans="2:8" ht="18.75" customHeight="1">
      <c r="B7" s="1693"/>
      <c r="C7" s="773" t="s">
        <v>371</v>
      </c>
      <c r="D7" s="773" t="s">
        <v>378</v>
      </c>
      <c r="E7" s="773" t="s">
        <v>372</v>
      </c>
      <c r="F7" s="773" t="s">
        <v>513</v>
      </c>
      <c r="G7" s="775" t="s">
        <v>541</v>
      </c>
    </row>
    <row r="8" spans="2:8" ht="21.75" customHeight="1">
      <c r="B8" s="1693"/>
      <c r="C8" s="773" t="s">
        <v>374</v>
      </c>
      <c r="D8" s="773" t="s">
        <v>515</v>
      </c>
      <c r="E8" s="774" t="s">
        <v>375</v>
      </c>
      <c r="F8" s="773" t="s">
        <v>516</v>
      </c>
      <c r="G8" s="775" t="s">
        <v>376</v>
      </c>
    </row>
    <row r="9" spans="2:8" ht="33.75" customHeight="1" thickBot="1">
      <c r="B9" s="1694"/>
      <c r="C9" s="776"/>
      <c r="D9" s="776"/>
      <c r="E9" s="776"/>
      <c r="F9" s="242" t="s">
        <v>517</v>
      </c>
      <c r="G9" s="777"/>
    </row>
    <row r="10" spans="2:8">
      <c r="B10" s="1617">
        <v>2005</v>
      </c>
      <c r="C10" s="1221">
        <v>61.015000000000001</v>
      </c>
      <c r="D10" s="1233">
        <v>4.0616241907727604</v>
      </c>
      <c r="E10" s="1221">
        <v>18.7</v>
      </c>
      <c r="F10" s="983">
        <v>52.05</v>
      </c>
      <c r="G10" s="798">
        <v>12899.030999999999</v>
      </c>
    </row>
    <row r="11" spans="2:8">
      <c r="B11" s="1617">
        <v>2006</v>
      </c>
      <c r="C11" s="1221">
        <v>25.204999999999998</v>
      </c>
      <c r="D11" s="1233">
        <v>2.9652846657409251</v>
      </c>
      <c r="E11" s="1221">
        <v>19.763999999999999</v>
      </c>
      <c r="F11" s="983">
        <v>56.11</v>
      </c>
      <c r="G11" s="798">
        <v>11089.580399999999</v>
      </c>
    </row>
    <row r="12" spans="2:8">
      <c r="B12" s="1617">
        <v>2007</v>
      </c>
      <c r="C12" s="1221">
        <v>30.632999999999999</v>
      </c>
      <c r="D12" s="1233">
        <v>9.8028270166160674</v>
      </c>
      <c r="E12" s="1221">
        <v>30.029</v>
      </c>
      <c r="F12" s="983">
        <v>63.25</v>
      </c>
      <c r="G12" s="798">
        <v>18993.342499999999</v>
      </c>
    </row>
    <row r="13" spans="2:8">
      <c r="B13" s="1617">
        <v>2008</v>
      </c>
      <c r="C13" s="1221">
        <v>20.832000000000001</v>
      </c>
      <c r="D13" s="1233">
        <v>9.8478302611367123</v>
      </c>
      <c r="E13" s="1221">
        <v>20.515000000000001</v>
      </c>
      <c r="F13" s="983">
        <v>65.73</v>
      </c>
      <c r="G13" s="798">
        <v>13484.509500000002</v>
      </c>
    </row>
    <row r="14" spans="2:8">
      <c r="B14" s="1617">
        <v>2009</v>
      </c>
      <c r="C14" s="1221">
        <v>25.195</v>
      </c>
      <c r="D14" s="1233">
        <v>8.5604286564794609</v>
      </c>
      <c r="E14" s="1221">
        <v>21.568000000000001</v>
      </c>
      <c r="F14" s="983">
        <v>67.069999999999993</v>
      </c>
      <c r="G14" s="798">
        <v>14465.657599999999</v>
      </c>
    </row>
    <row r="15" spans="2:8">
      <c r="B15" s="1617">
        <v>2010</v>
      </c>
      <c r="C15" s="1221">
        <v>30.725000000000001</v>
      </c>
      <c r="D15" s="1233">
        <v>9.8105777054515855</v>
      </c>
      <c r="E15" s="1221">
        <v>30.143000000000001</v>
      </c>
      <c r="F15" s="983">
        <v>62.83</v>
      </c>
      <c r="G15" s="798">
        <v>18938.8469</v>
      </c>
    </row>
    <row r="16" spans="2:8">
      <c r="B16" s="1617">
        <v>2011</v>
      </c>
      <c r="C16" s="1221">
        <v>36.097000000000001</v>
      </c>
      <c r="D16" s="1233">
        <v>8.978031415353076</v>
      </c>
      <c r="E16" s="1221">
        <v>32.408000000000001</v>
      </c>
      <c r="F16" s="983">
        <v>65.27</v>
      </c>
      <c r="G16" s="798">
        <v>21152.7016</v>
      </c>
    </row>
    <row r="17" spans="2:7">
      <c r="B17" s="1617">
        <v>2012</v>
      </c>
      <c r="C17" s="1221">
        <v>33.840000000000003</v>
      </c>
      <c r="D17" s="1233">
        <v>5.9190307328605201</v>
      </c>
      <c r="E17" s="1221">
        <v>20.03</v>
      </c>
      <c r="F17" s="983">
        <v>65.42</v>
      </c>
      <c r="G17" s="798">
        <v>13103.626000000002</v>
      </c>
    </row>
    <row r="18" spans="2:7">
      <c r="B18" s="1617">
        <v>2013</v>
      </c>
      <c r="C18" s="1221">
        <v>27.251999999999999</v>
      </c>
      <c r="D18" s="1233">
        <v>9.5673712021136073</v>
      </c>
      <c r="E18" s="1221">
        <v>26.073</v>
      </c>
      <c r="F18" s="983">
        <v>66.510000000000005</v>
      </c>
      <c r="G18" s="798">
        <v>17341.152300000002</v>
      </c>
    </row>
    <row r="19" spans="2:7">
      <c r="B19" s="1617">
        <v>2014</v>
      </c>
      <c r="C19" s="1387">
        <v>38.61</v>
      </c>
      <c r="D19" s="1385">
        <v>8.7940947940947947</v>
      </c>
      <c r="E19" s="1387">
        <v>33.954000000000001</v>
      </c>
      <c r="F19" s="1392">
        <v>54.87</v>
      </c>
      <c r="G19" s="1403">
        <v>18630.559799999999</v>
      </c>
    </row>
    <row r="20" spans="2:7" ht="13.5" thickBot="1">
      <c r="B20" s="1617">
        <v>2015</v>
      </c>
      <c r="C20" s="1221">
        <v>37.869</v>
      </c>
      <c r="D20" s="1233">
        <f>E20/C20*10</f>
        <v>7.2217380971242964</v>
      </c>
      <c r="E20" s="1221">
        <v>27.347999999999999</v>
      </c>
      <c r="F20" s="1566">
        <v>58.91</v>
      </c>
      <c r="G20" s="1569">
        <v>16111</v>
      </c>
    </row>
    <row r="21" spans="2:7" ht="13.15" customHeight="1">
      <c r="B21" s="106" t="s">
        <v>518</v>
      </c>
      <c r="C21" s="106"/>
      <c r="D21" s="106"/>
      <c r="E21" s="106"/>
      <c r="F21" s="106"/>
      <c r="G21" s="106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5" right="0.35" top="0.59055118110236227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108">
    <tabColor theme="0"/>
    <pageSetUpPr fitToPage="1"/>
  </sheetPr>
  <dimension ref="A1:J85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4.85546875" style="34" customWidth="1"/>
    <col min="2" max="8" width="13.1406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9" customHeight="1">
      <c r="A3" s="1667" t="s">
        <v>1358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0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0.25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36.75" customHeight="1" thickBot="1">
      <c r="A7" s="1688"/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228" t="s">
        <v>524</v>
      </c>
      <c r="H7" s="235" t="s">
        <v>524</v>
      </c>
    </row>
    <row r="8" spans="1:10" ht="30" customHeight="1">
      <c r="A8" s="72" t="s">
        <v>450</v>
      </c>
      <c r="B8" s="42" t="s">
        <v>391</v>
      </c>
      <c r="C8" s="122" t="s">
        <v>391</v>
      </c>
      <c r="D8" s="42" t="s">
        <v>391</v>
      </c>
      <c r="E8" s="122" t="s">
        <v>391</v>
      </c>
      <c r="F8" s="42" t="s">
        <v>391</v>
      </c>
      <c r="G8" s="42" t="s">
        <v>391</v>
      </c>
      <c r="H8" s="43" t="s">
        <v>391</v>
      </c>
      <c r="I8" s="123"/>
      <c r="J8" s="123"/>
    </row>
    <row r="9" spans="1:10">
      <c r="A9" s="63" t="s">
        <v>451</v>
      </c>
      <c r="B9" s="45" t="s">
        <v>391</v>
      </c>
      <c r="C9" s="45" t="s">
        <v>391</v>
      </c>
      <c r="D9" s="45" t="s">
        <v>391</v>
      </c>
      <c r="E9" s="11" t="s">
        <v>391</v>
      </c>
      <c r="F9" s="45" t="s">
        <v>391</v>
      </c>
      <c r="G9" s="45" t="s">
        <v>391</v>
      </c>
      <c r="H9" s="46" t="s">
        <v>391</v>
      </c>
      <c r="I9" s="123"/>
      <c r="J9" s="123"/>
    </row>
    <row r="10" spans="1:10">
      <c r="A10" s="63" t="s">
        <v>452</v>
      </c>
      <c r="B10" s="45">
        <v>14</v>
      </c>
      <c r="C10" s="82">
        <v>3</v>
      </c>
      <c r="D10" s="45">
        <v>17</v>
      </c>
      <c r="E10" s="11">
        <v>912</v>
      </c>
      <c r="F10" s="82">
        <v>912</v>
      </c>
      <c r="G10" s="45">
        <v>16</v>
      </c>
      <c r="H10" s="46">
        <v>78</v>
      </c>
      <c r="I10" s="123"/>
      <c r="J10" s="123"/>
    </row>
    <row r="11" spans="1:10">
      <c r="A11" s="63" t="s">
        <v>453</v>
      </c>
      <c r="B11" s="45" t="s">
        <v>391</v>
      </c>
      <c r="C11" s="45" t="s">
        <v>391</v>
      </c>
      <c r="D11" s="45" t="s">
        <v>391</v>
      </c>
      <c r="E11" s="11" t="s">
        <v>391</v>
      </c>
      <c r="F11" s="45" t="s">
        <v>391</v>
      </c>
      <c r="G11" s="45" t="s">
        <v>391</v>
      </c>
      <c r="H11" s="46" t="s">
        <v>391</v>
      </c>
      <c r="I11" s="123"/>
      <c r="J11" s="123"/>
    </row>
    <row r="12" spans="1:10">
      <c r="A12" s="73" t="s">
        <v>454</v>
      </c>
      <c r="B12" s="74">
        <v>14</v>
      </c>
      <c r="C12" s="74">
        <v>3</v>
      </c>
      <c r="D12" s="74">
        <v>17</v>
      </c>
      <c r="E12" s="74">
        <v>912</v>
      </c>
      <c r="F12" s="74">
        <v>912</v>
      </c>
      <c r="G12" s="74">
        <v>16</v>
      </c>
      <c r="H12" s="75">
        <v>78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5" t="s">
        <v>391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 t="s">
        <v>391</v>
      </c>
      <c r="C16" s="74" t="s">
        <v>391</v>
      </c>
      <c r="D16" s="74" t="s">
        <v>391</v>
      </c>
      <c r="E16" s="74" t="s">
        <v>391</v>
      </c>
      <c r="F16" s="74" t="s">
        <v>391</v>
      </c>
      <c r="G16" s="74" t="s">
        <v>391</v>
      </c>
      <c r="H16" s="75" t="s">
        <v>391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31</v>
      </c>
      <c r="C18" s="45" t="s">
        <v>391</v>
      </c>
      <c r="D18" s="45">
        <v>31</v>
      </c>
      <c r="E18" s="11">
        <v>975</v>
      </c>
      <c r="F18" s="45" t="s">
        <v>391</v>
      </c>
      <c r="G18" s="45">
        <v>30</v>
      </c>
      <c r="H18" s="46" t="s">
        <v>391</v>
      </c>
      <c r="I18" s="123"/>
      <c r="J18" s="123"/>
    </row>
    <row r="19" spans="1:10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45" t="s">
        <v>391</v>
      </c>
      <c r="G19" s="45" t="s">
        <v>391</v>
      </c>
      <c r="H19" s="46" t="s">
        <v>391</v>
      </c>
      <c r="I19" s="123"/>
      <c r="J19" s="123"/>
    </row>
    <row r="20" spans="1:10">
      <c r="A20" s="63" t="s">
        <v>459</v>
      </c>
      <c r="B20" s="82">
        <v>1</v>
      </c>
      <c r="C20" s="45" t="s">
        <v>391</v>
      </c>
      <c r="D20" s="82">
        <v>1</v>
      </c>
      <c r="E20" s="82">
        <v>800</v>
      </c>
      <c r="F20" s="45" t="s">
        <v>391</v>
      </c>
      <c r="G20" s="82">
        <v>1</v>
      </c>
      <c r="H20" s="46" t="s">
        <v>391</v>
      </c>
      <c r="I20" s="123"/>
      <c r="J20" s="123"/>
    </row>
    <row r="21" spans="1:10">
      <c r="A21" s="73" t="s">
        <v>460</v>
      </c>
      <c r="B21" s="74">
        <v>32</v>
      </c>
      <c r="C21" s="74" t="s">
        <v>391</v>
      </c>
      <c r="D21" s="74">
        <v>32</v>
      </c>
      <c r="E21" s="74">
        <v>970</v>
      </c>
      <c r="F21" s="74" t="s">
        <v>391</v>
      </c>
      <c r="G21" s="74">
        <v>31</v>
      </c>
      <c r="H21" s="75" t="s">
        <v>391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26</v>
      </c>
      <c r="C23" s="74">
        <v>19</v>
      </c>
      <c r="D23" s="74">
        <v>45</v>
      </c>
      <c r="E23" s="74">
        <v>760</v>
      </c>
      <c r="F23" s="74">
        <v>1226</v>
      </c>
      <c r="G23" s="74">
        <v>43</v>
      </c>
      <c r="H23" s="75" t="s">
        <v>391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462</v>
      </c>
      <c r="B25" s="74">
        <v>9</v>
      </c>
      <c r="C25" s="74">
        <v>12</v>
      </c>
      <c r="D25" s="74">
        <v>21</v>
      </c>
      <c r="E25" s="74">
        <v>1100</v>
      </c>
      <c r="F25" s="74">
        <v>1800</v>
      </c>
      <c r="G25" s="74">
        <v>32</v>
      </c>
      <c r="H25" s="75">
        <v>11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>
        <v>61</v>
      </c>
      <c r="C27" s="45">
        <v>1</v>
      </c>
      <c r="D27" s="45">
        <v>62</v>
      </c>
      <c r="E27" s="11">
        <v>1438</v>
      </c>
      <c r="F27" s="11">
        <v>2300</v>
      </c>
      <c r="G27" s="45">
        <v>90</v>
      </c>
      <c r="H27" s="46" t="s">
        <v>391</v>
      </c>
      <c r="I27" s="123"/>
      <c r="J27" s="123"/>
    </row>
    <row r="28" spans="1:10">
      <c r="A28" s="63" t="s">
        <v>464</v>
      </c>
      <c r="B28" s="45">
        <v>12</v>
      </c>
      <c r="C28" s="45">
        <v>1</v>
      </c>
      <c r="D28" s="45">
        <v>13</v>
      </c>
      <c r="E28" s="11">
        <v>375</v>
      </c>
      <c r="F28" s="11">
        <v>1800</v>
      </c>
      <c r="G28" s="45">
        <v>7</v>
      </c>
      <c r="H28" s="46" t="s">
        <v>391</v>
      </c>
      <c r="I28" s="123"/>
      <c r="J28" s="123"/>
    </row>
    <row r="29" spans="1:10">
      <c r="A29" s="63" t="s">
        <v>465</v>
      </c>
      <c r="B29" s="45">
        <v>129</v>
      </c>
      <c r="C29" s="45">
        <v>4</v>
      </c>
      <c r="D29" s="45">
        <v>133</v>
      </c>
      <c r="E29" s="11">
        <v>502</v>
      </c>
      <c r="F29" s="11">
        <v>1800</v>
      </c>
      <c r="G29" s="45">
        <v>72</v>
      </c>
      <c r="H29" s="46">
        <v>35</v>
      </c>
      <c r="I29" s="123"/>
      <c r="J29" s="123"/>
    </row>
    <row r="30" spans="1:10">
      <c r="A30" s="73" t="s">
        <v>466</v>
      </c>
      <c r="B30" s="74">
        <v>202</v>
      </c>
      <c r="C30" s="74">
        <v>6</v>
      </c>
      <c r="D30" s="74">
        <v>208</v>
      </c>
      <c r="E30" s="74">
        <v>777</v>
      </c>
      <c r="F30" s="74">
        <v>1883</v>
      </c>
      <c r="G30" s="74">
        <v>169</v>
      </c>
      <c r="H30" s="75">
        <v>35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467</v>
      </c>
      <c r="B32" s="80">
        <v>117</v>
      </c>
      <c r="C32" s="80">
        <v>23</v>
      </c>
      <c r="D32" s="45">
        <v>140</v>
      </c>
      <c r="E32" s="80">
        <v>524</v>
      </c>
      <c r="F32" s="80">
        <v>1357</v>
      </c>
      <c r="G32" s="11">
        <v>93</v>
      </c>
      <c r="H32" s="81" t="s">
        <v>391</v>
      </c>
      <c r="I32" s="123"/>
      <c r="J32" s="123"/>
    </row>
    <row r="33" spans="1:10">
      <c r="A33" s="63" t="s">
        <v>468</v>
      </c>
      <c r="B33" s="80">
        <v>5</v>
      </c>
      <c r="C33" s="80">
        <v>1</v>
      </c>
      <c r="D33" s="45">
        <v>6</v>
      </c>
      <c r="E33" s="80">
        <v>800</v>
      </c>
      <c r="F33" s="80">
        <v>2150</v>
      </c>
      <c r="G33" s="11">
        <v>6</v>
      </c>
      <c r="H33" s="81" t="s">
        <v>391</v>
      </c>
      <c r="I33" s="123"/>
      <c r="J33" s="123"/>
    </row>
    <row r="34" spans="1:10">
      <c r="A34" s="63" t="s">
        <v>469</v>
      </c>
      <c r="B34" s="80">
        <v>53</v>
      </c>
      <c r="C34" s="80" t="s">
        <v>391</v>
      </c>
      <c r="D34" s="45">
        <v>53</v>
      </c>
      <c r="E34" s="80">
        <v>762</v>
      </c>
      <c r="F34" s="80" t="s">
        <v>391</v>
      </c>
      <c r="G34" s="11">
        <v>40</v>
      </c>
      <c r="H34" s="81">
        <v>12</v>
      </c>
      <c r="I34" s="123"/>
      <c r="J34" s="123"/>
    </row>
    <row r="35" spans="1:10">
      <c r="A35" s="63" t="s">
        <v>470</v>
      </c>
      <c r="B35" s="80">
        <v>12</v>
      </c>
      <c r="C35" s="80">
        <v>12</v>
      </c>
      <c r="D35" s="45">
        <v>24</v>
      </c>
      <c r="E35" s="80">
        <v>800</v>
      </c>
      <c r="F35" s="80">
        <v>1000</v>
      </c>
      <c r="G35" s="11">
        <v>22</v>
      </c>
      <c r="H35" s="81" t="s">
        <v>391</v>
      </c>
      <c r="I35" s="123"/>
      <c r="J35" s="123"/>
    </row>
    <row r="36" spans="1:10">
      <c r="A36" s="73" t="s">
        <v>471</v>
      </c>
      <c r="B36" s="74">
        <v>187</v>
      </c>
      <c r="C36" s="74">
        <v>36</v>
      </c>
      <c r="D36" s="74">
        <v>223</v>
      </c>
      <c r="E36" s="74">
        <v>617</v>
      </c>
      <c r="F36" s="74">
        <v>1260</v>
      </c>
      <c r="G36" s="74">
        <v>161</v>
      </c>
      <c r="H36" s="75">
        <v>12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472</v>
      </c>
      <c r="B38" s="74">
        <v>392</v>
      </c>
      <c r="C38" s="74" t="s">
        <v>391</v>
      </c>
      <c r="D38" s="74">
        <v>392</v>
      </c>
      <c r="E38" s="74">
        <v>695</v>
      </c>
      <c r="F38" s="74" t="s">
        <v>391</v>
      </c>
      <c r="G38" s="74">
        <v>272</v>
      </c>
      <c r="H38" s="75">
        <v>191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>
        <v>202</v>
      </c>
      <c r="C40" s="11">
        <v>8</v>
      </c>
      <c r="D40" s="45">
        <v>210</v>
      </c>
      <c r="E40" s="11">
        <v>490</v>
      </c>
      <c r="F40" s="11">
        <v>950</v>
      </c>
      <c r="G40" s="11">
        <v>107</v>
      </c>
      <c r="H40" s="12">
        <v>13</v>
      </c>
      <c r="I40" s="123"/>
      <c r="J40" s="123"/>
    </row>
    <row r="41" spans="1:10">
      <c r="A41" s="63" t="s">
        <v>474</v>
      </c>
      <c r="B41" s="45">
        <v>304</v>
      </c>
      <c r="C41" s="45" t="s">
        <v>391</v>
      </c>
      <c r="D41" s="45">
        <v>304</v>
      </c>
      <c r="E41" s="11">
        <v>705</v>
      </c>
      <c r="F41" s="11" t="s">
        <v>391</v>
      </c>
      <c r="G41" s="45">
        <v>214</v>
      </c>
      <c r="H41" s="46" t="s">
        <v>391</v>
      </c>
      <c r="I41" s="123"/>
      <c r="J41" s="123"/>
    </row>
    <row r="42" spans="1:10">
      <c r="A42" s="63" t="s">
        <v>475</v>
      </c>
      <c r="B42" s="11">
        <v>524</v>
      </c>
      <c r="C42" s="11">
        <v>188</v>
      </c>
      <c r="D42" s="45">
        <v>712</v>
      </c>
      <c r="E42" s="11">
        <v>650</v>
      </c>
      <c r="F42" s="11">
        <v>1550</v>
      </c>
      <c r="G42" s="11">
        <v>632</v>
      </c>
      <c r="H42" s="124">
        <v>467</v>
      </c>
      <c r="I42" s="123"/>
      <c r="J42" s="123"/>
    </row>
    <row r="43" spans="1:10">
      <c r="A43" s="63" t="s">
        <v>476</v>
      </c>
      <c r="B43" s="11">
        <v>302</v>
      </c>
      <c r="C43" s="11">
        <v>15</v>
      </c>
      <c r="D43" s="45">
        <v>317</v>
      </c>
      <c r="E43" s="11">
        <v>818</v>
      </c>
      <c r="F43" s="11">
        <v>1500</v>
      </c>
      <c r="G43" s="11">
        <v>270</v>
      </c>
      <c r="H43" s="12" t="s">
        <v>391</v>
      </c>
      <c r="I43" s="123"/>
      <c r="J43" s="123"/>
    </row>
    <row r="44" spans="1:10">
      <c r="A44" s="63" t="s">
        <v>477</v>
      </c>
      <c r="B44" s="11">
        <v>3357</v>
      </c>
      <c r="C44" s="11">
        <v>189</v>
      </c>
      <c r="D44" s="45">
        <v>3546</v>
      </c>
      <c r="E44" s="11">
        <v>580</v>
      </c>
      <c r="F44" s="11">
        <v>580</v>
      </c>
      <c r="G44" s="11">
        <v>2057</v>
      </c>
      <c r="H44" s="12">
        <v>823</v>
      </c>
      <c r="I44" s="123"/>
      <c r="J44" s="123"/>
    </row>
    <row r="45" spans="1:10">
      <c r="A45" s="63" t="s">
        <v>478</v>
      </c>
      <c r="B45" s="11">
        <v>232</v>
      </c>
      <c r="C45" s="11">
        <v>14</v>
      </c>
      <c r="D45" s="45">
        <v>246</v>
      </c>
      <c r="E45" s="11">
        <v>700</v>
      </c>
      <c r="F45" s="11">
        <v>1400</v>
      </c>
      <c r="G45" s="11">
        <v>182</v>
      </c>
      <c r="H45" s="12">
        <v>164</v>
      </c>
      <c r="I45" s="123"/>
      <c r="J45" s="123"/>
    </row>
    <row r="46" spans="1:10">
      <c r="A46" s="63" t="s">
        <v>479</v>
      </c>
      <c r="B46" s="11">
        <v>138</v>
      </c>
      <c r="C46" s="11">
        <v>2</v>
      </c>
      <c r="D46" s="45">
        <v>140</v>
      </c>
      <c r="E46" s="11">
        <v>450</v>
      </c>
      <c r="F46" s="11">
        <v>800</v>
      </c>
      <c r="G46" s="11">
        <v>64</v>
      </c>
      <c r="H46" s="12" t="s">
        <v>391</v>
      </c>
      <c r="I46" s="123"/>
      <c r="J46" s="123"/>
    </row>
    <row r="47" spans="1:10">
      <c r="A47" s="63" t="s">
        <v>480</v>
      </c>
      <c r="B47" s="11">
        <v>2211</v>
      </c>
      <c r="C47" s="11">
        <v>297</v>
      </c>
      <c r="D47" s="45">
        <v>2508</v>
      </c>
      <c r="E47" s="11">
        <v>600</v>
      </c>
      <c r="F47" s="11">
        <v>1500</v>
      </c>
      <c r="G47" s="11">
        <v>1772</v>
      </c>
      <c r="H47" s="12">
        <v>201</v>
      </c>
      <c r="I47" s="123"/>
      <c r="J47" s="123"/>
    </row>
    <row r="48" spans="1:10">
      <c r="A48" s="63" t="s">
        <v>481</v>
      </c>
      <c r="B48" s="11">
        <v>1376</v>
      </c>
      <c r="C48" s="11">
        <v>178</v>
      </c>
      <c r="D48" s="45">
        <v>1554</v>
      </c>
      <c r="E48" s="11">
        <v>350</v>
      </c>
      <c r="F48" s="11">
        <v>800</v>
      </c>
      <c r="G48" s="11">
        <v>624</v>
      </c>
      <c r="H48" s="12">
        <v>19</v>
      </c>
      <c r="I48" s="123"/>
      <c r="J48" s="123"/>
    </row>
    <row r="49" spans="1:10">
      <c r="A49" s="73" t="s">
        <v>482</v>
      </c>
      <c r="B49" s="74">
        <v>8646</v>
      </c>
      <c r="C49" s="74">
        <v>891</v>
      </c>
      <c r="D49" s="74">
        <v>9537</v>
      </c>
      <c r="E49" s="74">
        <v>565</v>
      </c>
      <c r="F49" s="74">
        <v>1167</v>
      </c>
      <c r="G49" s="74">
        <v>5922</v>
      </c>
      <c r="H49" s="75">
        <v>1687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483</v>
      </c>
      <c r="B51" s="74">
        <v>389</v>
      </c>
      <c r="C51" s="74">
        <v>35</v>
      </c>
      <c r="D51" s="74">
        <v>424</v>
      </c>
      <c r="E51" s="74">
        <v>600</v>
      </c>
      <c r="F51" s="74">
        <v>1600</v>
      </c>
      <c r="G51" s="74">
        <v>289</v>
      </c>
      <c r="H51" s="75">
        <v>231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207</v>
      </c>
      <c r="C53" s="45">
        <v>5</v>
      </c>
      <c r="D53" s="45">
        <v>212</v>
      </c>
      <c r="E53" s="11">
        <v>450</v>
      </c>
      <c r="F53" s="11">
        <v>1500</v>
      </c>
      <c r="G53" s="45">
        <v>101</v>
      </c>
      <c r="H53" s="46">
        <v>10</v>
      </c>
      <c r="I53" s="123"/>
      <c r="J53" s="123"/>
    </row>
    <row r="54" spans="1:10">
      <c r="A54" s="63" t="s">
        <v>485</v>
      </c>
      <c r="B54" s="45">
        <v>372</v>
      </c>
      <c r="C54" s="45">
        <v>16</v>
      </c>
      <c r="D54" s="45">
        <v>388</v>
      </c>
      <c r="E54" s="11">
        <v>765</v>
      </c>
      <c r="F54" s="11">
        <v>1600</v>
      </c>
      <c r="G54" s="45">
        <v>310</v>
      </c>
      <c r="H54" s="46" t="s">
        <v>391</v>
      </c>
      <c r="I54" s="123"/>
      <c r="J54" s="123"/>
    </row>
    <row r="55" spans="1:10">
      <c r="A55" s="63" t="s">
        <v>486</v>
      </c>
      <c r="B55" s="45">
        <v>523</v>
      </c>
      <c r="C55" s="45">
        <v>62</v>
      </c>
      <c r="D55" s="45">
        <v>585</v>
      </c>
      <c r="E55" s="11">
        <v>520</v>
      </c>
      <c r="F55" s="11">
        <v>825</v>
      </c>
      <c r="G55" s="45">
        <v>323</v>
      </c>
      <c r="H55" s="46" t="s">
        <v>391</v>
      </c>
      <c r="I55" s="123"/>
      <c r="J55" s="123"/>
    </row>
    <row r="56" spans="1:10">
      <c r="A56" s="63" t="s">
        <v>487</v>
      </c>
      <c r="B56" s="45">
        <v>1171</v>
      </c>
      <c r="C56" s="45">
        <v>26</v>
      </c>
      <c r="D56" s="45">
        <v>1197</v>
      </c>
      <c r="E56" s="11">
        <v>500</v>
      </c>
      <c r="F56" s="11">
        <v>800</v>
      </c>
      <c r="G56" s="45">
        <v>606</v>
      </c>
      <c r="H56" s="46">
        <v>147</v>
      </c>
      <c r="I56" s="123"/>
      <c r="J56" s="123"/>
    </row>
    <row r="57" spans="1:10">
      <c r="A57" s="63" t="s">
        <v>488</v>
      </c>
      <c r="B57" s="45">
        <v>2907</v>
      </c>
      <c r="C57" s="45">
        <v>168</v>
      </c>
      <c r="D57" s="45">
        <v>3075</v>
      </c>
      <c r="E57" s="11">
        <v>380</v>
      </c>
      <c r="F57" s="11">
        <v>840</v>
      </c>
      <c r="G57" s="45">
        <v>1246</v>
      </c>
      <c r="H57" s="46">
        <v>149</v>
      </c>
      <c r="I57" s="123"/>
      <c r="J57" s="123"/>
    </row>
    <row r="58" spans="1:10">
      <c r="A58" s="73" t="s">
        <v>537</v>
      </c>
      <c r="B58" s="74">
        <v>5180</v>
      </c>
      <c r="C58" s="74">
        <v>277</v>
      </c>
      <c r="D58" s="74">
        <v>5457</v>
      </c>
      <c r="E58" s="74">
        <v>452</v>
      </c>
      <c r="F58" s="74">
        <v>889</v>
      </c>
      <c r="G58" s="74">
        <v>2586</v>
      </c>
      <c r="H58" s="75">
        <v>306</v>
      </c>
      <c r="I58" s="123"/>
      <c r="J58" s="123"/>
    </row>
    <row r="59" spans="1:10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>
      <c r="A60" s="63" t="s">
        <v>490</v>
      </c>
      <c r="B60" s="11">
        <v>1</v>
      </c>
      <c r="C60" s="11" t="s">
        <v>391</v>
      </c>
      <c r="D60" s="45">
        <v>1</v>
      </c>
      <c r="E60" s="11">
        <v>1000</v>
      </c>
      <c r="F60" s="11" t="s">
        <v>391</v>
      </c>
      <c r="G60" s="11">
        <v>1</v>
      </c>
      <c r="H60" s="12" t="s">
        <v>391</v>
      </c>
      <c r="I60" s="123"/>
      <c r="J60" s="123"/>
    </row>
    <row r="61" spans="1:10">
      <c r="A61" s="63" t="s">
        <v>491</v>
      </c>
      <c r="B61" s="11">
        <v>12</v>
      </c>
      <c r="C61" s="11" t="s">
        <v>391</v>
      </c>
      <c r="D61" s="45">
        <v>12</v>
      </c>
      <c r="E61" s="11">
        <v>700</v>
      </c>
      <c r="F61" s="11" t="s">
        <v>391</v>
      </c>
      <c r="G61" s="11">
        <v>8</v>
      </c>
      <c r="H61" s="12">
        <v>8</v>
      </c>
      <c r="I61" s="123"/>
      <c r="J61" s="123"/>
    </row>
    <row r="62" spans="1:10">
      <c r="A62" s="63" t="s">
        <v>492</v>
      </c>
      <c r="B62" s="11">
        <v>1</v>
      </c>
      <c r="C62" s="11">
        <v>1</v>
      </c>
      <c r="D62" s="45">
        <v>2</v>
      </c>
      <c r="E62" s="11">
        <v>390</v>
      </c>
      <c r="F62" s="11">
        <v>1100</v>
      </c>
      <c r="G62" s="11">
        <v>1</v>
      </c>
      <c r="H62" s="12" t="s">
        <v>391</v>
      </c>
      <c r="I62" s="123"/>
      <c r="J62" s="123"/>
    </row>
    <row r="63" spans="1:10">
      <c r="A63" s="73" t="s">
        <v>493</v>
      </c>
      <c r="B63" s="74">
        <v>14</v>
      </c>
      <c r="C63" s="74">
        <v>1</v>
      </c>
      <c r="D63" s="74">
        <v>15</v>
      </c>
      <c r="E63" s="74">
        <v>699</v>
      </c>
      <c r="F63" s="74">
        <v>1100</v>
      </c>
      <c r="G63" s="74">
        <v>10</v>
      </c>
      <c r="H63" s="75">
        <v>8</v>
      </c>
      <c r="I63" s="123"/>
      <c r="J63" s="123"/>
    </row>
    <row r="64" spans="1:10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>
      <c r="A65" s="73" t="s">
        <v>494</v>
      </c>
      <c r="B65" s="74">
        <v>9</v>
      </c>
      <c r="C65" s="74" t="s">
        <v>391</v>
      </c>
      <c r="D65" s="74">
        <v>9</v>
      </c>
      <c r="E65" s="74">
        <v>480</v>
      </c>
      <c r="F65" s="74" t="s">
        <v>391</v>
      </c>
      <c r="G65" s="74">
        <v>4</v>
      </c>
      <c r="H65" s="75">
        <v>2</v>
      </c>
      <c r="I65" s="123"/>
      <c r="J65" s="123"/>
    </row>
    <row r="66" spans="1:10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>
      <c r="A67" s="63" t="s">
        <v>495</v>
      </c>
      <c r="B67" s="11">
        <v>2670</v>
      </c>
      <c r="C67" s="11" t="s">
        <v>391</v>
      </c>
      <c r="D67" s="45">
        <v>2670</v>
      </c>
      <c r="E67" s="11">
        <v>773</v>
      </c>
      <c r="F67" s="11" t="s">
        <v>391</v>
      </c>
      <c r="G67" s="11">
        <v>2064</v>
      </c>
      <c r="H67" s="12">
        <v>600</v>
      </c>
      <c r="I67" s="123"/>
      <c r="J67" s="123"/>
    </row>
    <row r="68" spans="1:10">
      <c r="A68" s="63" t="s">
        <v>496</v>
      </c>
      <c r="B68" s="11">
        <v>98</v>
      </c>
      <c r="C68" s="11" t="s">
        <v>391</v>
      </c>
      <c r="D68" s="45">
        <v>98</v>
      </c>
      <c r="E68" s="11">
        <v>660</v>
      </c>
      <c r="F68" s="11" t="s">
        <v>391</v>
      </c>
      <c r="G68" s="11">
        <v>65</v>
      </c>
      <c r="H68" s="12" t="s">
        <v>391</v>
      </c>
      <c r="I68" s="123"/>
      <c r="J68" s="123"/>
    </row>
    <row r="69" spans="1:10">
      <c r="A69" s="73" t="s">
        <v>497</v>
      </c>
      <c r="B69" s="74">
        <v>2768</v>
      </c>
      <c r="C69" s="74" t="s">
        <v>391</v>
      </c>
      <c r="D69" s="74">
        <v>2768</v>
      </c>
      <c r="E69" s="74">
        <v>769</v>
      </c>
      <c r="F69" s="74" t="s">
        <v>391</v>
      </c>
      <c r="G69" s="74">
        <v>2129</v>
      </c>
      <c r="H69" s="75">
        <v>600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498</v>
      </c>
      <c r="B71" s="45">
        <v>89</v>
      </c>
      <c r="C71" s="45">
        <v>9</v>
      </c>
      <c r="D71" s="45">
        <v>98</v>
      </c>
      <c r="E71" s="11">
        <v>326</v>
      </c>
      <c r="F71" s="11">
        <v>1556</v>
      </c>
      <c r="G71" s="45">
        <v>43</v>
      </c>
      <c r="H71" s="46">
        <v>22</v>
      </c>
      <c r="I71" s="123"/>
      <c r="J71" s="123"/>
    </row>
    <row r="72" spans="1:10">
      <c r="A72" s="63" t="s">
        <v>499</v>
      </c>
      <c r="B72" s="45">
        <v>2274</v>
      </c>
      <c r="C72" s="45">
        <v>153</v>
      </c>
      <c r="D72" s="45">
        <v>2427</v>
      </c>
      <c r="E72" s="11">
        <v>1150</v>
      </c>
      <c r="F72" s="11">
        <v>1536</v>
      </c>
      <c r="G72" s="45">
        <v>2850</v>
      </c>
      <c r="H72" s="46">
        <v>2421</v>
      </c>
      <c r="I72" s="123"/>
      <c r="J72" s="123"/>
    </row>
    <row r="73" spans="1:10">
      <c r="A73" s="63" t="s">
        <v>500</v>
      </c>
      <c r="B73" s="11">
        <v>2363</v>
      </c>
      <c r="C73" s="11">
        <v>301</v>
      </c>
      <c r="D73" s="45">
        <v>2664</v>
      </c>
      <c r="E73" s="11">
        <v>500</v>
      </c>
      <c r="F73" s="11">
        <v>1600</v>
      </c>
      <c r="G73" s="11">
        <v>1663</v>
      </c>
      <c r="H73" s="12">
        <v>699</v>
      </c>
      <c r="I73" s="123"/>
      <c r="J73" s="123"/>
    </row>
    <row r="74" spans="1:10">
      <c r="A74" s="63" t="s">
        <v>501</v>
      </c>
      <c r="B74" s="45">
        <v>1493</v>
      </c>
      <c r="C74" s="45">
        <v>171</v>
      </c>
      <c r="D74" s="45">
        <v>1664</v>
      </c>
      <c r="E74" s="11">
        <v>317</v>
      </c>
      <c r="F74" s="11">
        <v>854</v>
      </c>
      <c r="G74" s="45">
        <v>620</v>
      </c>
      <c r="H74" s="46">
        <v>613</v>
      </c>
      <c r="I74" s="123"/>
      <c r="J74" s="123"/>
    </row>
    <row r="75" spans="1:10">
      <c r="A75" s="63" t="s">
        <v>502</v>
      </c>
      <c r="B75" s="45">
        <v>654</v>
      </c>
      <c r="C75" s="45">
        <v>55</v>
      </c>
      <c r="D75" s="45">
        <v>709</v>
      </c>
      <c r="E75" s="11">
        <v>1200</v>
      </c>
      <c r="F75" s="11">
        <v>2000</v>
      </c>
      <c r="G75" s="45">
        <v>895</v>
      </c>
      <c r="H75" s="46" t="s">
        <v>391</v>
      </c>
      <c r="I75" s="123"/>
      <c r="J75" s="123"/>
    </row>
    <row r="76" spans="1:10">
      <c r="A76" s="63" t="s">
        <v>503</v>
      </c>
      <c r="B76" s="45">
        <v>443</v>
      </c>
      <c r="C76" s="45">
        <v>40</v>
      </c>
      <c r="D76" s="45">
        <v>483</v>
      </c>
      <c r="E76" s="11">
        <v>520</v>
      </c>
      <c r="F76" s="11">
        <v>940</v>
      </c>
      <c r="G76" s="45">
        <v>268</v>
      </c>
      <c r="H76" s="46">
        <v>125</v>
      </c>
      <c r="I76" s="123"/>
      <c r="J76" s="123"/>
    </row>
    <row r="77" spans="1:10">
      <c r="A77" s="63" t="s">
        <v>504</v>
      </c>
      <c r="B77" s="45">
        <v>2275</v>
      </c>
      <c r="C77" s="45">
        <v>114</v>
      </c>
      <c r="D77" s="45">
        <v>2389</v>
      </c>
      <c r="E77" s="11">
        <v>890</v>
      </c>
      <c r="F77" s="11">
        <v>2000</v>
      </c>
      <c r="G77" s="45">
        <v>2253</v>
      </c>
      <c r="H77" s="46" t="s">
        <v>391</v>
      </c>
      <c r="I77" s="123"/>
      <c r="J77" s="123"/>
    </row>
    <row r="78" spans="1:10">
      <c r="A78" s="63" t="s">
        <v>505</v>
      </c>
      <c r="B78" s="11">
        <v>7641</v>
      </c>
      <c r="C78" s="11">
        <v>623</v>
      </c>
      <c r="D78" s="45">
        <v>8264</v>
      </c>
      <c r="E78" s="11">
        <v>804</v>
      </c>
      <c r="F78" s="11">
        <v>1500</v>
      </c>
      <c r="G78" s="11">
        <v>7078</v>
      </c>
      <c r="H78" s="12">
        <v>1416</v>
      </c>
    </row>
    <row r="79" spans="1:10">
      <c r="A79" s="73" t="s">
        <v>506</v>
      </c>
      <c r="B79" s="74">
        <v>17232</v>
      </c>
      <c r="C79" s="74">
        <v>1466</v>
      </c>
      <c r="D79" s="74">
        <v>18698</v>
      </c>
      <c r="E79" s="74">
        <v>782</v>
      </c>
      <c r="F79" s="74">
        <v>1492</v>
      </c>
      <c r="G79" s="74">
        <v>15670</v>
      </c>
      <c r="H79" s="75">
        <v>5296</v>
      </c>
    </row>
    <row r="80" spans="1:10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507</v>
      </c>
      <c r="B81" s="82">
        <v>21</v>
      </c>
      <c r="C81" s="82">
        <v>2</v>
      </c>
      <c r="D81" s="82">
        <v>23</v>
      </c>
      <c r="E81" s="82">
        <v>570</v>
      </c>
      <c r="F81" s="82">
        <v>1000</v>
      </c>
      <c r="G81" s="82">
        <v>14</v>
      </c>
      <c r="H81" s="46" t="s">
        <v>391</v>
      </c>
    </row>
    <row r="82" spans="1:8">
      <c r="A82" s="63" t="s">
        <v>508</v>
      </c>
      <c r="B82" s="45" t="s">
        <v>391</v>
      </c>
      <c r="C82" s="45" t="s">
        <v>391</v>
      </c>
      <c r="D82" s="45" t="s">
        <v>391</v>
      </c>
      <c r="E82" s="11">
        <v>600</v>
      </c>
      <c r="F82" s="45" t="s">
        <v>391</v>
      </c>
      <c r="G82" s="45" t="s">
        <v>391</v>
      </c>
      <c r="H82" s="46" t="s">
        <v>391</v>
      </c>
    </row>
    <row r="83" spans="1:8">
      <c r="A83" s="73" t="s">
        <v>509</v>
      </c>
      <c r="B83" s="74">
        <v>21</v>
      </c>
      <c r="C83" s="74">
        <v>2</v>
      </c>
      <c r="D83" s="74">
        <v>23</v>
      </c>
      <c r="E83" s="74">
        <v>570</v>
      </c>
      <c r="F83" s="74">
        <v>1000</v>
      </c>
      <c r="G83" s="74">
        <v>14</v>
      </c>
      <c r="H83" s="75" t="s">
        <v>391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510</v>
      </c>
      <c r="B85" s="52">
        <v>35121</v>
      </c>
      <c r="C85" s="52">
        <v>2748</v>
      </c>
      <c r="D85" s="52">
        <v>37869</v>
      </c>
      <c r="E85" s="52">
        <v>675</v>
      </c>
      <c r="F85" s="52">
        <v>1323</v>
      </c>
      <c r="G85" s="52">
        <v>27348</v>
      </c>
      <c r="H85" s="53">
        <v>8457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21">
    <tabColor theme="0"/>
    <pageSetUpPr fitToPage="1"/>
  </sheetPr>
  <dimension ref="A1:H24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21.8554687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</row>
    <row r="2" spans="1:8" s="3" customFormat="1" ht="12.75" customHeight="1"/>
    <row r="3" spans="1:8" s="3" customFormat="1" ht="15">
      <c r="A3" s="1663" t="s">
        <v>661</v>
      </c>
      <c r="B3" s="1663"/>
      <c r="C3" s="1663"/>
      <c r="D3" s="1663"/>
      <c r="E3" s="1663"/>
      <c r="F3" s="1663"/>
    </row>
    <row r="4" spans="1:8" s="3" customFormat="1" ht="36.75" customHeight="1">
      <c r="A4" s="1724" t="s">
        <v>660</v>
      </c>
      <c r="B4" s="1724"/>
      <c r="C4" s="1724"/>
      <c r="D4" s="1724"/>
      <c r="E4" s="1724"/>
      <c r="F4" s="1724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30.75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8" ht="17.25" customHeight="1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541</v>
      </c>
    </row>
    <row r="8" spans="1:8" ht="22.5" customHeight="1">
      <c r="A8" s="1693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8" ht="36.75" customHeight="1" thickBot="1">
      <c r="A9" s="1694"/>
      <c r="B9" s="776"/>
      <c r="C9" s="776"/>
      <c r="D9" s="776"/>
      <c r="E9" s="242" t="s">
        <v>517</v>
      </c>
      <c r="F9" s="777"/>
    </row>
    <row r="10" spans="1:8">
      <c r="A10" s="1617">
        <v>2005</v>
      </c>
      <c r="B10" s="1221">
        <v>151.54</v>
      </c>
      <c r="C10" s="1233">
        <v>11.746535568166824</v>
      </c>
      <c r="D10" s="1221">
        <v>132.5</v>
      </c>
      <c r="E10" s="983">
        <v>15.26</v>
      </c>
      <c r="F10" s="798">
        <v>27163.868200000001</v>
      </c>
    </row>
    <row r="11" spans="1:8">
      <c r="A11" s="1617">
        <v>2006</v>
      </c>
      <c r="B11" s="1221">
        <v>149.251</v>
      </c>
      <c r="C11" s="1233">
        <v>12.718105741335066</v>
      </c>
      <c r="D11" s="1221">
        <v>189.81899999999999</v>
      </c>
      <c r="E11" s="983">
        <v>15.48</v>
      </c>
      <c r="F11" s="798">
        <v>29383.981199999998</v>
      </c>
    </row>
    <row r="12" spans="1:8">
      <c r="A12" s="1617">
        <v>2007</v>
      </c>
      <c r="B12" s="1221">
        <v>142.19900000000001</v>
      </c>
      <c r="C12" s="1233">
        <v>11.266394278440774</v>
      </c>
      <c r="D12" s="1221">
        <v>160.20699999999999</v>
      </c>
      <c r="E12" s="983">
        <v>22.03</v>
      </c>
      <c r="F12" s="798">
        <v>35293.602099999996</v>
      </c>
    </row>
    <row r="13" spans="1:8">
      <c r="A13" s="1617">
        <v>2008</v>
      </c>
      <c r="B13" s="1221">
        <v>101.745</v>
      </c>
      <c r="C13" s="1233">
        <v>13.520762691041329</v>
      </c>
      <c r="D13" s="1221">
        <v>137.56700000000001</v>
      </c>
      <c r="E13" s="983">
        <v>21.76</v>
      </c>
      <c r="F13" s="798">
        <v>29934.579200000004</v>
      </c>
    </row>
    <row r="14" spans="1:8">
      <c r="A14" s="1617">
        <v>2009</v>
      </c>
      <c r="B14" s="1221">
        <v>160.173</v>
      </c>
      <c r="C14" s="1233">
        <v>9.2318930156767998</v>
      </c>
      <c r="D14" s="1221">
        <v>147.87</v>
      </c>
      <c r="E14" s="983">
        <v>18.75</v>
      </c>
      <c r="F14" s="798">
        <v>27725.625</v>
      </c>
    </row>
    <row r="15" spans="1:8">
      <c r="A15" s="1617">
        <v>2010</v>
      </c>
      <c r="B15" s="1221">
        <v>201.458</v>
      </c>
      <c r="C15" s="1233">
        <v>12.487714560851392</v>
      </c>
      <c r="D15" s="1221">
        <v>251.57499999999999</v>
      </c>
      <c r="E15" s="983">
        <v>20.29</v>
      </c>
      <c r="F15" s="798">
        <v>51044.56749999999</v>
      </c>
    </row>
    <row r="16" spans="1:8">
      <c r="A16" s="1617">
        <v>2011</v>
      </c>
      <c r="B16" s="1221">
        <v>241.34700000000001</v>
      </c>
      <c r="C16" s="1233">
        <v>10.500524141588665</v>
      </c>
      <c r="D16" s="1221">
        <v>253.42699999999999</v>
      </c>
      <c r="E16" s="983">
        <v>22.36</v>
      </c>
      <c r="F16" s="798">
        <v>56666.277199999997</v>
      </c>
      <c r="H16" s="151"/>
    </row>
    <row r="17" spans="1:6">
      <c r="A17" s="1617">
        <v>2012</v>
      </c>
      <c r="B17" s="1221">
        <v>153.482</v>
      </c>
      <c r="C17" s="1233">
        <v>7.8847682464393216</v>
      </c>
      <c r="D17" s="1233">
        <v>121.017</v>
      </c>
      <c r="E17" s="983">
        <v>26.65</v>
      </c>
      <c r="F17" s="798">
        <v>32251.030499999997</v>
      </c>
    </row>
    <row r="18" spans="1:6">
      <c r="A18" s="1617">
        <v>2013</v>
      </c>
      <c r="B18" s="1221">
        <v>122.246</v>
      </c>
      <c r="C18" s="1233">
        <v>16.468923318554392</v>
      </c>
      <c r="D18" s="1233">
        <v>201.32599999999999</v>
      </c>
      <c r="E18" s="1237">
        <v>25.93</v>
      </c>
      <c r="F18" s="799">
        <v>52203.8318</v>
      </c>
    </row>
    <row r="19" spans="1:6">
      <c r="A19" s="1617">
        <v>2014</v>
      </c>
      <c r="B19" s="1387">
        <v>139.386</v>
      </c>
      <c r="C19" s="1385">
        <v>10.177134001980113</v>
      </c>
      <c r="D19" s="1385">
        <v>141.85499999999999</v>
      </c>
      <c r="E19" s="1393">
        <v>25.46</v>
      </c>
      <c r="F19" s="1390">
        <v>36116.282999999996</v>
      </c>
    </row>
    <row r="20" spans="1:6" ht="13.5" thickBot="1">
      <c r="A20" s="1617">
        <v>2015</v>
      </c>
      <c r="B20" s="1221">
        <v>161.74600000000001</v>
      </c>
      <c r="C20" s="1233">
        <f>D20/B20*10</f>
        <v>11.956338951195084</v>
      </c>
      <c r="D20" s="1233">
        <v>193.38900000000001</v>
      </c>
      <c r="E20" s="1566">
        <v>22.89</v>
      </c>
      <c r="F20" s="1562">
        <v>44267</v>
      </c>
    </row>
    <row r="21" spans="1:6" ht="13.15" customHeight="1">
      <c r="A21" s="106" t="s">
        <v>518</v>
      </c>
      <c r="B21" s="106"/>
      <c r="C21" s="106"/>
      <c r="D21" s="106"/>
      <c r="E21" s="106"/>
      <c r="F21" s="106"/>
    </row>
    <row r="22" spans="1:6">
      <c r="A22" s="134"/>
      <c r="B22" s="21"/>
      <c r="C22" s="21"/>
      <c r="D22" s="21"/>
      <c r="E22" s="21"/>
      <c r="F22" s="21"/>
    </row>
    <row r="23" spans="1:6">
      <c r="A23" s="21"/>
      <c r="B23" s="21"/>
      <c r="C23" s="21"/>
      <c r="D23" s="21"/>
      <c r="E23" s="21"/>
      <c r="F23" s="21"/>
    </row>
    <row r="24" spans="1:6">
      <c r="A24" s="21"/>
      <c r="B24" s="21"/>
      <c r="C24" s="21"/>
      <c r="D24" s="21"/>
      <c r="E24" s="21"/>
      <c r="F24" s="21"/>
    </row>
  </sheetData>
  <mergeCells count="4">
    <mergeCell ref="A6:A9"/>
    <mergeCell ref="A1:F1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2">
    <tabColor theme="0"/>
    <pageSetUpPr fitToPage="1"/>
  </sheetPr>
  <dimension ref="A1:F20"/>
  <sheetViews>
    <sheetView showGridLines="0" tabSelected="1" zoomScaleSheetLayoutView="75" workbookViewId="0">
      <selection activeCell="I37" sqref="I37"/>
    </sheetView>
  </sheetViews>
  <sheetFormatPr baseColWidth="10" defaultColWidth="11.5703125" defaultRowHeight="12.75"/>
  <cols>
    <col min="1" max="5" width="23.7109375" customWidth="1"/>
    <col min="6" max="6" width="4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"/>
    </row>
    <row r="2" spans="1:6" s="3" customFormat="1" ht="12.75" customHeight="1"/>
    <row r="3" spans="1:6" ht="15">
      <c r="A3" s="1729" t="s">
        <v>622</v>
      </c>
      <c r="B3" s="1729"/>
      <c r="C3" s="1729"/>
      <c r="D3" s="1729"/>
      <c r="E3" s="1729"/>
      <c r="F3" s="21"/>
    </row>
    <row r="4" spans="1:6" ht="15">
      <c r="A4" s="1729" t="s">
        <v>619</v>
      </c>
      <c r="B4" s="1729"/>
      <c r="C4" s="1729"/>
      <c r="D4" s="1729"/>
      <c r="E4" s="1729"/>
      <c r="F4" s="21"/>
    </row>
    <row r="5" spans="1:6" ht="13.5" thickBot="1">
      <c r="A5" s="203"/>
      <c r="B5" s="108"/>
      <c r="C5" s="108"/>
      <c r="D5" s="108"/>
      <c r="E5" s="203"/>
      <c r="F5" s="21"/>
    </row>
    <row r="6" spans="1:6" ht="44.25" customHeight="1">
      <c r="A6" s="741"/>
      <c r="B6" s="1720" t="s">
        <v>620</v>
      </c>
      <c r="C6" s="1730"/>
      <c r="D6" s="1720" t="s">
        <v>621</v>
      </c>
      <c r="E6" s="1721"/>
      <c r="F6" s="21"/>
    </row>
    <row r="7" spans="1:6" ht="34.5" customHeight="1">
      <c r="A7" s="792" t="s">
        <v>370</v>
      </c>
      <c r="B7" s="239" t="s">
        <v>371</v>
      </c>
      <c r="C7" s="239" t="s">
        <v>372</v>
      </c>
      <c r="D7" s="239" t="s">
        <v>371</v>
      </c>
      <c r="E7" s="240" t="s">
        <v>372</v>
      </c>
      <c r="F7" s="21"/>
    </row>
    <row r="8" spans="1:6" ht="18.75" customHeight="1" thickBot="1">
      <c r="A8" s="728"/>
      <c r="B8" s="242" t="s">
        <v>374</v>
      </c>
      <c r="C8" s="242" t="s">
        <v>375</v>
      </c>
      <c r="D8" s="242" t="s">
        <v>374</v>
      </c>
      <c r="E8" s="817" t="s">
        <v>375</v>
      </c>
      <c r="F8" s="21"/>
    </row>
    <row r="9" spans="1:6">
      <c r="A9" s="1617">
        <v>2005</v>
      </c>
      <c r="B9" s="1221">
        <v>141.256</v>
      </c>
      <c r="C9" s="1221">
        <v>127.913</v>
      </c>
      <c r="D9" s="1221">
        <v>0.222</v>
      </c>
      <c r="E9" s="1232">
        <v>0.17799999999999999</v>
      </c>
    </row>
    <row r="10" spans="1:6">
      <c r="A10" s="1617">
        <v>2006</v>
      </c>
      <c r="B10" s="1221">
        <v>134.078</v>
      </c>
      <c r="C10" s="1221">
        <v>171.28899999999999</v>
      </c>
      <c r="D10" s="1221">
        <v>7.032</v>
      </c>
      <c r="E10" s="1232">
        <v>9.2650000000000006</v>
      </c>
    </row>
    <row r="11" spans="1:6">
      <c r="A11" s="1617">
        <v>2007</v>
      </c>
      <c r="B11" s="1221">
        <v>134.99</v>
      </c>
      <c r="C11" s="1221">
        <v>147.595</v>
      </c>
      <c r="D11" s="1221">
        <v>7.2089999999999996</v>
      </c>
      <c r="E11" s="1232">
        <v>12.612</v>
      </c>
    </row>
    <row r="12" spans="1:6">
      <c r="A12" s="1617">
        <v>2008</v>
      </c>
      <c r="B12" s="1221">
        <v>83.73</v>
      </c>
      <c r="C12" s="1221">
        <v>126.979</v>
      </c>
      <c r="D12" s="1221">
        <v>9.4309999999999992</v>
      </c>
      <c r="E12" s="1232">
        <v>7.4480000000000004</v>
      </c>
    </row>
    <row r="13" spans="1:6">
      <c r="A13" s="1617">
        <v>2009</v>
      </c>
      <c r="B13" s="1221">
        <v>150.44200000000001</v>
      </c>
      <c r="C13" s="1221">
        <v>138.52199999999999</v>
      </c>
      <c r="D13" s="1221">
        <v>9.7309999999999999</v>
      </c>
      <c r="E13" s="1232">
        <v>9.3480000000000008</v>
      </c>
    </row>
    <row r="14" spans="1:6">
      <c r="A14" s="1617">
        <v>2010</v>
      </c>
      <c r="B14" s="1221">
        <v>172.14500000000001</v>
      </c>
      <c r="C14" s="1221">
        <v>217.39699999999999</v>
      </c>
      <c r="D14" s="1221">
        <v>29.312999999999999</v>
      </c>
      <c r="E14" s="1232">
        <v>34.177999999999997</v>
      </c>
    </row>
    <row r="15" spans="1:6">
      <c r="A15" s="1617">
        <v>2011</v>
      </c>
      <c r="B15" s="1221">
        <v>203.446</v>
      </c>
      <c r="C15" s="1221">
        <v>228.03200000000001</v>
      </c>
      <c r="D15" s="1221">
        <v>37.901000000000003</v>
      </c>
      <c r="E15" s="1232">
        <v>25.395</v>
      </c>
    </row>
    <row r="16" spans="1:6">
      <c r="A16" s="1617">
        <v>2012</v>
      </c>
      <c r="B16" s="1221">
        <v>143.303</v>
      </c>
      <c r="C16" s="1221">
        <v>120.217</v>
      </c>
      <c r="D16" s="1221">
        <v>10.179</v>
      </c>
      <c r="E16" s="1232">
        <v>0.85699999999999998</v>
      </c>
    </row>
    <row r="17" spans="1:5">
      <c r="A17" s="1617">
        <v>2013</v>
      </c>
      <c r="B17" s="1221">
        <v>112.86499999999999</v>
      </c>
      <c r="C17" s="1221">
        <v>189.03100000000001</v>
      </c>
      <c r="D17" s="1221">
        <v>9.3810000000000002</v>
      </c>
      <c r="E17" s="1232">
        <v>12.295</v>
      </c>
    </row>
    <row r="18" spans="1:5">
      <c r="A18" s="1617">
        <v>2014</v>
      </c>
      <c r="B18" s="1387">
        <v>127.342</v>
      </c>
      <c r="C18" s="1387">
        <v>132.68700000000001</v>
      </c>
      <c r="D18" s="1387">
        <v>12.044</v>
      </c>
      <c r="E18" s="1433">
        <v>9.1679999999999993</v>
      </c>
    </row>
    <row r="19" spans="1:5" ht="13.5" thickBot="1">
      <c r="A19" s="1618">
        <v>2015</v>
      </c>
      <c r="B19" s="1238">
        <v>156.411</v>
      </c>
      <c r="C19" s="1238">
        <v>186.37899999999999</v>
      </c>
      <c r="D19" s="1238">
        <v>5.335</v>
      </c>
      <c r="E19" s="1246">
        <v>7.01</v>
      </c>
    </row>
    <row r="20" spans="1:5">
      <c r="B20" s="206"/>
      <c r="C20" s="206"/>
      <c r="D20" s="206"/>
      <c r="E20" s="20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09">
    <tabColor theme="0"/>
  </sheetPr>
  <dimension ref="A1:J8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8.85546875" style="34" customWidth="1"/>
    <col min="2" max="8" width="16.28515625" style="34" customWidth="1"/>
    <col min="9" max="9" width="13.7109375" style="34" customWidth="1"/>
    <col min="10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15">
      <c r="A3" s="1684" t="s">
        <v>662</v>
      </c>
      <c r="B3" s="1684"/>
      <c r="C3" s="1684"/>
      <c r="D3" s="1684"/>
      <c r="E3" s="1684"/>
      <c r="F3" s="1684"/>
      <c r="G3" s="1684"/>
      <c r="H3" s="1684"/>
    </row>
    <row r="4" spans="1:10" s="25" customFormat="1" ht="33.75" customHeight="1">
      <c r="A4" s="1667" t="s">
        <v>1346</v>
      </c>
      <c r="B4" s="1667"/>
      <c r="C4" s="1667"/>
      <c r="D4" s="1667"/>
      <c r="E4" s="1667"/>
      <c r="F4" s="1667"/>
      <c r="G4" s="1667"/>
      <c r="H4" s="1667"/>
    </row>
    <row r="5" spans="1:10" s="25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ht="27" customHeight="1">
      <c r="A6" s="1687" t="s">
        <v>623</v>
      </c>
      <c r="B6" s="733" t="s">
        <v>371</v>
      </c>
      <c r="C6" s="734"/>
      <c r="D6" s="735"/>
      <c r="E6" s="733" t="s">
        <v>378</v>
      </c>
      <c r="F6" s="735"/>
      <c r="G6" s="672" t="s">
        <v>372</v>
      </c>
      <c r="H6" s="667" t="s">
        <v>384</v>
      </c>
    </row>
    <row r="7" spans="1:10" ht="21.75" customHeight="1">
      <c r="A7" s="1688"/>
      <c r="B7" s="737" t="s">
        <v>381</v>
      </c>
      <c r="C7" s="245"/>
      <c r="D7" s="738"/>
      <c r="E7" s="737" t="s">
        <v>382</v>
      </c>
      <c r="F7" s="738"/>
      <c r="G7" s="724" t="s">
        <v>523</v>
      </c>
      <c r="H7" s="740" t="s">
        <v>388</v>
      </c>
    </row>
    <row r="8" spans="1:10" ht="33.75" customHeight="1" thickBot="1">
      <c r="A8" s="1688"/>
      <c r="B8" s="227" t="s">
        <v>385</v>
      </c>
      <c r="C8" s="723" t="s">
        <v>386</v>
      </c>
      <c r="D8" s="723" t="s">
        <v>387</v>
      </c>
      <c r="E8" s="227" t="s">
        <v>385</v>
      </c>
      <c r="F8" s="723" t="s">
        <v>386</v>
      </c>
      <c r="G8" s="228" t="s">
        <v>524</v>
      </c>
      <c r="H8" s="235" t="s">
        <v>524</v>
      </c>
    </row>
    <row r="9" spans="1:10" ht="24" customHeight="1">
      <c r="A9" s="72" t="s">
        <v>450</v>
      </c>
      <c r="B9" s="42" t="s">
        <v>391</v>
      </c>
      <c r="C9" s="122" t="s">
        <v>391</v>
      </c>
      <c r="D9" s="42" t="s">
        <v>391</v>
      </c>
      <c r="E9" s="122" t="s">
        <v>391</v>
      </c>
      <c r="F9" s="42" t="s">
        <v>391</v>
      </c>
      <c r="G9" s="42" t="s">
        <v>391</v>
      </c>
      <c r="H9" s="43" t="s">
        <v>391</v>
      </c>
      <c r="I9" s="123"/>
      <c r="J9" s="123"/>
    </row>
    <row r="10" spans="1:10">
      <c r="A10" s="63" t="s">
        <v>451</v>
      </c>
      <c r="B10" s="45" t="s">
        <v>391</v>
      </c>
      <c r="C10" s="45" t="s">
        <v>391</v>
      </c>
      <c r="D10" s="45" t="s">
        <v>391</v>
      </c>
      <c r="E10" s="11" t="s">
        <v>391</v>
      </c>
      <c r="F10" s="45" t="s">
        <v>391</v>
      </c>
      <c r="G10" s="45" t="s">
        <v>391</v>
      </c>
      <c r="H10" s="46" t="s">
        <v>391</v>
      </c>
      <c r="I10" s="123"/>
      <c r="J10" s="123"/>
    </row>
    <row r="11" spans="1:10">
      <c r="A11" s="63" t="s">
        <v>452</v>
      </c>
      <c r="B11" s="45" t="s">
        <v>391</v>
      </c>
      <c r="C11" s="45" t="s">
        <v>391</v>
      </c>
      <c r="D11" s="45" t="s">
        <v>391</v>
      </c>
      <c r="E11" s="11" t="s">
        <v>391</v>
      </c>
      <c r="F11" s="45" t="s">
        <v>391</v>
      </c>
      <c r="G11" s="45" t="s">
        <v>391</v>
      </c>
      <c r="H11" s="46" t="s">
        <v>391</v>
      </c>
      <c r="I11" s="123"/>
      <c r="J11" s="123"/>
    </row>
    <row r="12" spans="1:10">
      <c r="A12" s="63" t="s">
        <v>453</v>
      </c>
      <c r="B12" s="45" t="s">
        <v>391</v>
      </c>
      <c r="C12" s="45" t="s">
        <v>391</v>
      </c>
      <c r="D12" s="45" t="s">
        <v>391</v>
      </c>
      <c r="E12" s="11" t="s">
        <v>391</v>
      </c>
      <c r="F12" s="45" t="s">
        <v>391</v>
      </c>
      <c r="G12" s="45" t="s">
        <v>391</v>
      </c>
      <c r="H12" s="46" t="s">
        <v>391</v>
      </c>
      <c r="I12" s="123"/>
      <c r="J12" s="123"/>
    </row>
    <row r="13" spans="1:10">
      <c r="A13" s="73" t="s">
        <v>454</v>
      </c>
      <c r="B13" s="74" t="s">
        <v>391</v>
      </c>
      <c r="C13" s="74" t="s">
        <v>391</v>
      </c>
      <c r="D13" s="74" t="s">
        <v>391</v>
      </c>
      <c r="E13" s="74" t="s">
        <v>391</v>
      </c>
      <c r="F13" s="74" t="s">
        <v>391</v>
      </c>
      <c r="G13" s="74" t="s">
        <v>391</v>
      </c>
      <c r="H13" s="75" t="s">
        <v>391</v>
      </c>
      <c r="I13" s="123"/>
      <c r="J13" s="123"/>
    </row>
    <row r="14" spans="1:10">
      <c r="A14" s="65"/>
      <c r="B14" s="70"/>
      <c r="C14" s="70"/>
      <c r="D14" s="70"/>
      <c r="E14" s="76"/>
      <c r="F14" s="76"/>
      <c r="G14" s="70"/>
      <c r="H14" s="71"/>
      <c r="I14" s="123"/>
      <c r="J14" s="123"/>
    </row>
    <row r="15" spans="1:10">
      <c r="A15" s="73" t="s">
        <v>455</v>
      </c>
      <c r="B15" s="74" t="s">
        <v>391</v>
      </c>
      <c r="C15" s="74" t="s">
        <v>391</v>
      </c>
      <c r="D15" s="74" t="s">
        <v>391</v>
      </c>
      <c r="E15" s="74" t="s">
        <v>391</v>
      </c>
      <c r="F15" s="74" t="s">
        <v>391</v>
      </c>
      <c r="G15" s="74" t="s">
        <v>391</v>
      </c>
      <c r="H15" s="75" t="s">
        <v>391</v>
      </c>
      <c r="I15" s="123"/>
      <c r="J15" s="123"/>
    </row>
    <row r="16" spans="1:10">
      <c r="A16" s="65"/>
      <c r="B16" s="70"/>
      <c r="C16" s="70"/>
      <c r="D16" s="70"/>
      <c r="E16" s="76"/>
      <c r="F16" s="76"/>
      <c r="G16" s="70"/>
      <c r="H16" s="71"/>
      <c r="I16" s="123"/>
      <c r="J16" s="123"/>
    </row>
    <row r="17" spans="1:10">
      <c r="A17" s="73" t="s">
        <v>456</v>
      </c>
      <c r="B17" s="74">
        <v>1</v>
      </c>
      <c r="C17" s="74" t="s">
        <v>391</v>
      </c>
      <c r="D17" s="74">
        <v>1</v>
      </c>
      <c r="E17" s="74">
        <v>1200</v>
      </c>
      <c r="F17" s="74" t="s">
        <v>391</v>
      </c>
      <c r="G17" s="74">
        <v>1</v>
      </c>
      <c r="H17" s="75" t="s">
        <v>391</v>
      </c>
      <c r="I17" s="123"/>
      <c r="J17" s="123"/>
    </row>
    <row r="18" spans="1:10">
      <c r="A18" s="63"/>
      <c r="B18" s="45"/>
      <c r="C18" s="45"/>
      <c r="D18" s="45"/>
      <c r="E18" s="11"/>
      <c r="F18" s="11"/>
      <c r="G18" s="45"/>
      <c r="H18" s="46"/>
      <c r="I18" s="123"/>
      <c r="J18" s="123"/>
    </row>
    <row r="19" spans="1:10">
      <c r="A19" s="63" t="s">
        <v>535</v>
      </c>
      <c r="B19" s="45">
        <v>520</v>
      </c>
      <c r="C19" s="45" t="s">
        <v>391</v>
      </c>
      <c r="D19" s="45">
        <v>520</v>
      </c>
      <c r="E19" s="11">
        <v>3000</v>
      </c>
      <c r="F19" s="45" t="s">
        <v>391</v>
      </c>
      <c r="G19" s="45">
        <v>1560</v>
      </c>
      <c r="H19" s="46" t="s">
        <v>391</v>
      </c>
      <c r="I19" s="123"/>
      <c r="J19" s="123"/>
    </row>
    <row r="20" spans="1:10">
      <c r="A20" s="63" t="s">
        <v>458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45" t="s">
        <v>391</v>
      </c>
      <c r="G20" s="45" t="s">
        <v>391</v>
      </c>
      <c r="H20" s="46" t="s">
        <v>391</v>
      </c>
      <c r="I20" s="123"/>
      <c r="J20" s="123"/>
    </row>
    <row r="21" spans="1:10">
      <c r="A21" s="63" t="s">
        <v>459</v>
      </c>
      <c r="B21" s="45" t="s">
        <v>391</v>
      </c>
      <c r="C21" s="45" t="s">
        <v>391</v>
      </c>
      <c r="D21" s="45" t="s">
        <v>391</v>
      </c>
      <c r="E21" s="45" t="s">
        <v>391</v>
      </c>
      <c r="F21" s="45" t="s">
        <v>391</v>
      </c>
      <c r="G21" s="45" t="s">
        <v>391</v>
      </c>
      <c r="H21" s="46" t="s">
        <v>391</v>
      </c>
      <c r="I21" s="123"/>
      <c r="J21" s="123"/>
    </row>
    <row r="22" spans="1:10">
      <c r="A22" s="73" t="s">
        <v>460</v>
      </c>
      <c r="B22" s="74">
        <v>520</v>
      </c>
      <c r="C22" s="74" t="s">
        <v>391</v>
      </c>
      <c r="D22" s="74">
        <v>520</v>
      </c>
      <c r="E22" s="74">
        <v>3000</v>
      </c>
      <c r="F22" s="74" t="s">
        <v>391</v>
      </c>
      <c r="G22" s="74">
        <v>1560</v>
      </c>
      <c r="H22" s="75" t="s">
        <v>391</v>
      </c>
      <c r="I22" s="123"/>
      <c r="J22" s="123"/>
    </row>
    <row r="23" spans="1:10">
      <c r="A23" s="63"/>
      <c r="B23" s="70"/>
      <c r="C23" s="70"/>
      <c r="D23" s="70"/>
      <c r="E23" s="76"/>
      <c r="F23" s="76"/>
      <c r="G23" s="70"/>
      <c r="H23" s="71"/>
      <c r="I23" s="123"/>
      <c r="J23" s="123"/>
    </row>
    <row r="24" spans="1:10">
      <c r="A24" s="73" t="s">
        <v>461</v>
      </c>
      <c r="B24" s="74">
        <v>3014</v>
      </c>
      <c r="C24" s="74">
        <v>221</v>
      </c>
      <c r="D24" s="74">
        <v>3235</v>
      </c>
      <c r="E24" s="74">
        <v>1909</v>
      </c>
      <c r="F24" s="74">
        <v>2814</v>
      </c>
      <c r="G24" s="74">
        <v>6375</v>
      </c>
      <c r="H24" s="75" t="s">
        <v>391</v>
      </c>
      <c r="I24" s="123"/>
      <c r="J24" s="123"/>
    </row>
    <row r="25" spans="1:10">
      <c r="A25" s="65"/>
      <c r="B25" s="70"/>
      <c r="C25" s="70"/>
      <c r="D25" s="70"/>
      <c r="E25" s="76"/>
      <c r="F25" s="76"/>
      <c r="G25" s="70"/>
      <c r="H25" s="71"/>
      <c r="I25" s="123"/>
      <c r="J25" s="123"/>
    </row>
    <row r="26" spans="1:10">
      <c r="A26" s="73" t="s">
        <v>462</v>
      </c>
      <c r="B26" s="74">
        <v>441</v>
      </c>
      <c r="C26" s="74">
        <v>221</v>
      </c>
      <c r="D26" s="74">
        <v>662</v>
      </c>
      <c r="E26" s="74">
        <v>1300</v>
      </c>
      <c r="F26" s="74">
        <v>2700</v>
      </c>
      <c r="G26" s="74">
        <v>1170</v>
      </c>
      <c r="H26" s="75">
        <v>680</v>
      </c>
      <c r="I26" s="123"/>
      <c r="J26" s="123"/>
    </row>
    <row r="27" spans="1:10">
      <c r="A27" s="63"/>
      <c r="B27" s="45"/>
      <c r="C27" s="45"/>
      <c r="D27" s="45"/>
      <c r="E27" s="11"/>
      <c r="F27" s="11"/>
      <c r="G27" s="45"/>
      <c r="H27" s="46"/>
      <c r="I27" s="123"/>
      <c r="J27" s="123"/>
    </row>
    <row r="28" spans="1:10">
      <c r="A28" s="63" t="s">
        <v>463</v>
      </c>
      <c r="B28" s="45">
        <v>11086</v>
      </c>
      <c r="C28" s="45">
        <v>3248</v>
      </c>
      <c r="D28" s="45">
        <v>14334</v>
      </c>
      <c r="E28" s="11">
        <v>1863</v>
      </c>
      <c r="F28" s="11">
        <v>3300</v>
      </c>
      <c r="G28" s="45">
        <v>31372</v>
      </c>
      <c r="H28" s="46">
        <v>6577</v>
      </c>
      <c r="I28" s="123"/>
      <c r="J28" s="123"/>
    </row>
    <row r="29" spans="1:10">
      <c r="A29" s="63" t="s">
        <v>464</v>
      </c>
      <c r="B29" s="45">
        <v>374</v>
      </c>
      <c r="C29" s="45">
        <v>70</v>
      </c>
      <c r="D29" s="45">
        <v>444</v>
      </c>
      <c r="E29" s="11">
        <v>400</v>
      </c>
      <c r="F29" s="11">
        <v>1800</v>
      </c>
      <c r="G29" s="45">
        <v>275</v>
      </c>
      <c r="H29" s="46" t="s">
        <v>391</v>
      </c>
      <c r="I29" s="123"/>
      <c r="J29" s="123"/>
    </row>
    <row r="30" spans="1:10">
      <c r="A30" s="63" t="s">
        <v>465</v>
      </c>
      <c r="B30" s="45">
        <v>2922</v>
      </c>
      <c r="C30" s="45">
        <v>1918</v>
      </c>
      <c r="D30" s="45">
        <v>4840</v>
      </c>
      <c r="E30" s="11">
        <v>650</v>
      </c>
      <c r="F30" s="11">
        <v>2500</v>
      </c>
      <c r="G30" s="45">
        <v>6694</v>
      </c>
      <c r="H30" s="46">
        <v>3280</v>
      </c>
      <c r="I30" s="123"/>
      <c r="J30" s="123"/>
    </row>
    <row r="31" spans="1:10">
      <c r="A31" s="73" t="s">
        <v>466</v>
      </c>
      <c r="B31" s="74">
        <v>14382</v>
      </c>
      <c r="C31" s="74">
        <v>5236</v>
      </c>
      <c r="D31" s="74">
        <v>19618</v>
      </c>
      <c r="E31" s="74">
        <v>1579</v>
      </c>
      <c r="F31" s="74">
        <v>2987</v>
      </c>
      <c r="G31" s="74">
        <v>38341</v>
      </c>
      <c r="H31" s="75">
        <v>9857</v>
      </c>
      <c r="I31" s="123"/>
      <c r="J31" s="123"/>
    </row>
    <row r="32" spans="1:10">
      <c r="A32" s="63"/>
      <c r="B32" s="45"/>
      <c r="C32" s="45"/>
      <c r="D32" s="45"/>
      <c r="E32" s="11"/>
      <c r="F32" s="11"/>
      <c r="G32" s="45"/>
      <c r="H32" s="46"/>
      <c r="I32" s="123"/>
      <c r="J32" s="123"/>
    </row>
    <row r="33" spans="1:10">
      <c r="A33" s="63" t="s">
        <v>467</v>
      </c>
      <c r="B33" s="80">
        <v>1258</v>
      </c>
      <c r="C33" s="80">
        <v>25</v>
      </c>
      <c r="D33" s="45">
        <v>1283</v>
      </c>
      <c r="E33" s="80">
        <v>1273</v>
      </c>
      <c r="F33" s="80">
        <v>2588</v>
      </c>
      <c r="G33" s="11">
        <v>1666</v>
      </c>
      <c r="H33" s="81" t="s">
        <v>391</v>
      </c>
      <c r="I33" s="123"/>
      <c r="J33" s="123"/>
    </row>
    <row r="34" spans="1:10">
      <c r="A34" s="63" t="s">
        <v>468</v>
      </c>
      <c r="B34" s="80">
        <v>253</v>
      </c>
      <c r="C34" s="80">
        <v>116</v>
      </c>
      <c r="D34" s="45">
        <v>369</v>
      </c>
      <c r="E34" s="80">
        <v>1785</v>
      </c>
      <c r="F34" s="80">
        <v>2948</v>
      </c>
      <c r="G34" s="11">
        <v>794</v>
      </c>
      <c r="H34" s="81" t="s">
        <v>391</v>
      </c>
      <c r="I34" s="123"/>
      <c r="J34" s="123"/>
    </row>
    <row r="35" spans="1:10">
      <c r="A35" s="63" t="s">
        <v>469</v>
      </c>
      <c r="B35" s="80">
        <v>1890</v>
      </c>
      <c r="C35" s="80">
        <v>548</v>
      </c>
      <c r="D35" s="45">
        <v>2438</v>
      </c>
      <c r="E35" s="80">
        <v>2267</v>
      </c>
      <c r="F35" s="80">
        <v>3319</v>
      </c>
      <c r="G35" s="11">
        <v>6103</v>
      </c>
      <c r="H35" s="81">
        <v>1831</v>
      </c>
      <c r="I35" s="123"/>
      <c r="J35" s="123"/>
    </row>
    <row r="36" spans="1:10">
      <c r="A36" s="63" t="s">
        <v>470</v>
      </c>
      <c r="B36" s="80">
        <v>260</v>
      </c>
      <c r="C36" s="80">
        <v>38</v>
      </c>
      <c r="D36" s="45">
        <v>298</v>
      </c>
      <c r="E36" s="80">
        <v>2820</v>
      </c>
      <c r="F36" s="80">
        <v>4230</v>
      </c>
      <c r="G36" s="11">
        <v>894</v>
      </c>
      <c r="H36" s="81" t="s">
        <v>391</v>
      </c>
      <c r="I36" s="123"/>
      <c r="J36" s="123"/>
    </row>
    <row r="37" spans="1:10">
      <c r="A37" s="73" t="s">
        <v>471</v>
      </c>
      <c r="B37" s="74">
        <v>3661</v>
      </c>
      <c r="C37" s="74">
        <v>727</v>
      </c>
      <c r="D37" s="74">
        <v>4388</v>
      </c>
      <c r="E37" s="74">
        <v>1931</v>
      </c>
      <c r="F37" s="74">
        <v>3282</v>
      </c>
      <c r="G37" s="74">
        <v>9457</v>
      </c>
      <c r="H37" s="75">
        <v>1831</v>
      </c>
      <c r="I37" s="123"/>
      <c r="J37" s="123"/>
    </row>
    <row r="38" spans="1:10">
      <c r="A38" s="65"/>
      <c r="B38" s="70"/>
      <c r="C38" s="70"/>
      <c r="D38" s="70"/>
      <c r="E38" s="76"/>
      <c r="F38" s="76"/>
      <c r="G38" s="70"/>
      <c r="H38" s="71"/>
      <c r="I38" s="123"/>
      <c r="J38" s="123"/>
    </row>
    <row r="39" spans="1:10">
      <c r="A39" s="73" t="s">
        <v>472</v>
      </c>
      <c r="B39" s="74">
        <v>543</v>
      </c>
      <c r="C39" s="74" t="s">
        <v>391</v>
      </c>
      <c r="D39" s="74">
        <v>543</v>
      </c>
      <c r="E39" s="74">
        <v>1100</v>
      </c>
      <c r="F39" s="74" t="s">
        <v>391</v>
      </c>
      <c r="G39" s="74">
        <v>597</v>
      </c>
      <c r="H39" s="75">
        <v>478</v>
      </c>
      <c r="I39" s="123"/>
      <c r="J39" s="123"/>
    </row>
    <row r="40" spans="1:10">
      <c r="A40" s="63"/>
      <c r="B40" s="45"/>
      <c r="C40" s="45"/>
      <c r="D40" s="45"/>
      <c r="E40" s="11"/>
      <c r="F40" s="11"/>
      <c r="G40" s="45"/>
      <c r="H40" s="46"/>
      <c r="I40" s="123"/>
      <c r="J40" s="123"/>
    </row>
    <row r="41" spans="1:10">
      <c r="A41" s="63" t="s">
        <v>536</v>
      </c>
      <c r="B41" s="11">
        <v>496</v>
      </c>
      <c r="C41" s="11">
        <v>48</v>
      </c>
      <c r="D41" s="45">
        <v>544</v>
      </c>
      <c r="E41" s="11">
        <v>1060</v>
      </c>
      <c r="F41" s="11">
        <v>1980</v>
      </c>
      <c r="G41" s="11">
        <v>621</v>
      </c>
      <c r="H41" s="12">
        <v>124</v>
      </c>
      <c r="I41" s="123"/>
      <c r="J41" s="123"/>
    </row>
    <row r="42" spans="1:10">
      <c r="A42" s="63" t="s">
        <v>474</v>
      </c>
      <c r="B42" s="45">
        <v>5506</v>
      </c>
      <c r="C42" s="45">
        <v>104</v>
      </c>
      <c r="D42" s="45">
        <v>5610</v>
      </c>
      <c r="E42" s="11">
        <v>1095</v>
      </c>
      <c r="F42" s="11">
        <v>1484</v>
      </c>
      <c r="G42" s="45">
        <v>6183</v>
      </c>
      <c r="H42" s="46">
        <v>1236</v>
      </c>
      <c r="I42" s="123"/>
      <c r="J42" s="123"/>
    </row>
    <row r="43" spans="1:10">
      <c r="A43" s="63" t="s">
        <v>475</v>
      </c>
      <c r="B43" s="11">
        <v>598</v>
      </c>
      <c r="C43" s="11">
        <v>207</v>
      </c>
      <c r="D43" s="45">
        <v>805</v>
      </c>
      <c r="E43" s="11">
        <v>600</v>
      </c>
      <c r="F43" s="11">
        <v>1550</v>
      </c>
      <c r="G43" s="11">
        <v>680</v>
      </c>
      <c r="H43" s="124">
        <v>272</v>
      </c>
      <c r="I43" s="123"/>
      <c r="J43" s="123"/>
    </row>
    <row r="44" spans="1:10">
      <c r="A44" s="63" t="s">
        <v>476</v>
      </c>
      <c r="B44" s="11">
        <v>5649</v>
      </c>
      <c r="C44" s="11">
        <v>295</v>
      </c>
      <c r="D44" s="45">
        <v>5944</v>
      </c>
      <c r="E44" s="11">
        <v>1001</v>
      </c>
      <c r="F44" s="11">
        <v>2000</v>
      </c>
      <c r="G44" s="11">
        <v>6245</v>
      </c>
      <c r="H44" s="12">
        <v>1486</v>
      </c>
      <c r="I44" s="123"/>
      <c r="J44" s="123"/>
    </row>
    <row r="45" spans="1:10">
      <c r="A45" s="63" t="s">
        <v>477</v>
      </c>
      <c r="B45" s="11">
        <v>661</v>
      </c>
      <c r="C45" s="11">
        <v>172</v>
      </c>
      <c r="D45" s="45">
        <v>833</v>
      </c>
      <c r="E45" s="11">
        <v>1000</v>
      </c>
      <c r="F45" s="11">
        <v>1000</v>
      </c>
      <c r="G45" s="11">
        <v>833</v>
      </c>
      <c r="H45" s="12">
        <v>415</v>
      </c>
      <c r="I45" s="123"/>
      <c r="J45" s="123"/>
    </row>
    <row r="46" spans="1:10">
      <c r="A46" s="63" t="s">
        <v>478</v>
      </c>
      <c r="B46" s="11">
        <v>843</v>
      </c>
      <c r="C46" s="11">
        <v>89</v>
      </c>
      <c r="D46" s="45">
        <v>932</v>
      </c>
      <c r="E46" s="11">
        <v>700</v>
      </c>
      <c r="F46" s="11">
        <v>1400</v>
      </c>
      <c r="G46" s="11">
        <v>715</v>
      </c>
      <c r="H46" s="12">
        <v>715</v>
      </c>
      <c r="I46" s="123"/>
      <c r="J46" s="123"/>
    </row>
    <row r="47" spans="1:10">
      <c r="A47" s="63" t="s">
        <v>479</v>
      </c>
      <c r="B47" s="11">
        <v>1392</v>
      </c>
      <c r="C47" s="11">
        <v>20</v>
      </c>
      <c r="D47" s="45">
        <v>1412</v>
      </c>
      <c r="E47" s="11">
        <v>800</v>
      </c>
      <c r="F47" s="11">
        <v>1200</v>
      </c>
      <c r="G47" s="11">
        <v>1138</v>
      </c>
      <c r="H47" s="12">
        <v>285</v>
      </c>
      <c r="I47" s="123"/>
      <c r="J47" s="123"/>
    </row>
    <row r="48" spans="1:10">
      <c r="A48" s="63" t="s">
        <v>480</v>
      </c>
      <c r="B48" s="11">
        <v>22019</v>
      </c>
      <c r="C48" s="11">
        <v>2590</v>
      </c>
      <c r="D48" s="45">
        <v>24609</v>
      </c>
      <c r="E48" s="11">
        <v>800</v>
      </c>
      <c r="F48" s="11">
        <v>1500</v>
      </c>
      <c r="G48" s="11">
        <v>21500</v>
      </c>
      <c r="H48" s="12">
        <v>3199</v>
      </c>
      <c r="I48" s="123"/>
      <c r="J48" s="123"/>
    </row>
    <row r="49" spans="1:10">
      <c r="A49" s="63" t="s">
        <v>481</v>
      </c>
      <c r="B49" s="11">
        <v>4797</v>
      </c>
      <c r="C49" s="11">
        <v>756</v>
      </c>
      <c r="D49" s="45">
        <v>5553</v>
      </c>
      <c r="E49" s="11">
        <v>800</v>
      </c>
      <c r="F49" s="11">
        <v>2600</v>
      </c>
      <c r="G49" s="11">
        <v>5803</v>
      </c>
      <c r="H49" s="12">
        <v>754</v>
      </c>
      <c r="I49" s="123"/>
      <c r="J49" s="123"/>
    </row>
    <row r="50" spans="1:10">
      <c r="A50" s="73" t="s">
        <v>482</v>
      </c>
      <c r="B50" s="74">
        <v>41961</v>
      </c>
      <c r="C50" s="74">
        <v>4281</v>
      </c>
      <c r="D50" s="74">
        <v>46242</v>
      </c>
      <c r="E50" s="74">
        <v>867</v>
      </c>
      <c r="F50" s="74">
        <v>1713</v>
      </c>
      <c r="G50" s="74">
        <v>43718</v>
      </c>
      <c r="H50" s="75">
        <v>8486</v>
      </c>
      <c r="I50" s="123"/>
      <c r="J50" s="123"/>
    </row>
    <row r="51" spans="1:10">
      <c r="A51" s="65"/>
      <c r="B51" s="70"/>
      <c r="C51" s="70"/>
      <c r="D51" s="70"/>
      <c r="E51" s="76"/>
      <c r="F51" s="76"/>
      <c r="G51" s="70"/>
      <c r="H51" s="71"/>
      <c r="I51" s="123"/>
      <c r="J51" s="123"/>
    </row>
    <row r="52" spans="1:10">
      <c r="A52" s="73" t="s">
        <v>483</v>
      </c>
      <c r="B52" s="74">
        <v>2918</v>
      </c>
      <c r="C52" s="74">
        <v>144</v>
      </c>
      <c r="D52" s="74">
        <v>3062</v>
      </c>
      <c r="E52" s="74">
        <v>860</v>
      </c>
      <c r="F52" s="74">
        <v>1650</v>
      </c>
      <c r="G52" s="74">
        <v>2747</v>
      </c>
      <c r="H52" s="75">
        <v>2198</v>
      </c>
      <c r="I52" s="123"/>
      <c r="J52" s="123"/>
    </row>
    <row r="53" spans="1:10">
      <c r="A53" s="63"/>
      <c r="B53" s="45"/>
      <c r="C53" s="45"/>
      <c r="D53" s="45"/>
      <c r="E53" s="11"/>
      <c r="F53" s="11"/>
      <c r="G53" s="45"/>
      <c r="H53" s="46"/>
      <c r="I53" s="123"/>
      <c r="J53" s="123"/>
    </row>
    <row r="54" spans="1:10">
      <c r="A54" s="63" t="s">
        <v>484</v>
      </c>
      <c r="B54" s="45">
        <v>14617</v>
      </c>
      <c r="C54" s="45">
        <v>5847</v>
      </c>
      <c r="D54" s="45">
        <v>20464</v>
      </c>
      <c r="E54" s="11">
        <v>600</v>
      </c>
      <c r="F54" s="11">
        <v>2500</v>
      </c>
      <c r="G54" s="45">
        <v>23388</v>
      </c>
      <c r="H54" s="46">
        <v>4678</v>
      </c>
      <c r="I54" s="123"/>
      <c r="J54" s="123"/>
    </row>
    <row r="55" spans="1:10">
      <c r="A55" s="63" t="s">
        <v>485</v>
      </c>
      <c r="B55" s="45">
        <v>12216</v>
      </c>
      <c r="C55" s="45">
        <v>10132</v>
      </c>
      <c r="D55" s="45">
        <v>22348</v>
      </c>
      <c r="E55" s="11">
        <v>705</v>
      </c>
      <c r="F55" s="11">
        <v>1798</v>
      </c>
      <c r="G55" s="45">
        <v>26830</v>
      </c>
      <c r="H55" s="46" t="s">
        <v>391</v>
      </c>
      <c r="I55" s="123"/>
      <c r="J55" s="123"/>
    </row>
    <row r="56" spans="1:10">
      <c r="A56" s="63" t="s">
        <v>486</v>
      </c>
      <c r="B56" s="45">
        <v>8478</v>
      </c>
      <c r="C56" s="45">
        <v>951</v>
      </c>
      <c r="D56" s="45">
        <v>9429</v>
      </c>
      <c r="E56" s="11">
        <v>700</v>
      </c>
      <c r="F56" s="11">
        <v>1300</v>
      </c>
      <c r="G56" s="45">
        <v>7171</v>
      </c>
      <c r="H56" s="46">
        <v>2151</v>
      </c>
      <c r="I56" s="123"/>
      <c r="J56" s="123"/>
    </row>
    <row r="57" spans="1:10">
      <c r="A57" s="63" t="s">
        <v>487</v>
      </c>
      <c r="B57" s="45">
        <v>2489</v>
      </c>
      <c r="C57" s="45">
        <v>99</v>
      </c>
      <c r="D57" s="45">
        <v>2588</v>
      </c>
      <c r="E57" s="11">
        <v>1000</v>
      </c>
      <c r="F57" s="11">
        <v>1500</v>
      </c>
      <c r="G57" s="45">
        <v>2638</v>
      </c>
      <c r="H57" s="46">
        <v>1056</v>
      </c>
      <c r="I57" s="123"/>
      <c r="J57" s="123"/>
    </row>
    <row r="58" spans="1:10">
      <c r="A58" s="63" t="s">
        <v>488</v>
      </c>
      <c r="B58" s="45">
        <v>5458</v>
      </c>
      <c r="C58" s="45">
        <v>1835</v>
      </c>
      <c r="D58" s="45">
        <v>7293</v>
      </c>
      <c r="E58" s="11">
        <v>920</v>
      </c>
      <c r="F58" s="11">
        <v>1413</v>
      </c>
      <c r="G58" s="45">
        <v>7614</v>
      </c>
      <c r="H58" s="46">
        <v>914</v>
      </c>
      <c r="I58" s="123"/>
      <c r="J58" s="123"/>
    </row>
    <row r="59" spans="1:10">
      <c r="A59" s="73" t="s">
        <v>537</v>
      </c>
      <c r="B59" s="74">
        <v>43258</v>
      </c>
      <c r="C59" s="74">
        <v>18864</v>
      </c>
      <c r="D59" s="74">
        <v>62122</v>
      </c>
      <c r="E59" s="74">
        <v>713</v>
      </c>
      <c r="F59" s="74">
        <v>1951</v>
      </c>
      <c r="G59" s="74">
        <v>67641</v>
      </c>
      <c r="H59" s="75">
        <v>8799</v>
      </c>
      <c r="I59" s="123"/>
      <c r="J59" s="123"/>
    </row>
    <row r="60" spans="1:10">
      <c r="A60" s="63"/>
      <c r="B60" s="45"/>
      <c r="C60" s="45"/>
      <c r="D60" s="45"/>
      <c r="E60" s="11"/>
      <c r="F60" s="11"/>
      <c r="G60" s="45"/>
      <c r="H60" s="46"/>
      <c r="I60" s="123"/>
      <c r="J60" s="123"/>
    </row>
    <row r="61" spans="1:10">
      <c r="A61" s="63" t="s">
        <v>490</v>
      </c>
      <c r="B61" s="11">
        <v>46</v>
      </c>
      <c r="C61" s="11">
        <v>5</v>
      </c>
      <c r="D61" s="45">
        <v>51</v>
      </c>
      <c r="E61" s="11">
        <v>450</v>
      </c>
      <c r="F61" s="11">
        <v>1750</v>
      </c>
      <c r="G61" s="11">
        <v>29</v>
      </c>
      <c r="H61" s="12" t="s">
        <v>391</v>
      </c>
      <c r="I61" s="123"/>
      <c r="J61" s="123"/>
    </row>
    <row r="62" spans="1:10">
      <c r="A62" s="63" t="s">
        <v>491</v>
      </c>
      <c r="B62" s="11" t="s">
        <v>391</v>
      </c>
      <c r="C62" s="11" t="s">
        <v>391</v>
      </c>
      <c r="D62" s="45" t="s">
        <v>391</v>
      </c>
      <c r="E62" s="11" t="s">
        <v>391</v>
      </c>
      <c r="F62" s="11" t="s">
        <v>391</v>
      </c>
      <c r="G62" s="11" t="s">
        <v>391</v>
      </c>
      <c r="H62" s="12" t="s">
        <v>391</v>
      </c>
      <c r="I62" s="123"/>
      <c r="J62" s="123"/>
    </row>
    <row r="63" spans="1:10">
      <c r="A63" s="63" t="s">
        <v>492</v>
      </c>
      <c r="B63" s="11">
        <v>204</v>
      </c>
      <c r="C63" s="11">
        <v>70</v>
      </c>
      <c r="D63" s="45">
        <v>274</v>
      </c>
      <c r="E63" s="11">
        <v>750</v>
      </c>
      <c r="F63" s="11">
        <v>3800</v>
      </c>
      <c r="G63" s="11">
        <v>419</v>
      </c>
      <c r="H63" s="12">
        <v>175</v>
      </c>
      <c r="I63" s="123"/>
      <c r="J63" s="123"/>
    </row>
    <row r="64" spans="1:10">
      <c r="A64" s="73" t="s">
        <v>493</v>
      </c>
      <c r="B64" s="74">
        <v>250</v>
      </c>
      <c r="C64" s="74">
        <v>75</v>
      </c>
      <c r="D64" s="74">
        <v>325</v>
      </c>
      <c r="E64" s="74">
        <v>695</v>
      </c>
      <c r="F64" s="74">
        <v>3663</v>
      </c>
      <c r="G64" s="74">
        <v>448</v>
      </c>
      <c r="H64" s="75">
        <v>175</v>
      </c>
      <c r="I64" s="123"/>
      <c r="J64" s="123"/>
    </row>
    <row r="65" spans="1:8">
      <c r="A65" s="65"/>
      <c r="B65" s="70"/>
      <c r="C65" s="70"/>
      <c r="D65" s="70"/>
      <c r="E65" s="76"/>
      <c r="F65" s="76"/>
      <c r="G65" s="70"/>
      <c r="H65" s="71"/>
    </row>
    <row r="66" spans="1:8">
      <c r="A66" s="73" t="s">
        <v>494</v>
      </c>
      <c r="B66" s="74">
        <v>36</v>
      </c>
      <c r="C66" s="74">
        <v>2</v>
      </c>
      <c r="D66" s="74">
        <v>38</v>
      </c>
      <c r="E66" s="74">
        <v>700</v>
      </c>
      <c r="F66" s="74">
        <v>2300</v>
      </c>
      <c r="G66" s="74">
        <v>31</v>
      </c>
      <c r="H66" s="75">
        <v>9</v>
      </c>
    </row>
    <row r="67" spans="1:8">
      <c r="A67" s="63"/>
      <c r="B67" s="45"/>
      <c r="C67" s="45"/>
      <c r="D67" s="45"/>
      <c r="E67" s="11"/>
      <c r="F67" s="11"/>
      <c r="G67" s="45"/>
      <c r="H67" s="46"/>
    </row>
    <row r="68" spans="1:8">
      <c r="A68" s="63" t="s">
        <v>495</v>
      </c>
      <c r="B68" s="11">
        <v>9500</v>
      </c>
      <c r="C68" s="11" t="s">
        <v>391</v>
      </c>
      <c r="D68" s="45">
        <v>9500</v>
      </c>
      <c r="E68" s="11">
        <v>1130</v>
      </c>
      <c r="F68" s="11" t="s">
        <v>391</v>
      </c>
      <c r="G68" s="11">
        <v>10735</v>
      </c>
      <c r="H68" s="12">
        <v>4300</v>
      </c>
    </row>
    <row r="69" spans="1:8">
      <c r="A69" s="63" t="s">
        <v>496</v>
      </c>
      <c r="B69" s="11">
        <v>213</v>
      </c>
      <c r="C69" s="11" t="s">
        <v>391</v>
      </c>
      <c r="D69" s="45">
        <v>213</v>
      </c>
      <c r="E69" s="11">
        <v>900</v>
      </c>
      <c r="F69" s="11" t="s">
        <v>391</v>
      </c>
      <c r="G69" s="11">
        <v>192</v>
      </c>
      <c r="H69" s="12">
        <v>70</v>
      </c>
    </row>
    <row r="70" spans="1:8">
      <c r="A70" s="73" t="s">
        <v>497</v>
      </c>
      <c r="B70" s="74">
        <v>9713</v>
      </c>
      <c r="C70" s="74" t="s">
        <v>391</v>
      </c>
      <c r="D70" s="74">
        <v>9713</v>
      </c>
      <c r="E70" s="74">
        <v>1125</v>
      </c>
      <c r="F70" s="74" t="s">
        <v>391</v>
      </c>
      <c r="G70" s="74">
        <v>10927</v>
      </c>
      <c r="H70" s="75">
        <v>4370</v>
      </c>
    </row>
    <row r="71" spans="1:8">
      <c r="A71" s="63"/>
      <c r="B71" s="45"/>
      <c r="C71" s="45"/>
      <c r="D71" s="45"/>
      <c r="E71" s="11"/>
      <c r="F71" s="11"/>
      <c r="G71" s="45"/>
      <c r="H71" s="46"/>
    </row>
    <row r="72" spans="1:8">
      <c r="A72" s="63" t="s">
        <v>498</v>
      </c>
      <c r="B72" s="45">
        <v>11</v>
      </c>
      <c r="C72" s="45">
        <v>1</v>
      </c>
      <c r="D72" s="45">
        <v>12</v>
      </c>
      <c r="E72" s="11">
        <v>182</v>
      </c>
      <c r="F72" s="11">
        <v>2000</v>
      </c>
      <c r="G72" s="45">
        <v>4</v>
      </c>
      <c r="H72" s="46">
        <v>3</v>
      </c>
    </row>
    <row r="73" spans="1:8">
      <c r="A73" s="63" t="s">
        <v>499</v>
      </c>
      <c r="B73" s="45">
        <v>979</v>
      </c>
      <c r="C73" s="45">
        <v>241</v>
      </c>
      <c r="D73" s="45">
        <v>1220</v>
      </c>
      <c r="E73" s="11">
        <v>1000</v>
      </c>
      <c r="F73" s="11">
        <v>1228</v>
      </c>
      <c r="G73" s="45">
        <v>1275</v>
      </c>
      <c r="H73" s="46">
        <v>1084</v>
      </c>
    </row>
    <row r="74" spans="1:8">
      <c r="A74" s="63" t="s">
        <v>500</v>
      </c>
      <c r="B74" s="11">
        <v>3353</v>
      </c>
      <c r="C74" s="11">
        <v>300</v>
      </c>
      <c r="D74" s="45">
        <v>3653</v>
      </c>
      <c r="E74" s="11">
        <v>600</v>
      </c>
      <c r="F74" s="11">
        <v>1700</v>
      </c>
      <c r="G74" s="11">
        <v>2522</v>
      </c>
      <c r="H74" s="12" t="s">
        <v>391</v>
      </c>
    </row>
    <row r="75" spans="1:8">
      <c r="A75" s="63" t="s">
        <v>501</v>
      </c>
      <c r="B75" s="45">
        <v>1327</v>
      </c>
      <c r="C75" s="45">
        <v>490</v>
      </c>
      <c r="D75" s="45">
        <v>1817</v>
      </c>
      <c r="E75" s="11">
        <v>244</v>
      </c>
      <c r="F75" s="11">
        <v>964</v>
      </c>
      <c r="G75" s="45">
        <v>796</v>
      </c>
      <c r="H75" s="46">
        <v>518</v>
      </c>
    </row>
    <row r="76" spans="1:8">
      <c r="A76" s="63" t="s">
        <v>502</v>
      </c>
      <c r="B76" s="45">
        <v>128</v>
      </c>
      <c r="C76" s="45" t="s">
        <v>391</v>
      </c>
      <c r="D76" s="45">
        <v>128</v>
      </c>
      <c r="E76" s="11">
        <v>1000</v>
      </c>
      <c r="F76" s="11" t="s">
        <v>391</v>
      </c>
      <c r="G76" s="45">
        <v>128</v>
      </c>
      <c r="H76" s="46" t="s">
        <v>391</v>
      </c>
    </row>
    <row r="77" spans="1:8">
      <c r="A77" s="63" t="s">
        <v>503</v>
      </c>
      <c r="B77" s="45">
        <v>347</v>
      </c>
      <c r="C77" s="45">
        <v>59</v>
      </c>
      <c r="D77" s="45">
        <v>406</v>
      </c>
      <c r="E77" s="11">
        <v>700</v>
      </c>
      <c r="F77" s="11">
        <v>1000</v>
      </c>
      <c r="G77" s="45">
        <v>302</v>
      </c>
      <c r="H77" s="46">
        <v>200</v>
      </c>
    </row>
    <row r="78" spans="1:8">
      <c r="A78" s="63" t="s">
        <v>504</v>
      </c>
      <c r="B78" s="45">
        <v>1063</v>
      </c>
      <c r="C78" s="45">
        <v>101</v>
      </c>
      <c r="D78" s="45">
        <v>1164</v>
      </c>
      <c r="E78" s="11">
        <v>800</v>
      </c>
      <c r="F78" s="11">
        <v>1400</v>
      </c>
      <c r="G78" s="45">
        <v>992</v>
      </c>
      <c r="H78" s="46" t="s">
        <v>391</v>
      </c>
    </row>
    <row r="79" spans="1:8">
      <c r="A79" s="63" t="s">
        <v>505</v>
      </c>
      <c r="B79" s="11">
        <v>2433</v>
      </c>
      <c r="C79" s="11">
        <v>418</v>
      </c>
      <c r="D79" s="45">
        <v>2851</v>
      </c>
      <c r="E79" s="11">
        <v>1500</v>
      </c>
      <c r="F79" s="11">
        <v>1655</v>
      </c>
      <c r="G79" s="11">
        <v>4341</v>
      </c>
      <c r="H79" s="12">
        <v>867</v>
      </c>
    </row>
    <row r="80" spans="1:8">
      <c r="A80" s="73" t="s">
        <v>506</v>
      </c>
      <c r="B80" s="74">
        <v>9641</v>
      </c>
      <c r="C80" s="74">
        <v>1610</v>
      </c>
      <c r="D80" s="74">
        <v>11251</v>
      </c>
      <c r="E80" s="74">
        <v>849</v>
      </c>
      <c r="F80" s="74">
        <v>1349</v>
      </c>
      <c r="G80" s="74">
        <v>10360</v>
      </c>
      <c r="H80" s="75">
        <v>2672</v>
      </c>
    </row>
    <row r="81" spans="1:8">
      <c r="A81" s="63"/>
      <c r="B81" s="45"/>
      <c r="C81" s="45"/>
      <c r="D81" s="45"/>
      <c r="E81" s="11"/>
      <c r="F81" s="11"/>
      <c r="G81" s="45"/>
      <c r="H81" s="46"/>
    </row>
    <row r="82" spans="1:8">
      <c r="A82" s="63" t="s">
        <v>507</v>
      </c>
      <c r="B82" s="82">
        <v>18</v>
      </c>
      <c r="C82" s="45">
        <v>3</v>
      </c>
      <c r="D82" s="82">
        <v>21</v>
      </c>
      <c r="E82" s="82">
        <v>550</v>
      </c>
      <c r="F82" s="45">
        <v>1100</v>
      </c>
      <c r="G82" s="82">
        <v>13</v>
      </c>
      <c r="H82" s="46">
        <v>3</v>
      </c>
    </row>
    <row r="83" spans="1:8">
      <c r="A83" s="63" t="s">
        <v>508</v>
      </c>
      <c r="B83" s="45">
        <v>5</v>
      </c>
      <c r="C83" s="45" t="s">
        <v>391</v>
      </c>
      <c r="D83" s="45">
        <v>5</v>
      </c>
      <c r="E83" s="11">
        <v>600</v>
      </c>
      <c r="F83" s="45" t="s">
        <v>391</v>
      </c>
      <c r="G83" s="45">
        <v>3</v>
      </c>
      <c r="H83" s="46">
        <v>1</v>
      </c>
    </row>
    <row r="84" spans="1:8">
      <c r="A84" s="73" t="s">
        <v>509</v>
      </c>
      <c r="B84" s="74">
        <v>23</v>
      </c>
      <c r="C84" s="74">
        <v>3</v>
      </c>
      <c r="D84" s="74">
        <v>26</v>
      </c>
      <c r="E84" s="74">
        <v>561</v>
      </c>
      <c r="F84" s="74">
        <v>1100</v>
      </c>
      <c r="G84" s="74">
        <v>16</v>
      </c>
      <c r="H84" s="75">
        <v>4</v>
      </c>
    </row>
    <row r="85" spans="1:8">
      <c r="A85" s="63"/>
      <c r="B85" s="45"/>
      <c r="C85" s="45"/>
      <c r="D85" s="45"/>
      <c r="E85" s="11"/>
      <c r="F85" s="11"/>
      <c r="G85" s="45"/>
      <c r="H85" s="46"/>
    </row>
    <row r="86" spans="1:8" ht="13.5" thickBot="1">
      <c r="A86" s="66" t="s">
        <v>510</v>
      </c>
      <c r="B86" s="52">
        <v>130362</v>
      </c>
      <c r="C86" s="52">
        <v>31384</v>
      </c>
      <c r="D86" s="52">
        <v>161746</v>
      </c>
      <c r="E86" s="52">
        <v>977</v>
      </c>
      <c r="F86" s="52">
        <v>2106</v>
      </c>
      <c r="G86" s="52">
        <v>193389</v>
      </c>
      <c r="H86" s="53">
        <v>39559</v>
      </c>
    </row>
  </sheetData>
  <mergeCells count="4">
    <mergeCell ref="A1:H1"/>
    <mergeCell ref="A3:H3"/>
    <mergeCell ref="A6:A8"/>
    <mergeCell ref="A4:H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88">
    <tabColor theme="0"/>
    <pageSetUpPr fitToPage="1"/>
  </sheetPr>
  <dimension ref="A1:F86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3.140625" style="34" customWidth="1"/>
    <col min="2" max="5" width="20.5703125" style="34" customWidth="1"/>
    <col min="6" max="6" width="8.28515625" style="34" customWidth="1"/>
    <col min="7" max="16384" width="11.42578125" style="34"/>
  </cols>
  <sheetData>
    <row r="1" spans="1:6" s="24" customFormat="1" ht="18">
      <c r="A1" s="1666" t="s">
        <v>624</v>
      </c>
      <c r="B1" s="1666"/>
      <c r="C1" s="1666"/>
      <c r="D1" s="1666"/>
      <c r="E1" s="1666"/>
    </row>
    <row r="2" spans="1:6">
      <c r="A2" s="204"/>
      <c r="B2" s="204"/>
      <c r="C2" s="204"/>
      <c r="D2" s="204"/>
      <c r="E2" s="204"/>
    </row>
    <row r="3" spans="1:6" s="25" customFormat="1" ht="15">
      <c r="A3" s="1684" t="s">
        <v>663</v>
      </c>
      <c r="B3" s="1684"/>
      <c r="C3" s="1684"/>
      <c r="D3" s="1684"/>
      <c r="E3" s="1684"/>
    </row>
    <row r="4" spans="1:6" s="25" customFormat="1" ht="33.75" customHeight="1">
      <c r="A4" s="1667" t="s">
        <v>1355</v>
      </c>
      <c r="B4" s="1667"/>
      <c r="C4" s="1667"/>
      <c r="D4" s="1667"/>
      <c r="E4" s="1667"/>
    </row>
    <row r="5" spans="1:6" s="25" customFormat="1" ht="13.5" customHeight="1" thickBot="1">
      <c r="A5" s="5"/>
      <c r="B5" s="6"/>
      <c r="C5" s="6"/>
      <c r="D5" s="6"/>
      <c r="E5" s="6"/>
    </row>
    <row r="6" spans="1:6" ht="28.5" customHeight="1">
      <c r="A6" s="1687" t="s">
        <v>446</v>
      </c>
      <c r="B6" s="664" t="s">
        <v>620</v>
      </c>
      <c r="C6" s="666"/>
      <c r="D6" s="664" t="s">
        <v>621</v>
      </c>
      <c r="E6" s="665"/>
    </row>
    <row r="7" spans="1:6" ht="25.5" customHeight="1">
      <c r="A7" s="1688"/>
      <c r="B7" s="227" t="s">
        <v>371</v>
      </c>
      <c r="C7" s="723" t="s">
        <v>372</v>
      </c>
      <c r="D7" s="227" t="s">
        <v>371</v>
      </c>
      <c r="E7" s="739" t="s">
        <v>372</v>
      </c>
    </row>
    <row r="8" spans="1:6" ht="13.5" thickBot="1">
      <c r="A8" s="1688"/>
      <c r="B8" s="724" t="s">
        <v>381</v>
      </c>
      <c r="C8" s="228" t="s">
        <v>524</v>
      </c>
      <c r="D8" s="724" t="s">
        <v>381</v>
      </c>
      <c r="E8" s="235" t="s">
        <v>524</v>
      </c>
    </row>
    <row r="9" spans="1:6" ht="24.75" customHeight="1">
      <c r="A9" s="72" t="s">
        <v>450</v>
      </c>
      <c r="B9" s="42" t="s">
        <v>391</v>
      </c>
      <c r="C9" s="42" t="s">
        <v>391</v>
      </c>
      <c r="D9" s="42" t="s">
        <v>391</v>
      </c>
      <c r="E9" s="43" t="s">
        <v>391</v>
      </c>
      <c r="F9" s="123"/>
    </row>
    <row r="10" spans="1:6">
      <c r="A10" s="63" t="s">
        <v>451</v>
      </c>
      <c r="B10" s="45" t="s">
        <v>391</v>
      </c>
      <c r="C10" s="45" t="s">
        <v>391</v>
      </c>
      <c r="D10" s="45" t="s">
        <v>391</v>
      </c>
      <c r="E10" s="46" t="s">
        <v>391</v>
      </c>
      <c r="F10" s="123"/>
    </row>
    <row r="11" spans="1:6">
      <c r="A11" s="63" t="s">
        <v>452</v>
      </c>
      <c r="B11" s="45" t="s">
        <v>391</v>
      </c>
      <c r="C11" s="45" t="s">
        <v>391</v>
      </c>
      <c r="D11" s="45" t="s">
        <v>391</v>
      </c>
      <c r="E11" s="46" t="s">
        <v>391</v>
      </c>
      <c r="F11" s="123"/>
    </row>
    <row r="12" spans="1:6">
      <c r="A12" s="63" t="s">
        <v>453</v>
      </c>
      <c r="B12" s="45" t="s">
        <v>391</v>
      </c>
      <c r="C12" s="45" t="s">
        <v>391</v>
      </c>
      <c r="D12" s="45" t="s">
        <v>391</v>
      </c>
      <c r="E12" s="46" t="s">
        <v>391</v>
      </c>
      <c r="F12" s="123"/>
    </row>
    <row r="13" spans="1:6">
      <c r="A13" s="73" t="s">
        <v>454</v>
      </c>
      <c r="B13" s="74" t="s">
        <v>391</v>
      </c>
      <c r="C13" s="74" t="s">
        <v>391</v>
      </c>
      <c r="D13" s="74" t="s">
        <v>391</v>
      </c>
      <c r="E13" s="75" t="s">
        <v>391</v>
      </c>
      <c r="F13" s="123"/>
    </row>
    <row r="14" spans="1:6">
      <c r="A14" s="65"/>
      <c r="B14" s="70"/>
      <c r="C14" s="70"/>
      <c r="D14" s="70"/>
      <c r="E14" s="71"/>
      <c r="F14" s="123"/>
    </row>
    <row r="15" spans="1:6">
      <c r="A15" s="73" t="s">
        <v>455</v>
      </c>
      <c r="B15" s="74" t="s">
        <v>391</v>
      </c>
      <c r="C15" s="74" t="s">
        <v>391</v>
      </c>
      <c r="D15" s="74" t="s">
        <v>391</v>
      </c>
      <c r="E15" s="75" t="s">
        <v>391</v>
      </c>
      <c r="F15" s="123"/>
    </row>
    <row r="16" spans="1:6">
      <c r="A16" s="65"/>
      <c r="B16" s="70"/>
      <c r="C16" s="70"/>
      <c r="D16" s="70"/>
      <c r="E16" s="71"/>
      <c r="F16" s="123"/>
    </row>
    <row r="17" spans="1:6">
      <c r="A17" s="73" t="s">
        <v>456</v>
      </c>
      <c r="B17" s="74">
        <v>1</v>
      </c>
      <c r="C17" s="74">
        <v>1</v>
      </c>
      <c r="D17" s="74" t="s">
        <v>391</v>
      </c>
      <c r="E17" s="75" t="s">
        <v>391</v>
      </c>
      <c r="F17" s="123"/>
    </row>
    <row r="18" spans="1:6">
      <c r="A18" s="63"/>
      <c r="B18" s="45"/>
      <c r="C18" s="45"/>
      <c r="D18" s="45"/>
      <c r="E18" s="46"/>
      <c r="F18" s="123"/>
    </row>
    <row r="19" spans="1:6">
      <c r="A19" s="63" t="s">
        <v>535</v>
      </c>
      <c r="B19" s="45">
        <v>520</v>
      </c>
      <c r="C19" s="45">
        <v>1560</v>
      </c>
      <c r="D19" s="45" t="s">
        <v>391</v>
      </c>
      <c r="E19" s="46" t="s">
        <v>391</v>
      </c>
      <c r="F19" s="123"/>
    </row>
    <row r="20" spans="1:6">
      <c r="A20" s="63" t="s">
        <v>458</v>
      </c>
      <c r="B20" s="45" t="s">
        <v>391</v>
      </c>
      <c r="C20" s="45" t="s">
        <v>391</v>
      </c>
      <c r="D20" s="45" t="s">
        <v>391</v>
      </c>
      <c r="E20" s="46" t="s">
        <v>391</v>
      </c>
      <c r="F20" s="123"/>
    </row>
    <row r="21" spans="1:6">
      <c r="A21" s="63" t="s">
        <v>459</v>
      </c>
      <c r="B21" s="45" t="s">
        <v>391</v>
      </c>
      <c r="C21" s="45" t="s">
        <v>391</v>
      </c>
      <c r="D21" s="45" t="s">
        <v>391</v>
      </c>
      <c r="E21" s="46" t="s">
        <v>391</v>
      </c>
      <c r="F21" s="123"/>
    </row>
    <row r="22" spans="1:6">
      <c r="A22" s="73" t="s">
        <v>460</v>
      </c>
      <c r="B22" s="74">
        <v>520</v>
      </c>
      <c r="C22" s="74">
        <v>1560</v>
      </c>
      <c r="D22" s="74" t="s">
        <v>391</v>
      </c>
      <c r="E22" s="75" t="s">
        <v>391</v>
      </c>
      <c r="F22" s="123"/>
    </row>
    <row r="23" spans="1:6">
      <c r="A23" s="65"/>
      <c r="B23" s="70"/>
      <c r="C23" s="70"/>
      <c r="D23" s="70"/>
      <c r="E23" s="71"/>
      <c r="F23" s="123"/>
    </row>
    <row r="24" spans="1:6">
      <c r="A24" s="73" t="s">
        <v>461</v>
      </c>
      <c r="B24" s="74">
        <v>3235</v>
      </c>
      <c r="C24" s="74">
        <v>6375</v>
      </c>
      <c r="D24" s="74" t="s">
        <v>391</v>
      </c>
      <c r="E24" s="75" t="s">
        <v>391</v>
      </c>
      <c r="F24" s="123"/>
    </row>
    <row r="25" spans="1:6">
      <c r="A25" s="65"/>
      <c r="B25" s="70"/>
      <c r="C25" s="70"/>
      <c r="D25" s="70"/>
      <c r="E25" s="71"/>
      <c r="F25" s="123"/>
    </row>
    <row r="26" spans="1:6">
      <c r="A26" s="73" t="s">
        <v>462</v>
      </c>
      <c r="B26" s="74">
        <v>662</v>
      </c>
      <c r="C26" s="74">
        <v>1170</v>
      </c>
      <c r="D26" s="74" t="s">
        <v>391</v>
      </c>
      <c r="E26" s="75" t="s">
        <v>391</v>
      </c>
      <c r="F26" s="123"/>
    </row>
    <row r="27" spans="1:6">
      <c r="A27" s="63"/>
      <c r="B27" s="45"/>
      <c r="C27" s="45"/>
      <c r="D27" s="45"/>
      <c r="E27" s="46"/>
      <c r="F27" s="123"/>
    </row>
    <row r="28" spans="1:6">
      <c r="A28" s="63" t="s">
        <v>463</v>
      </c>
      <c r="B28" s="82">
        <v>14334</v>
      </c>
      <c r="C28" s="82">
        <v>31372</v>
      </c>
      <c r="D28" s="45" t="s">
        <v>391</v>
      </c>
      <c r="E28" s="46" t="s">
        <v>391</v>
      </c>
      <c r="F28" s="123"/>
    </row>
    <row r="29" spans="1:6">
      <c r="A29" s="63" t="s">
        <v>464</v>
      </c>
      <c r="B29" s="82">
        <v>444</v>
      </c>
      <c r="C29" s="82">
        <v>275</v>
      </c>
      <c r="D29" s="45" t="s">
        <v>391</v>
      </c>
      <c r="E29" s="46" t="s">
        <v>391</v>
      </c>
      <c r="F29" s="123"/>
    </row>
    <row r="30" spans="1:6">
      <c r="A30" s="63" t="s">
        <v>465</v>
      </c>
      <c r="B30" s="45" t="s">
        <v>391</v>
      </c>
      <c r="C30" s="45" t="s">
        <v>391</v>
      </c>
      <c r="D30" s="82">
        <v>4840</v>
      </c>
      <c r="E30" s="46">
        <v>6694</v>
      </c>
      <c r="F30" s="123"/>
    </row>
    <row r="31" spans="1:6">
      <c r="A31" s="73" t="s">
        <v>466</v>
      </c>
      <c r="B31" s="74">
        <v>14778</v>
      </c>
      <c r="C31" s="74">
        <v>31647</v>
      </c>
      <c r="D31" s="74">
        <v>4840</v>
      </c>
      <c r="E31" s="75">
        <v>6694</v>
      </c>
      <c r="F31" s="123"/>
    </row>
    <row r="32" spans="1:6">
      <c r="A32" s="63"/>
      <c r="B32" s="45"/>
      <c r="C32" s="45"/>
      <c r="D32" s="45"/>
      <c r="E32" s="46"/>
      <c r="F32" s="123"/>
    </row>
    <row r="33" spans="1:6">
      <c r="A33" s="63" t="s">
        <v>467</v>
      </c>
      <c r="B33" s="80">
        <v>1283</v>
      </c>
      <c r="C33" s="80">
        <v>1666</v>
      </c>
      <c r="D33" s="80" t="s">
        <v>391</v>
      </c>
      <c r="E33" s="81" t="s">
        <v>391</v>
      </c>
      <c r="F33" s="123"/>
    </row>
    <row r="34" spans="1:6">
      <c r="A34" s="63" t="s">
        <v>468</v>
      </c>
      <c r="B34" s="80">
        <v>369</v>
      </c>
      <c r="C34" s="80">
        <v>794</v>
      </c>
      <c r="D34" s="45" t="s">
        <v>391</v>
      </c>
      <c r="E34" s="46" t="s">
        <v>391</v>
      </c>
      <c r="F34" s="123"/>
    </row>
    <row r="35" spans="1:6">
      <c r="A35" s="63" t="s">
        <v>469</v>
      </c>
      <c r="B35" s="80">
        <v>2438</v>
      </c>
      <c r="C35" s="80">
        <v>6103</v>
      </c>
      <c r="D35" s="45" t="s">
        <v>391</v>
      </c>
      <c r="E35" s="46" t="s">
        <v>391</v>
      </c>
      <c r="F35" s="123"/>
    </row>
    <row r="36" spans="1:6">
      <c r="A36" s="63" t="s">
        <v>470</v>
      </c>
      <c r="B36" s="80">
        <v>298</v>
      </c>
      <c r="C36" s="80">
        <v>894</v>
      </c>
      <c r="D36" s="45" t="s">
        <v>391</v>
      </c>
      <c r="E36" s="46" t="s">
        <v>391</v>
      </c>
      <c r="F36" s="123"/>
    </row>
    <row r="37" spans="1:6">
      <c r="A37" s="73" t="s">
        <v>471</v>
      </c>
      <c r="B37" s="74">
        <v>4388</v>
      </c>
      <c r="C37" s="74">
        <v>9457</v>
      </c>
      <c r="D37" s="74" t="s">
        <v>391</v>
      </c>
      <c r="E37" s="75" t="s">
        <v>391</v>
      </c>
      <c r="F37" s="123"/>
    </row>
    <row r="38" spans="1:6">
      <c r="A38" s="65"/>
      <c r="B38" s="70"/>
      <c r="C38" s="70"/>
      <c r="D38" s="70"/>
      <c r="E38" s="71"/>
      <c r="F38" s="123"/>
    </row>
    <row r="39" spans="1:6">
      <c r="A39" s="73" t="s">
        <v>472</v>
      </c>
      <c r="B39" s="74">
        <v>543</v>
      </c>
      <c r="C39" s="74">
        <v>597</v>
      </c>
      <c r="D39" s="74" t="s">
        <v>391</v>
      </c>
      <c r="E39" s="75" t="s">
        <v>391</v>
      </c>
      <c r="F39" s="123"/>
    </row>
    <row r="40" spans="1:6">
      <c r="A40" s="63"/>
      <c r="B40" s="45"/>
      <c r="C40" s="45"/>
      <c r="D40" s="45"/>
      <c r="E40" s="46"/>
      <c r="F40" s="123"/>
    </row>
    <row r="41" spans="1:6">
      <c r="A41" s="63" t="s">
        <v>536</v>
      </c>
      <c r="B41" s="11">
        <v>544</v>
      </c>
      <c r="C41" s="11">
        <v>621</v>
      </c>
      <c r="D41" s="45" t="s">
        <v>391</v>
      </c>
      <c r="E41" s="46" t="s">
        <v>391</v>
      </c>
      <c r="F41" s="123"/>
    </row>
    <row r="42" spans="1:6">
      <c r="A42" s="63" t="s">
        <v>474</v>
      </c>
      <c r="B42" s="45">
        <v>5610</v>
      </c>
      <c r="C42" s="45">
        <v>6183</v>
      </c>
      <c r="D42" s="45" t="s">
        <v>391</v>
      </c>
      <c r="E42" s="46" t="s">
        <v>391</v>
      </c>
      <c r="F42" s="123"/>
    </row>
    <row r="43" spans="1:6">
      <c r="A43" s="63" t="s">
        <v>475</v>
      </c>
      <c r="B43" s="11">
        <v>805</v>
      </c>
      <c r="C43" s="11">
        <v>680</v>
      </c>
      <c r="D43" s="45" t="s">
        <v>391</v>
      </c>
      <c r="E43" s="46" t="s">
        <v>391</v>
      </c>
      <c r="F43" s="123"/>
    </row>
    <row r="44" spans="1:6">
      <c r="A44" s="63" t="s">
        <v>476</v>
      </c>
      <c r="B44" s="11">
        <v>5944</v>
      </c>
      <c r="C44" s="11">
        <v>6245</v>
      </c>
      <c r="D44" s="45" t="s">
        <v>391</v>
      </c>
      <c r="E44" s="46" t="s">
        <v>391</v>
      </c>
      <c r="F44" s="123"/>
    </row>
    <row r="45" spans="1:6">
      <c r="A45" s="63" t="s">
        <v>477</v>
      </c>
      <c r="B45" s="11">
        <v>833</v>
      </c>
      <c r="C45" s="11">
        <v>833</v>
      </c>
      <c r="D45" s="45" t="s">
        <v>391</v>
      </c>
      <c r="E45" s="46" t="s">
        <v>391</v>
      </c>
      <c r="F45" s="123"/>
    </row>
    <row r="46" spans="1:6">
      <c r="A46" s="63" t="s">
        <v>478</v>
      </c>
      <c r="B46" s="11">
        <v>932</v>
      </c>
      <c r="C46" s="11">
        <v>715</v>
      </c>
      <c r="D46" s="45" t="s">
        <v>391</v>
      </c>
      <c r="E46" s="46" t="s">
        <v>391</v>
      </c>
      <c r="F46" s="123"/>
    </row>
    <row r="47" spans="1:6">
      <c r="A47" s="63" t="s">
        <v>479</v>
      </c>
      <c r="B47" s="11">
        <v>1412</v>
      </c>
      <c r="C47" s="11">
        <v>1138</v>
      </c>
      <c r="D47" s="45" t="s">
        <v>391</v>
      </c>
      <c r="E47" s="46" t="s">
        <v>391</v>
      </c>
      <c r="F47" s="123"/>
    </row>
    <row r="48" spans="1:6">
      <c r="A48" s="63" t="s">
        <v>480</v>
      </c>
      <c r="B48" s="11">
        <v>24609</v>
      </c>
      <c r="C48" s="11">
        <v>21500</v>
      </c>
      <c r="D48" s="45" t="s">
        <v>391</v>
      </c>
      <c r="E48" s="46" t="s">
        <v>391</v>
      </c>
      <c r="F48" s="123"/>
    </row>
    <row r="49" spans="1:6">
      <c r="A49" s="63" t="s">
        <v>481</v>
      </c>
      <c r="B49" s="11">
        <v>5553</v>
      </c>
      <c r="C49" s="11">
        <v>5803</v>
      </c>
      <c r="D49" s="45" t="s">
        <v>391</v>
      </c>
      <c r="E49" s="46" t="s">
        <v>391</v>
      </c>
      <c r="F49" s="123"/>
    </row>
    <row r="50" spans="1:6">
      <c r="A50" s="73" t="s">
        <v>482</v>
      </c>
      <c r="B50" s="74">
        <v>46242</v>
      </c>
      <c r="C50" s="74">
        <v>43718</v>
      </c>
      <c r="D50" s="74" t="s">
        <v>391</v>
      </c>
      <c r="E50" s="75" t="s">
        <v>391</v>
      </c>
      <c r="F50" s="123"/>
    </row>
    <row r="51" spans="1:6">
      <c r="A51" s="65"/>
      <c r="B51" s="70"/>
      <c r="C51" s="70"/>
      <c r="D51" s="70"/>
      <c r="E51" s="71"/>
      <c r="F51" s="123"/>
    </row>
    <row r="52" spans="1:6">
      <c r="A52" s="73" t="s">
        <v>483</v>
      </c>
      <c r="B52" s="74">
        <v>3062</v>
      </c>
      <c r="C52" s="74">
        <v>2747</v>
      </c>
      <c r="D52" s="74" t="s">
        <v>391</v>
      </c>
      <c r="E52" s="75" t="s">
        <v>391</v>
      </c>
      <c r="F52" s="123"/>
    </row>
    <row r="53" spans="1:6">
      <c r="A53" s="63"/>
      <c r="B53" s="45"/>
      <c r="C53" s="45"/>
      <c r="D53" s="45"/>
      <c r="E53" s="46"/>
      <c r="F53" s="123"/>
    </row>
    <row r="54" spans="1:6">
      <c r="A54" s="63" t="s">
        <v>484</v>
      </c>
      <c r="B54" s="45">
        <v>20464</v>
      </c>
      <c r="C54" s="45">
        <v>23388</v>
      </c>
      <c r="D54" s="45" t="s">
        <v>391</v>
      </c>
      <c r="E54" s="46" t="s">
        <v>391</v>
      </c>
      <c r="F54" s="123"/>
    </row>
    <row r="55" spans="1:6">
      <c r="A55" s="63" t="s">
        <v>485</v>
      </c>
      <c r="B55" s="45">
        <v>22348</v>
      </c>
      <c r="C55" s="45">
        <v>26830</v>
      </c>
      <c r="D55" s="45" t="s">
        <v>391</v>
      </c>
      <c r="E55" s="46" t="s">
        <v>391</v>
      </c>
      <c r="F55" s="123"/>
    </row>
    <row r="56" spans="1:6">
      <c r="A56" s="63" t="s">
        <v>486</v>
      </c>
      <c r="B56" s="45">
        <v>9429</v>
      </c>
      <c r="C56" s="45">
        <v>7171</v>
      </c>
      <c r="D56" s="45" t="s">
        <v>391</v>
      </c>
      <c r="E56" s="46" t="s">
        <v>391</v>
      </c>
      <c r="F56" s="123"/>
    </row>
    <row r="57" spans="1:6">
      <c r="A57" s="63" t="s">
        <v>487</v>
      </c>
      <c r="B57" s="45">
        <v>2588</v>
      </c>
      <c r="C57" s="45">
        <v>2638</v>
      </c>
      <c r="D57" s="45" t="s">
        <v>391</v>
      </c>
      <c r="E57" s="46" t="s">
        <v>391</v>
      </c>
      <c r="F57" s="123"/>
    </row>
    <row r="58" spans="1:6">
      <c r="A58" s="63" t="s">
        <v>488</v>
      </c>
      <c r="B58" s="45">
        <v>7293</v>
      </c>
      <c r="C58" s="45">
        <v>7614</v>
      </c>
      <c r="D58" s="45" t="s">
        <v>391</v>
      </c>
      <c r="E58" s="46" t="s">
        <v>391</v>
      </c>
      <c r="F58" s="123"/>
    </row>
    <row r="59" spans="1:6">
      <c r="A59" s="73" t="s">
        <v>562</v>
      </c>
      <c r="B59" s="74">
        <v>62122</v>
      </c>
      <c r="C59" s="74">
        <v>67641</v>
      </c>
      <c r="D59" s="74" t="s">
        <v>391</v>
      </c>
      <c r="E59" s="75" t="s">
        <v>391</v>
      </c>
      <c r="F59" s="123"/>
    </row>
    <row r="60" spans="1:6">
      <c r="A60" s="63"/>
      <c r="B60" s="45"/>
      <c r="C60" s="45"/>
      <c r="D60" s="45"/>
      <c r="E60" s="46"/>
      <c r="F60" s="123"/>
    </row>
    <row r="61" spans="1:6">
      <c r="A61" s="63" t="s">
        <v>490</v>
      </c>
      <c r="B61" s="11">
        <v>51</v>
      </c>
      <c r="C61" s="11">
        <v>29</v>
      </c>
      <c r="D61" s="82" t="s">
        <v>391</v>
      </c>
      <c r="E61" s="124" t="s">
        <v>391</v>
      </c>
      <c r="F61" s="123"/>
    </row>
    <row r="62" spans="1:6">
      <c r="A62" s="63" t="s">
        <v>491</v>
      </c>
      <c r="B62" s="11" t="s">
        <v>391</v>
      </c>
      <c r="C62" s="11" t="s">
        <v>391</v>
      </c>
      <c r="D62" s="11" t="s">
        <v>391</v>
      </c>
      <c r="E62" s="12" t="s">
        <v>391</v>
      </c>
      <c r="F62" s="123"/>
    </row>
    <row r="63" spans="1:6">
      <c r="A63" s="63" t="s">
        <v>492</v>
      </c>
      <c r="B63" s="11">
        <v>274</v>
      </c>
      <c r="C63" s="11">
        <v>419</v>
      </c>
      <c r="D63" s="82" t="s">
        <v>391</v>
      </c>
      <c r="E63" s="124" t="s">
        <v>391</v>
      </c>
      <c r="F63" s="123"/>
    </row>
    <row r="64" spans="1:6">
      <c r="A64" s="73" t="s">
        <v>493</v>
      </c>
      <c r="B64" s="74">
        <v>325</v>
      </c>
      <c r="C64" s="74">
        <v>448</v>
      </c>
      <c r="D64" s="74" t="s">
        <v>391</v>
      </c>
      <c r="E64" s="75" t="s">
        <v>391</v>
      </c>
      <c r="F64" s="123"/>
    </row>
    <row r="65" spans="1:5">
      <c r="A65" s="65"/>
      <c r="B65" s="70"/>
      <c r="C65" s="70"/>
      <c r="D65" s="70"/>
      <c r="E65" s="71"/>
    </row>
    <row r="66" spans="1:5">
      <c r="A66" s="73" t="s">
        <v>494</v>
      </c>
      <c r="B66" s="74">
        <v>36</v>
      </c>
      <c r="C66" s="74">
        <v>30</v>
      </c>
      <c r="D66" s="74">
        <v>2</v>
      </c>
      <c r="E66" s="75">
        <v>1</v>
      </c>
    </row>
    <row r="67" spans="1:5">
      <c r="A67" s="63"/>
      <c r="B67" s="45"/>
      <c r="C67" s="45"/>
      <c r="D67" s="45"/>
      <c r="E67" s="46"/>
    </row>
    <row r="68" spans="1:5">
      <c r="A68" s="63" t="s">
        <v>495</v>
      </c>
      <c r="B68" s="45">
        <v>9500</v>
      </c>
      <c r="C68" s="45">
        <v>10735</v>
      </c>
      <c r="D68" s="45" t="s">
        <v>391</v>
      </c>
      <c r="E68" s="46" t="s">
        <v>391</v>
      </c>
    </row>
    <row r="69" spans="1:5">
      <c r="A69" s="63" t="s">
        <v>496</v>
      </c>
      <c r="B69" s="45">
        <v>213</v>
      </c>
      <c r="C69" s="45">
        <v>192</v>
      </c>
      <c r="D69" s="45" t="s">
        <v>391</v>
      </c>
      <c r="E69" s="46" t="s">
        <v>391</v>
      </c>
    </row>
    <row r="70" spans="1:5">
      <c r="A70" s="73" t="s">
        <v>497</v>
      </c>
      <c r="B70" s="74">
        <v>9713</v>
      </c>
      <c r="C70" s="74">
        <v>10927</v>
      </c>
      <c r="D70" s="74" t="s">
        <v>391</v>
      </c>
      <c r="E70" s="75" t="s">
        <v>391</v>
      </c>
    </row>
    <row r="71" spans="1:5">
      <c r="A71" s="63"/>
      <c r="B71" s="45"/>
      <c r="C71" s="45"/>
      <c r="D71" s="45"/>
      <c r="E71" s="46"/>
    </row>
    <row r="72" spans="1:5">
      <c r="A72" s="63" t="s">
        <v>498</v>
      </c>
      <c r="B72" s="82">
        <v>12</v>
      </c>
      <c r="C72" s="82">
        <v>4</v>
      </c>
      <c r="D72" s="45" t="s">
        <v>391</v>
      </c>
      <c r="E72" s="46" t="s">
        <v>391</v>
      </c>
    </row>
    <row r="73" spans="1:5">
      <c r="A73" s="63" t="s">
        <v>499</v>
      </c>
      <c r="B73" s="45">
        <v>1220</v>
      </c>
      <c r="C73" s="45">
        <v>1275</v>
      </c>
      <c r="D73" s="45" t="s">
        <v>391</v>
      </c>
      <c r="E73" s="46" t="s">
        <v>391</v>
      </c>
    </row>
    <row r="74" spans="1:5">
      <c r="A74" s="63" t="s">
        <v>500</v>
      </c>
      <c r="B74" s="11">
        <v>3653</v>
      </c>
      <c r="C74" s="45">
        <v>2522</v>
      </c>
      <c r="D74" s="45" t="s">
        <v>391</v>
      </c>
      <c r="E74" s="46" t="s">
        <v>391</v>
      </c>
    </row>
    <row r="75" spans="1:5">
      <c r="A75" s="63" t="s">
        <v>501</v>
      </c>
      <c r="B75" s="45">
        <v>1329</v>
      </c>
      <c r="C75" s="45">
        <v>484</v>
      </c>
      <c r="D75" s="82">
        <v>488</v>
      </c>
      <c r="E75" s="124">
        <v>312</v>
      </c>
    </row>
    <row r="76" spans="1:5">
      <c r="A76" s="63" t="s">
        <v>502</v>
      </c>
      <c r="B76" s="45">
        <v>128</v>
      </c>
      <c r="C76" s="45">
        <v>128</v>
      </c>
      <c r="D76" s="45" t="s">
        <v>391</v>
      </c>
      <c r="E76" s="46" t="s">
        <v>391</v>
      </c>
    </row>
    <row r="77" spans="1:5">
      <c r="A77" s="63" t="s">
        <v>503</v>
      </c>
      <c r="B77" s="45">
        <v>406</v>
      </c>
      <c r="C77" s="45">
        <v>302</v>
      </c>
      <c r="D77" s="82" t="s">
        <v>391</v>
      </c>
      <c r="E77" s="124" t="s">
        <v>391</v>
      </c>
    </row>
    <row r="78" spans="1:5">
      <c r="A78" s="63" t="s">
        <v>504</v>
      </c>
      <c r="B78" s="45">
        <v>1164</v>
      </c>
      <c r="C78" s="45">
        <v>992</v>
      </c>
      <c r="D78" s="45" t="s">
        <v>391</v>
      </c>
      <c r="E78" s="46" t="s">
        <v>391</v>
      </c>
    </row>
    <row r="79" spans="1:5">
      <c r="A79" s="63" t="s">
        <v>505</v>
      </c>
      <c r="B79" s="11">
        <v>2851</v>
      </c>
      <c r="C79" s="11">
        <v>4341</v>
      </c>
      <c r="D79" s="45" t="s">
        <v>391</v>
      </c>
      <c r="E79" s="46" t="s">
        <v>391</v>
      </c>
    </row>
    <row r="80" spans="1:5">
      <c r="A80" s="73" t="s">
        <v>506</v>
      </c>
      <c r="B80" s="74">
        <v>10763</v>
      </c>
      <c r="C80" s="74">
        <v>10048</v>
      </c>
      <c r="D80" s="74">
        <v>488</v>
      </c>
      <c r="E80" s="75">
        <v>312</v>
      </c>
    </row>
    <row r="81" spans="1:5">
      <c r="A81" s="63"/>
      <c r="B81" s="45"/>
      <c r="C81" s="45"/>
      <c r="D81" s="45"/>
      <c r="E81" s="46"/>
    </row>
    <row r="82" spans="1:5">
      <c r="A82" s="63" t="s">
        <v>507</v>
      </c>
      <c r="B82" s="45">
        <v>21</v>
      </c>
      <c r="C82" s="45">
        <v>13</v>
      </c>
      <c r="D82" s="45" t="s">
        <v>391</v>
      </c>
      <c r="E82" s="46" t="s">
        <v>391</v>
      </c>
    </row>
    <row r="83" spans="1:5">
      <c r="A83" s="63" t="s">
        <v>508</v>
      </c>
      <c r="B83" s="45" t="s">
        <v>391</v>
      </c>
      <c r="C83" s="45" t="s">
        <v>391</v>
      </c>
      <c r="D83" s="45">
        <v>5</v>
      </c>
      <c r="E83" s="46">
        <v>3</v>
      </c>
    </row>
    <row r="84" spans="1:5">
      <c r="A84" s="73" t="s">
        <v>509</v>
      </c>
      <c r="B84" s="74">
        <v>21</v>
      </c>
      <c r="C84" s="74">
        <v>13</v>
      </c>
      <c r="D84" s="74">
        <v>5</v>
      </c>
      <c r="E84" s="75">
        <v>3</v>
      </c>
    </row>
    <row r="85" spans="1:5">
      <c r="A85" s="65"/>
      <c r="B85" s="70"/>
      <c r="C85" s="70"/>
      <c r="D85" s="70"/>
      <c r="E85" s="71"/>
    </row>
    <row r="86" spans="1:5" ht="13.5" thickBot="1">
      <c r="A86" s="66" t="s">
        <v>510</v>
      </c>
      <c r="B86" s="52">
        <v>156411</v>
      </c>
      <c r="C86" s="52">
        <v>186379</v>
      </c>
      <c r="D86" s="52">
        <v>5335</v>
      </c>
      <c r="E86" s="53">
        <v>7010</v>
      </c>
    </row>
  </sheetData>
  <mergeCells count="4">
    <mergeCell ref="A1:E1"/>
    <mergeCell ref="A3:E3"/>
    <mergeCell ref="A4:E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6">
    <tabColor theme="0"/>
    <pageSetUpPr fitToPage="1"/>
  </sheetPr>
  <dimension ref="A1:H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21.5703125" customWidth="1"/>
    <col min="7" max="8" width="13.570312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662"/>
      <c r="G1" s="1"/>
      <c r="H1" s="1"/>
    </row>
    <row r="2" spans="1:8" s="3" customFormat="1" ht="12.75" customHeight="1"/>
    <row r="3" spans="1:8" s="3" customFormat="1" ht="15">
      <c r="A3" s="1663" t="s">
        <v>625</v>
      </c>
      <c r="B3" s="1663"/>
      <c r="C3" s="1663"/>
      <c r="D3" s="1663"/>
      <c r="E3" s="1663"/>
      <c r="F3" s="1663"/>
    </row>
    <row r="4" spans="1:8" s="3" customFormat="1" ht="15">
      <c r="A4" s="1663" t="s">
        <v>626</v>
      </c>
      <c r="B4" s="1663"/>
      <c r="C4" s="1663"/>
      <c r="D4" s="1663"/>
      <c r="E4" s="1663"/>
      <c r="F4" s="1663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8" ht="14.25">
      <c r="A7" s="1731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514</v>
      </c>
    </row>
    <row r="8" spans="1:8">
      <c r="A8" s="1731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8" ht="23.25" customHeight="1" thickBot="1">
      <c r="A9" s="1732"/>
      <c r="B9" s="776"/>
      <c r="C9" s="776"/>
      <c r="D9" s="776"/>
      <c r="E9" s="242" t="s">
        <v>517</v>
      </c>
      <c r="F9" s="777"/>
    </row>
    <row r="10" spans="1:8">
      <c r="A10" s="1617">
        <v>2005</v>
      </c>
      <c r="B10" s="1221">
        <v>142.13999999999999</v>
      </c>
      <c r="C10" s="1221">
        <v>4.6305051357816236</v>
      </c>
      <c r="D10" s="1221">
        <v>44.4</v>
      </c>
      <c r="E10" s="983">
        <v>19.23</v>
      </c>
      <c r="F10" s="798">
        <v>12656.8014</v>
      </c>
    </row>
    <row r="11" spans="1:8">
      <c r="A11" s="1617">
        <v>2006</v>
      </c>
      <c r="B11" s="1221">
        <v>47.790999999999997</v>
      </c>
      <c r="C11" s="1221">
        <v>8.2906823460484187</v>
      </c>
      <c r="D11" s="1221">
        <v>39.622</v>
      </c>
      <c r="E11" s="983">
        <v>18.34</v>
      </c>
      <c r="F11" s="798">
        <v>7266.6747999999998</v>
      </c>
    </row>
    <row r="12" spans="1:8">
      <c r="A12" s="1617">
        <v>2007</v>
      </c>
      <c r="B12" s="1221">
        <v>34.591999999999999</v>
      </c>
      <c r="C12" s="1221">
        <v>9.235661424606846</v>
      </c>
      <c r="D12" s="1221">
        <v>31.948</v>
      </c>
      <c r="E12" s="983">
        <v>24.22</v>
      </c>
      <c r="F12" s="798">
        <v>7737.8055999999997</v>
      </c>
    </row>
    <row r="13" spans="1:8">
      <c r="A13" s="1617">
        <v>2008</v>
      </c>
      <c r="B13" s="1221">
        <v>22.52</v>
      </c>
      <c r="C13" s="1221">
        <v>10.463143872113676</v>
      </c>
      <c r="D13" s="1221">
        <v>23.562999999999999</v>
      </c>
      <c r="E13" s="983">
        <v>28.94</v>
      </c>
      <c r="F13" s="798">
        <v>6819.1322</v>
      </c>
    </row>
    <row r="14" spans="1:8">
      <c r="A14" s="1617">
        <v>2009</v>
      </c>
      <c r="B14" s="1221">
        <v>47.3</v>
      </c>
      <c r="C14" s="1221">
        <v>8.663636363636364</v>
      </c>
      <c r="D14" s="1221">
        <v>40.978999999999999</v>
      </c>
      <c r="E14" s="983">
        <v>25.52</v>
      </c>
      <c r="F14" s="798">
        <v>10457.840799999998</v>
      </c>
    </row>
    <row r="15" spans="1:8">
      <c r="A15" s="1617">
        <v>2010</v>
      </c>
      <c r="B15" s="1221">
        <v>99.058000000000007</v>
      </c>
      <c r="C15" s="1221">
        <v>10.466696278947687</v>
      </c>
      <c r="D15" s="1221">
        <v>103.681</v>
      </c>
      <c r="E15" s="983">
        <v>23.99</v>
      </c>
      <c r="F15" s="798">
        <v>24873.071899999999</v>
      </c>
    </row>
    <row r="16" spans="1:8">
      <c r="A16" s="1617">
        <v>2011</v>
      </c>
      <c r="B16" s="1221">
        <v>105.49</v>
      </c>
      <c r="C16" s="1221">
        <v>9.4324580528960098</v>
      </c>
      <c r="D16" s="1221">
        <v>99.503</v>
      </c>
      <c r="E16" s="983">
        <v>21.76</v>
      </c>
      <c r="F16" s="798">
        <v>21651.852800000001</v>
      </c>
    </row>
    <row r="17" spans="1:6">
      <c r="A17" s="1617">
        <v>2012</v>
      </c>
      <c r="B17" s="1221">
        <v>100.2</v>
      </c>
      <c r="C17" s="1221">
        <v>5.9980039920159678</v>
      </c>
      <c r="D17" s="1221">
        <v>60.1</v>
      </c>
      <c r="E17" s="983">
        <v>26.36</v>
      </c>
      <c r="F17" s="798">
        <v>15834</v>
      </c>
    </row>
    <row r="18" spans="1:6">
      <c r="A18" s="1617">
        <v>2013</v>
      </c>
      <c r="B18" s="1221">
        <v>71.44</v>
      </c>
      <c r="C18" s="1221">
        <v>11.940089585666293</v>
      </c>
      <c r="D18" s="1221">
        <v>85.3</v>
      </c>
      <c r="E18" s="983">
        <v>30.84</v>
      </c>
      <c r="F18" s="798">
        <v>26306.52</v>
      </c>
    </row>
    <row r="19" spans="1:6">
      <c r="A19" s="1617">
        <v>2014</v>
      </c>
      <c r="B19" s="1387">
        <v>94.69</v>
      </c>
      <c r="C19" s="1387">
        <v>8.3475551800612529</v>
      </c>
      <c r="D19" s="1387">
        <v>79.043000000000006</v>
      </c>
      <c r="E19" s="1392">
        <v>34.54</v>
      </c>
      <c r="F19" s="1403">
        <v>27301.452200000003</v>
      </c>
    </row>
    <row r="20" spans="1:6" ht="13.5" thickBot="1">
      <c r="A20" s="1617">
        <v>2015</v>
      </c>
      <c r="B20" s="1221">
        <v>103.977</v>
      </c>
      <c r="C20" s="1221">
        <f>D20/B20*10</f>
        <v>8.2321090241111001</v>
      </c>
      <c r="D20" s="1221">
        <v>85.594999999999999</v>
      </c>
      <c r="E20" s="1566">
        <v>38.799999999999997</v>
      </c>
      <c r="F20" s="1403">
        <v>33211</v>
      </c>
    </row>
    <row r="21" spans="1:6" ht="14.25">
      <c r="A21" s="154" t="s">
        <v>618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110">
    <tabColor theme="0"/>
    <pageSetUpPr fitToPage="1"/>
  </sheetPr>
  <dimension ref="A1:J85"/>
  <sheetViews>
    <sheetView tabSelected="1" topLeftCell="A27" zoomScale="70" zoomScaleNormal="70" zoomScaleSheetLayoutView="75" workbookViewId="0">
      <selection activeCell="I37" sqref="I37"/>
    </sheetView>
  </sheetViews>
  <sheetFormatPr baseColWidth="10" defaultRowHeight="12.75"/>
  <cols>
    <col min="1" max="1" width="37" style="34" customWidth="1"/>
    <col min="2" max="8" width="19.425781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0" customHeight="1">
      <c r="A3" s="1667" t="s">
        <v>1359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119" t="s">
        <v>372</v>
      </c>
      <c r="H5" s="120" t="s">
        <v>384</v>
      </c>
    </row>
    <row r="6" spans="1:10" ht="21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48.75" customHeight="1" thickBot="1">
      <c r="A7" s="1688"/>
      <c r="B7" s="227" t="s">
        <v>385</v>
      </c>
      <c r="C7" s="723" t="s">
        <v>386</v>
      </c>
      <c r="D7" s="723" t="s">
        <v>387</v>
      </c>
      <c r="E7" s="227" t="s">
        <v>385</v>
      </c>
      <c r="F7" s="723" t="s">
        <v>386</v>
      </c>
      <c r="G7" s="691" t="s">
        <v>524</v>
      </c>
      <c r="H7" s="693" t="s">
        <v>524</v>
      </c>
    </row>
    <row r="8" spans="1:10" ht="21" customHeight="1">
      <c r="A8" s="72" t="s">
        <v>450</v>
      </c>
      <c r="B8" s="42" t="s">
        <v>391</v>
      </c>
      <c r="C8" s="122" t="s">
        <v>391</v>
      </c>
      <c r="D8" s="42" t="s">
        <v>391</v>
      </c>
      <c r="E8" s="122" t="s">
        <v>391</v>
      </c>
      <c r="F8" s="42" t="s">
        <v>391</v>
      </c>
      <c r="G8" s="42" t="s">
        <v>391</v>
      </c>
      <c r="H8" s="43" t="s">
        <v>391</v>
      </c>
      <c r="I8" s="123"/>
      <c r="J8" s="123"/>
    </row>
    <row r="9" spans="1:10">
      <c r="A9" s="63" t="s">
        <v>451</v>
      </c>
      <c r="B9" s="45" t="s">
        <v>391</v>
      </c>
      <c r="C9" s="45" t="s">
        <v>391</v>
      </c>
      <c r="D9" s="45" t="s">
        <v>391</v>
      </c>
      <c r="E9" s="11" t="s">
        <v>391</v>
      </c>
      <c r="F9" s="45" t="s">
        <v>391</v>
      </c>
      <c r="G9" s="45" t="s">
        <v>391</v>
      </c>
      <c r="H9" s="46" t="s">
        <v>391</v>
      </c>
      <c r="I9" s="123"/>
      <c r="J9" s="123"/>
    </row>
    <row r="10" spans="1:10">
      <c r="A10" s="63" t="s">
        <v>452</v>
      </c>
      <c r="B10" s="45" t="s">
        <v>391</v>
      </c>
      <c r="C10" s="45" t="s">
        <v>391</v>
      </c>
      <c r="D10" s="45" t="s">
        <v>391</v>
      </c>
      <c r="E10" s="11" t="s">
        <v>391</v>
      </c>
      <c r="F10" s="45" t="s">
        <v>391</v>
      </c>
      <c r="G10" s="45" t="s">
        <v>391</v>
      </c>
      <c r="H10" s="46" t="s">
        <v>391</v>
      </c>
      <c r="I10" s="123"/>
      <c r="J10" s="123"/>
    </row>
    <row r="11" spans="1:10">
      <c r="A11" s="63" t="s">
        <v>453</v>
      </c>
      <c r="B11" s="45" t="s">
        <v>391</v>
      </c>
      <c r="C11" s="45" t="s">
        <v>391</v>
      </c>
      <c r="D11" s="45" t="s">
        <v>391</v>
      </c>
      <c r="E11" s="11" t="s">
        <v>391</v>
      </c>
      <c r="F11" s="45" t="s">
        <v>391</v>
      </c>
      <c r="G11" s="45" t="s">
        <v>391</v>
      </c>
      <c r="H11" s="46" t="s">
        <v>391</v>
      </c>
      <c r="I11" s="123"/>
      <c r="J11" s="123"/>
    </row>
    <row r="12" spans="1:10">
      <c r="A12" s="73" t="s">
        <v>454</v>
      </c>
      <c r="B12" s="74" t="s">
        <v>391</v>
      </c>
      <c r="C12" s="74" t="s">
        <v>391</v>
      </c>
      <c r="D12" s="74" t="s">
        <v>391</v>
      </c>
      <c r="E12" s="74" t="s">
        <v>391</v>
      </c>
      <c r="F12" s="74" t="s">
        <v>391</v>
      </c>
      <c r="G12" s="74" t="s">
        <v>391</v>
      </c>
      <c r="H12" s="75" t="s">
        <v>391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 t="s">
        <v>391</v>
      </c>
      <c r="C14" s="74" t="s">
        <v>391</v>
      </c>
      <c r="D14" s="74" t="s">
        <v>391</v>
      </c>
      <c r="E14" s="74" t="s">
        <v>391</v>
      </c>
      <c r="F14" s="74" t="s">
        <v>391</v>
      </c>
      <c r="G14" s="74" t="s">
        <v>391</v>
      </c>
      <c r="H14" s="75" t="s">
        <v>391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>
        <v>1</v>
      </c>
      <c r="C16" s="74" t="s">
        <v>391</v>
      </c>
      <c r="D16" s="74">
        <v>1</v>
      </c>
      <c r="E16" s="74">
        <v>600</v>
      </c>
      <c r="F16" s="74" t="s">
        <v>391</v>
      </c>
      <c r="G16" s="74">
        <v>1</v>
      </c>
      <c r="H16" s="75" t="s">
        <v>391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50</v>
      </c>
      <c r="C18" s="45" t="s">
        <v>391</v>
      </c>
      <c r="D18" s="45">
        <v>50</v>
      </c>
      <c r="E18" s="11">
        <v>975</v>
      </c>
      <c r="F18" s="45" t="s">
        <v>391</v>
      </c>
      <c r="G18" s="45">
        <v>49</v>
      </c>
      <c r="H18" s="46" t="s">
        <v>391</v>
      </c>
      <c r="I18" s="123"/>
      <c r="J18" s="123"/>
    </row>
    <row r="19" spans="1:10">
      <c r="A19" s="63" t="s">
        <v>458</v>
      </c>
      <c r="B19" s="45" t="s">
        <v>391</v>
      </c>
      <c r="C19" s="45" t="s">
        <v>391</v>
      </c>
      <c r="D19" s="45" t="s">
        <v>391</v>
      </c>
      <c r="E19" s="45" t="s">
        <v>391</v>
      </c>
      <c r="F19" s="45" t="s">
        <v>391</v>
      </c>
      <c r="G19" s="45" t="s">
        <v>391</v>
      </c>
      <c r="H19" s="46" t="s">
        <v>391</v>
      </c>
      <c r="I19" s="123"/>
      <c r="J19" s="123"/>
    </row>
    <row r="20" spans="1:10">
      <c r="A20" s="63" t="s">
        <v>459</v>
      </c>
      <c r="B20" s="45" t="s">
        <v>391</v>
      </c>
      <c r="C20" s="45" t="s">
        <v>391</v>
      </c>
      <c r="D20" s="45" t="s">
        <v>391</v>
      </c>
      <c r="E20" s="45" t="s">
        <v>391</v>
      </c>
      <c r="F20" s="45" t="s">
        <v>391</v>
      </c>
      <c r="G20" s="45" t="s">
        <v>391</v>
      </c>
      <c r="H20" s="46" t="s">
        <v>391</v>
      </c>
      <c r="I20" s="123"/>
      <c r="J20" s="123"/>
    </row>
    <row r="21" spans="1:10">
      <c r="A21" s="73" t="s">
        <v>460</v>
      </c>
      <c r="B21" s="74">
        <v>50</v>
      </c>
      <c r="C21" s="74" t="s">
        <v>391</v>
      </c>
      <c r="D21" s="74">
        <v>50</v>
      </c>
      <c r="E21" s="74">
        <v>975</v>
      </c>
      <c r="F21" s="74" t="s">
        <v>391</v>
      </c>
      <c r="G21" s="74">
        <v>49</v>
      </c>
      <c r="H21" s="75" t="s">
        <v>391</v>
      </c>
      <c r="I21" s="123"/>
      <c r="J21" s="123"/>
    </row>
    <row r="22" spans="1:10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683</v>
      </c>
      <c r="C23" s="74">
        <v>66</v>
      </c>
      <c r="D23" s="74">
        <v>749</v>
      </c>
      <c r="E23" s="74">
        <v>559</v>
      </c>
      <c r="F23" s="74">
        <v>585</v>
      </c>
      <c r="G23" s="74">
        <v>421</v>
      </c>
      <c r="H23" s="75" t="s">
        <v>391</v>
      </c>
      <c r="I23" s="123"/>
      <c r="J23" s="123"/>
    </row>
    <row r="24" spans="1:10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>
      <c r="A25" s="73" t="s">
        <v>462</v>
      </c>
      <c r="B25" s="74">
        <v>342</v>
      </c>
      <c r="C25" s="74">
        <v>49</v>
      </c>
      <c r="D25" s="74">
        <v>391</v>
      </c>
      <c r="E25" s="74">
        <v>750</v>
      </c>
      <c r="F25" s="74">
        <v>1600</v>
      </c>
      <c r="G25" s="74">
        <v>335</v>
      </c>
      <c r="H25" s="75">
        <v>150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>
        <v>4659</v>
      </c>
      <c r="C27" s="45">
        <v>1788</v>
      </c>
      <c r="D27" s="45">
        <v>6447</v>
      </c>
      <c r="E27" s="11">
        <v>732</v>
      </c>
      <c r="F27" s="11">
        <v>3100</v>
      </c>
      <c r="G27" s="45">
        <v>8954</v>
      </c>
      <c r="H27" s="46">
        <v>3133</v>
      </c>
      <c r="I27" s="123"/>
      <c r="J27" s="123"/>
    </row>
    <row r="28" spans="1:10">
      <c r="A28" s="63" t="s">
        <v>464</v>
      </c>
      <c r="B28" s="45">
        <v>925</v>
      </c>
      <c r="C28" s="45">
        <v>110</v>
      </c>
      <c r="D28" s="45">
        <v>1035</v>
      </c>
      <c r="E28" s="11">
        <v>400</v>
      </c>
      <c r="F28" s="11">
        <v>1800</v>
      </c>
      <c r="G28" s="45">
        <v>568</v>
      </c>
      <c r="H28" s="46">
        <v>4</v>
      </c>
      <c r="I28" s="123"/>
      <c r="J28" s="123"/>
    </row>
    <row r="29" spans="1:10">
      <c r="A29" s="63" t="s">
        <v>465</v>
      </c>
      <c r="B29" s="45">
        <v>1783</v>
      </c>
      <c r="C29" s="45">
        <v>838</v>
      </c>
      <c r="D29" s="45">
        <v>2621</v>
      </c>
      <c r="E29" s="11">
        <v>1019</v>
      </c>
      <c r="F29" s="11">
        <v>1140</v>
      </c>
      <c r="G29" s="45">
        <v>2773</v>
      </c>
      <c r="H29" s="46">
        <v>1358</v>
      </c>
      <c r="I29" s="123"/>
      <c r="J29" s="123"/>
    </row>
    <row r="30" spans="1:10">
      <c r="A30" s="73" t="s">
        <v>466</v>
      </c>
      <c r="B30" s="74">
        <v>7367</v>
      </c>
      <c r="C30" s="74">
        <v>2736</v>
      </c>
      <c r="D30" s="74">
        <v>10103</v>
      </c>
      <c r="E30" s="74">
        <v>760</v>
      </c>
      <c r="F30" s="74">
        <v>2447</v>
      </c>
      <c r="G30" s="74">
        <v>12295</v>
      </c>
      <c r="H30" s="75">
        <v>4495</v>
      </c>
      <c r="I30" s="123"/>
      <c r="J30" s="123"/>
    </row>
    <row r="31" spans="1:10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>
      <c r="A32" s="63" t="s">
        <v>467</v>
      </c>
      <c r="B32" s="80">
        <v>533</v>
      </c>
      <c r="C32" s="80">
        <v>12</v>
      </c>
      <c r="D32" s="45">
        <v>545</v>
      </c>
      <c r="E32" s="80">
        <v>1170</v>
      </c>
      <c r="F32" s="80">
        <v>2283</v>
      </c>
      <c r="G32" s="11">
        <v>651</v>
      </c>
      <c r="H32" s="81" t="s">
        <v>391</v>
      </c>
      <c r="I32" s="123"/>
      <c r="J32" s="123"/>
    </row>
    <row r="33" spans="1:10">
      <c r="A33" s="63" t="s">
        <v>468</v>
      </c>
      <c r="B33" s="80">
        <v>158</v>
      </c>
      <c r="C33" s="80">
        <v>93</v>
      </c>
      <c r="D33" s="45">
        <v>251</v>
      </c>
      <c r="E33" s="80">
        <v>1454</v>
      </c>
      <c r="F33" s="80">
        <v>2022</v>
      </c>
      <c r="G33" s="11">
        <v>418</v>
      </c>
      <c r="H33" s="81" t="s">
        <v>391</v>
      </c>
      <c r="I33" s="123"/>
      <c r="J33" s="123"/>
    </row>
    <row r="34" spans="1:10">
      <c r="A34" s="63" t="s">
        <v>469</v>
      </c>
      <c r="B34" s="80">
        <v>773</v>
      </c>
      <c r="C34" s="80">
        <v>246</v>
      </c>
      <c r="D34" s="45">
        <v>1019</v>
      </c>
      <c r="E34" s="80">
        <v>954</v>
      </c>
      <c r="F34" s="80">
        <v>2178</v>
      </c>
      <c r="G34" s="11">
        <v>1273</v>
      </c>
      <c r="H34" s="81">
        <v>382</v>
      </c>
      <c r="I34" s="123"/>
      <c r="J34" s="123"/>
    </row>
    <row r="35" spans="1:10">
      <c r="A35" s="63" t="s">
        <v>470</v>
      </c>
      <c r="B35" s="80">
        <v>124</v>
      </c>
      <c r="C35" s="80" t="s">
        <v>391</v>
      </c>
      <c r="D35" s="45">
        <v>124</v>
      </c>
      <c r="E35" s="80">
        <v>1000</v>
      </c>
      <c r="F35" s="80" t="s">
        <v>391</v>
      </c>
      <c r="G35" s="11">
        <v>124</v>
      </c>
      <c r="H35" s="81" t="s">
        <v>391</v>
      </c>
      <c r="I35" s="123"/>
      <c r="J35" s="123"/>
    </row>
    <row r="36" spans="1:10">
      <c r="A36" s="73" t="s">
        <v>471</v>
      </c>
      <c r="B36" s="74">
        <v>1588</v>
      </c>
      <c r="C36" s="74">
        <v>351</v>
      </c>
      <c r="D36" s="74">
        <v>1939</v>
      </c>
      <c r="E36" s="74">
        <v>1080</v>
      </c>
      <c r="F36" s="74">
        <v>2140</v>
      </c>
      <c r="G36" s="74">
        <v>2466</v>
      </c>
      <c r="H36" s="75">
        <v>382</v>
      </c>
      <c r="I36" s="123"/>
      <c r="J36" s="123"/>
    </row>
    <row r="37" spans="1:10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>
      <c r="A38" s="73" t="s">
        <v>472</v>
      </c>
      <c r="B38" s="74" t="s">
        <v>391</v>
      </c>
      <c r="C38" s="74" t="s">
        <v>391</v>
      </c>
      <c r="D38" s="74" t="s">
        <v>391</v>
      </c>
      <c r="E38" s="74" t="s">
        <v>391</v>
      </c>
      <c r="F38" s="74" t="s">
        <v>391</v>
      </c>
      <c r="G38" s="74" t="s">
        <v>391</v>
      </c>
      <c r="H38" s="75" t="s">
        <v>391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>
        <v>120</v>
      </c>
      <c r="C40" s="11">
        <v>15</v>
      </c>
      <c r="D40" s="45">
        <v>135</v>
      </c>
      <c r="E40" s="11">
        <v>680</v>
      </c>
      <c r="F40" s="11">
        <v>1300</v>
      </c>
      <c r="G40" s="11">
        <v>101</v>
      </c>
      <c r="H40" s="12">
        <v>28</v>
      </c>
      <c r="I40" s="123"/>
      <c r="J40" s="123"/>
    </row>
    <row r="41" spans="1:10">
      <c r="A41" s="63" t="s">
        <v>474</v>
      </c>
      <c r="B41" s="45">
        <v>8840</v>
      </c>
      <c r="C41" s="45">
        <v>128</v>
      </c>
      <c r="D41" s="45">
        <v>8968</v>
      </c>
      <c r="E41" s="11">
        <v>1000</v>
      </c>
      <c r="F41" s="11">
        <v>1492</v>
      </c>
      <c r="G41" s="45">
        <v>9031</v>
      </c>
      <c r="H41" s="46">
        <v>2709</v>
      </c>
      <c r="I41" s="123"/>
      <c r="J41" s="123"/>
    </row>
    <row r="42" spans="1:10">
      <c r="A42" s="63" t="s">
        <v>475</v>
      </c>
      <c r="B42" s="11">
        <v>2420</v>
      </c>
      <c r="C42" s="11">
        <v>714</v>
      </c>
      <c r="D42" s="45">
        <v>3134</v>
      </c>
      <c r="E42" s="11">
        <v>600</v>
      </c>
      <c r="F42" s="11">
        <v>1050</v>
      </c>
      <c r="G42" s="11">
        <v>2202</v>
      </c>
      <c r="H42" s="124">
        <v>1123</v>
      </c>
      <c r="I42" s="123"/>
      <c r="J42" s="123"/>
    </row>
    <row r="43" spans="1:10">
      <c r="A43" s="63" t="s">
        <v>476</v>
      </c>
      <c r="B43" s="11">
        <v>12475</v>
      </c>
      <c r="C43" s="11">
        <v>632</v>
      </c>
      <c r="D43" s="45">
        <v>13107</v>
      </c>
      <c r="E43" s="11">
        <v>600</v>
      </c>
      <c r="F43" s="11">
        <v>2043</v>
      </c>
      <c r="G43" s="11">
        <v>8776</v>
      </c>
      <c r="H43" s="12">
        <v>1755</v>
      </c>
      <c r="I43" s="123"/>
      <c r="J43" s="123"/>
    </row>
    <row r="44" spans="1:10">
      <c r="A44" s="63" t="s">
        <v>477</v>
      </c>
      <c r="B44" s="11">
        <v>3421</v>
      </c>
      <c r="C44" s="11">
        <v>187</v>
      </c>
      <c r="D44" s="45">
        <v>3608</v>
      </c>
      <c r="E44" s="11">
        <v>800</v>
      </c>
      <c r="F44" s="11">
        <v>800</v>
      </c>
      <c r="G44" s="11">
        <v>2886</v>
      </c>
      <c r="H44" s="12">
        <v>1731</v>
      </c>
      <c r="I44" s="123"/>
      <c r="J44" s="123"/>
    </row>
    <row r="45" spans="1:10">
      <c r="A45" s="63" t="s">
        <v>478</v>
      </c>
      <c r="B45" s="11">
        <v>4241</v>
      </c>
      <c r="C45" s="11">
        <v>73</v>
      </c>
      <c r="D45" s="45">
        <v>4314</v>
      </c>
      <c r="E45" s="11">
        <v>800</v>
      </c>
      <c r="F45" s="11">
        <v>1400</v>
      </c>
      <c r="G45" s="11">
        <v>3495</v>
      </c>
      <c r="H45" s="12">
        <v>3495</v>
      </c>
      <c r="I45" s="123"/>
      <c r="J45" s="123"/>
    </row>
    <row r="46" spans="1:10">
      <c r="A46" s="63" t="s">
        <v>479</v>
      </c>
      <c r="B46" s="11">
        <v>1000</v>
      </c>
      <c r="C46" s="11">
        <v>50</v>
      </c>
      <c r="D46" s="45">
        <v>1050</v>
      </c>
      <c r="E46" s="11">
        <v>800</v>
      </c>
      <c r="F46" s="11">
        <v>1200</v>
      </c>
      <c r="G46" s="11">
        <v>860</v>
      </c>
      <c r="H46" s="12">
        <v>516</v>
      </c>
      <c r="I46" s="123"/>
      <c r="J46" s="123"/>
    </row>
    <row r="47" spans="1:10">
      <c r="A47" s="63" t="s">
        <v>480</v>
      </c>
      <c r="B47" s="11">
        <v>10780</v>
      </c>
      <c r="C47" s="11">
        <v>750</v>
      </c>
      <c r="D47" s="45">
        <v>11530</v>
      </c>
      <c r="E47" s="11">
        <v>400</v>
      </c>
      <c r="F47" s="11">
        <v>1500</v>
      </c>
      <c r="G47" s="11">
        <v>5437</v>
      </c>
      <c r="H47" s="12">
        <v>1500</v>
      </c>
      <c r="I47" s="123"/>
      <c r="J47" s="123"/>
    </row>
    <row r="48" spans="1:10">
      <c r="A48" s="63" t="s">
        <v>481</v>
      </c>
      <c r="B48" s="11">
        <v>5783</v>
      </c>
      <c r="C48" s="11">
        <v>299</v>
      </c>
      <c r="D48" s="45">
        <v>6082</v>
      </c>
      <c r="E48" s="11">
        <v>500</v>
      </c>
      <c r="F48" s="11">
        <v>1500</v>
      </c>
      <c r="G48" s="11">
        <v>3340</v>
      </c>
      <c r="H48" s="12">
        <v>636</v>
      </c>
      <c r="I48" s="123"/>
      <c r="J48" s="123"/>
    </row>
    <row r="49" spans="1:10">
      <c r="A49" s="73" t="s">
        <v>482</v>
      </c>
      <c r="B49" s="74">
        <v>49080</v>
      </c>
      <c r="C49" s="74">
        <v>2848</v>
      </c>
      <c r="D49" s="74">
        <v>51928</v>
      </c>
      <c r="E49" s="74">
        <v>652</v>
      </c>
      <c r="F49" s="74">
        <v>1452</v>
      </c>
      <c r="G49" s="74">
        <v>36128</v>
      </c>
      <c r="H49" s="75">
        <v>13493</v>
      </c>
      <c r="I49" s="123"/>
      <c r="J49" s="123"/>
    </row>
    <row r="50" spans="1:10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>
      <c r="A51" s="73" t="s">
        <v>483</v>
      </c>
      <c r="B51" s="74">
        <v>827</v>
      </c>
      <c r="C51" s="74">
        <v>130</v>
      </c>
      <c r="D51" s="74">
        <v>957</v>
      </c>
      <c r="E51" s="74">
        <v>1050</v>
      </c>
      <c r="F51" s="74">
        <v>1750</v>
      </c>
      <c r="G51" s="74">
        <v>1096</v>
      </c>
      <c r="H51" s="75">
        <v>877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4747</v>
      </c>
      <c r="C53" s="45">
        <v>1020</v>
      </c>
      <c r="D53" s="45">
        <v>5767</v>
      </c>
      <c r="E53" s="11">
        <v>550</v>
      </c>
      <c r="F53" s="11">
        <v>2000</v>
      </c>
      <c r="G53" s="45">
        <v>4651</v>
      </c>
      <c r="H53" s="46">
        <v>930</v>
      </c>
      <c r="I53" s="123"/>
      <c r="J53" s="123"/>
    </row>
    <row r="54" spans="1:10">
      <c r="A54" s="63" t="s">
        <v>485</v>
      </c>
      <c r="B54" s="45">
        <v>4655</v>
      </c>
      <c r="C54" s="45">
        <v>799</v>
      </c>
      <c r="D54" s="45">
        <v>5454</v>
      </c>
      <c r="E54" s="11">
        <v>794</v>
      </c>
      <c r="F54" s="11">
        <v>2195</v>
      </c>
      <c r="G54" s="45">
        <v>5450</v>
      </c>
      <c r="H54" s="46" t="s">
        <v>391</v>
      </c>
      <c r="I54" s="123"/>
      <c r="J54" s="123"/>
    </row>
    <row r="55" spans="1:10">
      <c r="A55" s="63" t="s">
        <v>486</v>
      </c>
      <c r="B55" s="45">
        <v>4603</v>
      </c>
      <c r="C55" s="45">
        <v>476</v>
      </c>
      <c r="D55" s="45">
        <v>5079</v>
      </c>
      <c r="E55" s="11">
        <v>650</v>
      </c>
      <c r="F55" s="11">
        <v>1450</v>
      </c>
      <c r="G55" s="45">
        <v>3682</v>
      </c>
      <c r="H55" s="46">
        <v>1252</v>
      </c>
      <c r="I55" s="123"/>
      <c r="J55" s="123"/>
    </row>
    <row r="56" spans="1:10">
      <c r="A56" s="63" t="s">
        <v>487</v>
      </c>
      <c r="B56" s="45">
        <v>4524</v>
      </c>
      <c r="C56" s="45">
        <v>26</v>
      </c>
      <c r="D56" s="45">
        <v>4550</v>
      </c>
      <c r="E56" s="11">
        <v>900</v>
      </c>
      <c r="F56" s="11">
        <v>1500</v>
      </c>
      <c r="G56" s="45">
        <v>4111</v>
      </c>
      <c r="H56" s="46">
        <v>370</v>
      </c>
      <c r="I56" s="123"/>
      <c r="J56" s="123"/>
    </row>
    <row r="57" spans="1:10">
      <c r="A57" s="63" t="s">
        <v>488</v>
      </c>
      <c r="B57" s="45">
        <v>9083</v>
      </c>
      <c r="C57" s="45">
        <v>664</v>
      </c>
      <c r="D57" s="45">
        <v>9747</v>
      </c>
      <c r="E57" s="11">
        <v>860</v>
      </c>
      <c r="F57" s="11">
        <v>1530</v>
      </c>
      <c r="G57" s="45">
        <v>8827</v>
      </c>
      <c r="H57" s="46">
        <v>1059</v>
      </c>
    </row>
    <row r="58" spans="1:10">
      <c r="A58" s="73" t="s">
        <v>537</v>
      </c>
      <c r="B58" s="74">
        <v>27612</v>
      </c>
      <c r="C58" s="74">
        <v>2985</v>
      </c>
      <c r="D58" s="74">
        <v>30597</v>
      </c>
      <c r="E58" s="74">
        <v>767</v>
      </c>
      <c r="F58" s="74">
        <v>1856</v>
      </c>
      <c r="G58" s="74">
        <v>26721</v>
      </c>
      <c r="H58" s="75">
        <v>3611</v>
      </c>
    </row>
    <row r="59" spans="1:10">
      <c r="A59" s="63"/>
      <c r="B59" s="45"/>
      <c r="C59" s="45"/>
      <c r="D59" s="45"/>
      <c r="E59" s="11"/>
      <c r="F59" s="11"/>
      <c r="G59" s="45"/>
      <c r="H59" s="46"/>
      <c r="I59" s="1617"/>
    </row>
    <row r="60" spans="1:10">
      <c r="A60" s="63" t="s">
        <v>490</v>
      </c>
      <c r="B60" s="11">
        <v>267</v>
      </c>
      <c r="C60" s="11">
        <v>17</v>
      </c>
      <c r="D60" s="45">
        <v>284</v>
      </c>
      <c r="E60" s="11">
        <v>550</v>
      </c>
      <c r="F60" s="11">
        <v>1900</v>
      </c>
      <c r="G60" s="11">
        <v>179</v>
      </c>
      <c r="H60" s="12">
        <v>84</v>
      </c>
      <c r="I60" s="1617"/>
    </row>
    <row r="61" spans="1:10">
      <c r="A61" s="63" t="s">
        <v>491</v>
      </c>
      <c r="B61" s="11">
        <v>37</v>
      </c>
      <c r="C61" s="11">
        <v>3</v>
      </c>
      <c r="D61" s="45">
        <v>40</v>
      </c>
      <c r="E61" s="11">
        <v>550</v>
      </c>
      <c r="F61" s="11">
        <v>1250</v>
      </c>
      <c r="G61" s="11">
        <v>24</v>
      </c>
      <c r="H61" s="12">
        <v>24</v>
      </c>
      <c r="I61" s="1617"/>
    </row>
    <row r="62" spans="1:10">
      <c r="A62" s="63" t="s">
        <v>492</v>
      </c>
      <c r="B62" s="11">
        <v>230</v>
      </c>
      <c r="C62" s="11">
        <v>3</v>
      </c>
      <c r="D62" s="45">
        <v>233</v>
      </c>
      <c r="E62" s="11">
        <v>165</v>
      </c>
      <c r="F62" s="11">
        <v>2000</v>
      </c>
      <c r="G62" s="11">
        <v>44</v>
      </c>
      <c r="H62" s="12">
        <v>103</v>
      </c>
      <c r="I62" s="1617"/>
    </row>
    <row r="63" spans="1:10">
      <c r="A63" s="73" t="s">
        <v>493</v>
      </c>
      <c r="B63" s="74">
        <v>534</v>
      </c>
      <c r="C63" s="74">
        <v>23</v>
      </c>
      <c r="D63" s="74">
        <v>557</v>
      </c>
      <c r="E63" s="74">
        <v>384</v>
      </c>
      <c r="F63" s="74">
        <v>1828</v>
      </c>
      <c r="G63" s="74">
        <v>247</v>
      </c>
      <c r="H63" s="75">
        <v>211</v>
      </c>
      <c r="I63" s="1617"/>
    </row>
    <row r="64" spans="1:10">
      <c r="A64" s="65"/>
      <c r="B64" s="70"/>
      <c r="C64" s="70"/>
      <c r="D64" s="70"/>
      <c r="E64" s="76"/>
      <c r="F64" s="76"/>
      <c r="G64" s="70"/>
      <c r="H64" s="71"/>
      <c r="I64" s="1617"/>
    </row>
    <row r="65" spans="1:9">
      <c r="A65" s="73" t="s">
        <v>494</v>
      </c>
      <c r="B65" s="74">
        <v>362</v>
      </c>
      <c r="C65" s="74">
        <v>17</v>
      </c>
      <c r="D65" s="74">
        <v>379</v>
      </c>
      <c r="E65" s="74">
        <v>420</v>
      </c>
      <c r="F65" s="74">
        <v>2000</v>
      </c>
      <c r="G65" s="74">
        <v>186</v>
      </c>
      <c r="H65" s="75">
        <v>72</v>
      </c>
      <c r="I65" s="1617"/>
    </row>
    <row r="66" spans="1:9">
      <c r="A66" s="63"/>
      <c r="B66" s="45"/>
      <c r="C66" s="45"/>
      <c r="D66" s="45"/>
      <c r="E66" s="11"/>
      <c r="F66" s="11"/>
      <c r="G66" s="45"/>
      <c r="H66" s="46"/>
      <c r="I66" s="1617"/>
    </row>
    <row r="67" spans="1:9">
      <c r="A67" s="63" t="s">
        <v>495</v>
      </c>
      <c r="B67" s="11" t="s">
        <v>391</v>
      </c>
      <c r="C67" s="11" t="s">
        <v>391</v>
      </c>
      <c r="D67" s="45" t="s">
        <v>391</v>
      </c>
      <c r="E67" s="11" t="s">
        <v>391</v>
      </c>
      <c r="F67" s="11" t="s">
        <v>391</v>
      </c>
      <c r="G67" s="11" t="s">
        <v>391</v>
      </c>
      <c r="H67" s="12" t="s">
        <v>391</v>
      </c>
      <c r="I67" s="1617"/>
    </row>
    <row r="68" spans="1:9">
      <c r="A68" s="63" t="s">
        <v>496</v>
      </c>
      <c r="B68" s="11" t="s">
        <v>391</v>
      </c>
      <c r="C68" s="11" t="s">
        <v>391</v>
      </c>
      <c r="D68" s="45" t="s">
        <v>391</v>
      </c>
      <c r="E68" s="11" t="s">
        <v>391</v>
      </c>
      <c r="F68" s="11" t="s">
        <v>391</v>
      </c>
      <c r="G68" s="11" t="s">
        <v>391</v>
      </c>
      <c r="H68" s="12" t="s">
        <v>391</v>
      </c>
      <c r="I68" s="1617"/>
    </row>
    <row r="69" spans="1:9">
      <c r="A69" s="73" t="s">
        <v>497</v>
      </c>
      <c r="B69" s="74" t="s">
        <v>391</v>
      </c>
      <c r="C69" s="74" t="s">
        <v>391</v>
      </c>
      <c r="D69" s="74" t="s">
        <v>391</v>
      </c>
      <c r="E69" s="74" t="s">
        <v>391</v>
      </c>
      <c r="F69" s="74" t="s">
        <v>391</v>
      </c>
      <c r="G69" s="74" t="s">
        <v>391</v>
      </c>
      <c r="H69" s="75" t="s">
        <v>391</v>
      </c>
      <c r="I69" s="1617"/>
    </row>
    <row r="70" spans="1:9">
      <c r="A70" s="63"/>
      <c r="B70" s="45"/>
      <c r="C70" s="45"/>
      <c r="D70" s="45"/>
      <c r="E70" s="11"/>
      <c r="F70" s="11"/>
      <c r="G70" s="45"/>
      <c r="H70" s="46"/>
    </row>
    <row r="71" spans="1:9">
      <c r="A71" s="63" t="s">
        <v>498</v>
      </c>
      <c r="B71" s="45">
        <v>70</v>
      </c>
      <c r="C71" s="45">
        <v>2</v>
      </c>
      <c r="D71" s="45">
        <v>72</v>
      </c>
      <c r="E71" s="11">
        <v>429</v>
      </c>
      <c r="F71" s="11">
        <v>2500</v>
      </c>
      <c r="G71" s="45">
        <v>35</v>
      </c>
      <c r="H71" s="46">
        <v>14</v>
      </c>
    </row>
    <row r="72" spans="1:9">
      <c r="A72" s="63" t="s">
        <v>499</v>
      </c>
      <c r="B72" s="45">
        <v>723</v>
      </c>
      <c r="C72" s="45">
        <v>123</v>
      </c>
      <c r="D72" s="45">
        <v>846</v>
      </c>
      <c r="E72" s="11">
        <v>990</v>
      </c>
      <c r="F72" s="11">
        <v>1659</v>
      </c>
      <c r="G72" s="45">
        <v>920</v>
      </c>
      <c r="H72" s="46">
        <v>782</v>
      </c>
    </row>
    <row r="73" spans="1:9">
      <c r="A73" s="63" t="s">
        <v>500</v>
      </c>
      <c r="B73" s="11">
        <v>403</v>
      </c>
      <c r="C73" s="11">
        <v>13</v>
      </c>
      <c r="D73" s="45">
        <v>416</v>
      </c>
      <c r="E73" s="11">
        <v>500</v>
      </c>
      <c r="F73" s="11">
        <v>1100</v>
      </c>
      <c r="G73" s="11">
        <v>216</v>
      </c>
      <c r="H73" s="12">
        <v>216</v>
      </c>
    </row>
    <row r="74" spans="1:9">
      <c r="A74" s="63" t="s">
        <v>501</v>
      </c>
      <c r="B74" s="45">
        <v>1225</v>
      </c>
      <c r="C74" s="45">
        <v>230</v>
      </c>
      <c r="D74" s="45">
        <v>1455</v>
      </c>
      <c r="E74" s="11">
        <v>250</v>
      </c>
      <c r="F74" s="11">
        <v>953</v>
      </c>
      <c r="G74" s="45">
        <v>525</v>
      </c>
      <c r="H74" s="46">
        <v>472</v>
      </c>
    </row>
    <row r="75" spans="1:9">
      <c r="A75" s="63" t="s">
        <v>502</v>
      </c>
      <c r="B75" s="45">
        <v>98</v>
      </c>
      <c r="C75" s="45" t="s">
        <v>391</v>
      </c>
      <c r="D75" s="45">
        <v>98</v>
      </c>
      <c r="E75" s="11">
        <v>900</v>
      </c>
      <c r="F75" s="11" t="s">
        <v>391</v>
      </c>
      <c r="G75" s="45">
        <v>88</v>
      </c>
      <c r="H75" s="46" t="s">
        <v>391</v>
      </c>
    </row>
    <row r="76" spans="1:9">
      <c r="A76" s="63" t="s">
        <v>503</v>
      </c>
      <c r="B76" s="45">
        <v>259</v>
      </c>
      <c r="C76" s="45">
        <v>79</v>
      </c>
      <c r="D76" s="45">
        <v>338</v>
      </c>
      <c r="E76" s="11">
        <v>825</v>
      </c>
      <c r="F76" s="11">
        <v>1300</v>
      </c>
      <c r="G76" s="45">
        <v>317</v>
      </c>
      <c r="H76" s="46">
        <v>200</v>
      </c>
    </row>
    <row r="77" spans="1:9">
      <c r="A77" s="63" t="s">
        <v>504</v>
      </c>
      <c r="B77" s="45">
        <v>2162</v>
      </c>
      <c r="C77" s="45">
        <v>189</v>
      </c>
      <c r="D77" s="45">
        <v>2351</v>
      </c>
      <c r="E77" s="11">
        <v>1000</v>
      </c>
      <c r="F77" s="11">
        <v>1600</v>
      </c>
      <c r="G77" s="45">
        <v>2464</v>
      </c>
      <c r="H77" s="124">
        <v>1331</v>
      </c>
    </row>
    <row r="78" spans="1:9">
      <c r="A78" s="63" t="s">
        <v>505</v>
      </c>
      <c r="B78" s="11">
        <v>734</v>
      </c>
      <c r="C78" s="11">
        <v>11</v>
      </c>
      <c r="D78" s="45">
        <v>745</v>
      </c>
      <c r="E78" s="11">
        <v>1450</v>
      </c>
      <c r="F78" s="11">
        <v>1650</v>
      </c>
      <c r="G78" s="11">
        <v>1082</v>
      </c>
      <c r="H78" s="12">
        <v>216</v>
      </c>
    </row>
    <row r="79" spans="1:9">
      <c r="A79" s="73" t="s">
        <v>506</v>
      </c>
      <c r="B79" s="74">
        <v>5674</v>
      </c>
      <c r="C79" s="74">
        <v>647</v>
      </c>
      <c r="D79" s="74">
        <v>6321</v>
      </c>
      <c r="E79" s="74">
        <v>843</v>
      </c>
      <c r="F79" s="74">
        <v>1338</v>
      </c>
      <c r="G79" s="74">
        <v>5647</v>
      </c>
      <c r="H79" s="75">
        <v>3231</v>
      </c>
    </row>
    <row r="80" spans="1:9">
      <c r="A80" s="63"/>
      <c r="B80" s="45"/>
      <c r="C80" s="45"/>
      <c r="D80" s="45"/>
      <c r="E80" s="11"/>
      <c r="F80" s="11"/>
      <c r="G80" s="45"/>
      <c r="H80" s="46"/>
    </row>
    <row r="81" spans="1:8">
      <c r="A81" s="63" t="s">
        <v>507</v>
      </c>
      <c r="B81" s="45">
        <v>1</v>
      </c>
      <c r="C81" s="45" t="s">
        <v>391</v>
      </c>
      <c r="D81" s="45">
        <v>1</v>
      </c>
      <c r="E81" s="45">
        <v>550</v>
      </c>
      <c r="F81" s="45" t="s">
        <v>391</v>
      </c>
      <c r="G81" s="45">
        <v>1</v>
      </c>
      <c r="H81" s="46">
        <v>1</v>
      </c>
    </row>
    <row r="82" spans="1:8">
      <c r="A82" s="63" t="s">
        <v>508</v>
      </c>
      <c r="B82" s="45">
        <v>4</v>
      </c>
      <c r="C82" s="45" t="s">
        <v>391</v>
      </c>
      <c r="D82" s="45">
        <v>4</v>
      </c>
      <c r="E82" s="11">
        <v>600</v>
      </c>
      <c r="F82" s="45" t="s">
        <v>391</v>
      </c>
      <c r="G82" s="45">
        <v>2</v>
      </c>
      <c r="H82" s="46">
        <v>2</v>
      </c>
    </row>
    <row r="83" spans="1:8">
      <c r="A83" s="73" t="s">
        <v>509</v>
      </c>
      <c r="B83" s="74">
        <v>5</v>
      </c>
      <c r="C83" s="74" t="s">
        <v>391</v>
      </c>
      <c r="D83" s="74">
        <v>5</v>
      </c>
      <c r="E83" s="74">
        <v>590</v>
      </c>
      <c r="F83" s="74" t="s">
        <v>391</v>
      </c>
      <c r="G83" s="74">
        <v>3</v>
      </c>
      <c r="H83" s="75">
        <v>3</v>
      </c>
    </row>
    <row r="84" spans="1:8">
      <c r="A84" s="63"/>
      <c r="B84" s="45"/>
      <c r="C84" s="45"/>
      <c r="D84" s="45"/>
      <c r="E84" s="11"/>
      <c r="F84" s="11"/>
      <c r="G84" s="45"/>
      <c r="H84" s="46"/>
    </row>
    <row r="85" spans="1:8" ht="13.5" thickBot="1">
      <c r="A85" s="66" t="s">
        <v>510</v>
      </c>
      <c r="B85" s="52">
        <v>94125</v>
      </c>
      <c r="C85" s="52">
        <v>9852</v>
      </c>
      <c r="D85" s="52">
        <v>103977</v>
      </c>
      <c r="E85" s="52">
        <v>714</v>
      </c>
      <c r="F85" s="52">
        <v>1869</v>
      </c>
      <c r="G85" s="52">
        <v>85595</v>
      </c>
      <c r="H85" s="53">
        <v>26525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29">
    <tabColor theme="0"/>
  </sheetPr>
  <dimension ref="A1:F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/>
    <row r="3" spans="1:6" s="3" customFormat="1" ht="15">
      <c r="A3" s="1663" t="s">
        <v>627</v>
      </c>
      <c r="B3" s="1663"/>
      <c r="C3" s="1663"/>
      <c r="D3" s="1663"/>
      <c r="E3" s="1663"/>
      <c r="F3" s="1663"/>
    </row>
    <row r="4" spans="1:6" s="3" customFormat="1" ht="15">
      <c r="A4" s="1663" t="s">
        <v>626</v>
      </c>
      <c r="B4" s="1663"/>
      <c r="C4" s="1663"/>
      <c r="D4" s="1663"/>
      <c r="E4" s="1663"/>
      <c r="F4" s="1663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2.5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6" ht="14.25">
      <c r="A7" s="1731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514</v>
      </c>
    </row>
    <row r="8" spans="1:6">
      <c r="A8" s="1731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6" ht="25.5" customHeight="1" thickBot="1">
      <c r="A9" s="1732"/>
      <c r="B9" s="776"/>
      <c r="C9" s="776"/>
      <c r="D9" s="776"/>
      <c r="E9" s="242" t="s">
        <v>517</v>
      </c>
      <c r="F9" s="777"/>
    </row>
    <row r="10" spans="1:6">
      <c r="A10" s="1617">
        <v>2005</v>
      </c>
      <c r="B10" s="1221">
        <v>86.685000000000002</v>
      </c>
      <c r="C10" s="1233">
        <v>3.1116110053642498</v>
      </c>
      <c r="D10" s="1221">
        <v>19.2</v>
      </c>
      <c r="E10" s="983">
        <v>14.9</v>
      </c>
      <c r="F10" s="798">
        <v>4018.9769999999999</v>
      </c>
    </row>
    <row r="11" spans="1:6">
      <c r="A11" s="1617">
        <v>2006</v>
      </c>
      <c r="B11" s="1221">
        <v>19.105</v>
      </c>
      <c r="C11" s="1233">
        <v>7.1353048940068042</v>
      </c>
      <c r="D11" s="1221">
        <v>13.632</v>
      </c>
      <c r="E11" s="983">
        <v>14.33</v>
      </c>
      <c r="F11" s="798">
        <v>1953.4655999999998</v>
      </c>
    </row>
    <row r="12" spans="1:6">
      <c r="A12" s="1617">
        <v>2007</v>
      </c>
      <c r="B12" s="1221">
        <v>12.276</v>
      </c>
      <c r="C12" s="1233">
        <v>9.6358748778103624</v>
      </c>
      <c r="D12" s="1221">
        <v>11.829000000000001</v>
      </c>
      <c r="E12" s="983">
        <v>17.97</v>
      </c>
      <c r="F12" s="798">
        <v>2125.6713</v>
      </c>
    </row>
    <row r="13" spans="1:6">
      <c r="A13" s="1617">
        <v>2008</v>
      </c>
      <c r="B13" s="1221">
        <v>11.807</v>
      </c>
      <c r="C13" s="1233">
        <v>9.4274582874565933</v>
      </c>
      <c r="D13" s="1221">
        <v>11.131</v>
      </c>
      <c r="E13" s="983">
        <v>25.51</v>
      </c>
      <c r="F13" s="798">
        <v>2839.5181000000002</v>
      </c>
    </row>
    <row r="14" spans="1:6">
      <c r="A14" s="1617">
        <v>2009</v>
      </c>
      <c r="B14" s="1221">
        <v>21.198</v>
      </c>
      <c r="C14" s="1233">
        <v>8.1710538730068887</v>
      </c>
      <c r="D14" s="1221">
        <v>17.321000000000002</v>
      </c>
      <c r="E14" s="983">
        <v>21.3</v>
      </c>
      <c r="F14" s="798">
        <v>3689.3730000000005</v>
      </c>
    </row>
    <row r="15" spans="1:6">
      <c r="A15" s="1617">
        <v>2010</v>
      </c>
      <c r="B15" s="1221">
        <v>44.369</v>
      </c>
      <c r="C15" s="1233">
        <v>11.254930244089341</v>
      </c>
      <c r="D15" s="1221">
        <v>49.936999999999998</v>
      </c>
      <c r="E15" s="983">
        <v>17.87</v>
      </c>
      <c r="F15" s="798">
        <v>8923.7419000000009</v>
      </c>
    </row>
    <row r="16" spans="1:6">
      <c r="A16" s="1617">
        <v>2011</v>
      </c>
      <c r="B16" s="1221">
        <v>58.103999999999999</v>
      </c>
      <c r="C16" s="1233">
        <v>7.7794988296847034</v>
      </c>
      <c r="D16" s="1221">
        <v>45.201999999999998</v>
      </c>
      <c r="E16" s="983">
        <v>20.149999999999999</v>
      </c>
      <c r="F16" s="798">
        <v>9108.2029999999977</v>
      </c>
    </row>
    <row r="17" spans="1:6">
      <c r="A17" s="1617">
        <v>2012</v>
      </c>
      <c r="B17" s="1221">
        <v>73.051000000000002</v>
      </c>
      <c r="C17" s="1233">
        <v>8.2335628533490297</v>
      </c>
      <c r="D17" s="1221">
        <v>60.146999999999998</v>
      </c>
      <c r="E17" s="983">
        <v>24.14</v>
      </c>
      <c r="F17" s="798">
        <v>14519.4858</v>
      </c>
    </row>
    <row r="18" spans="1:6">
      <c r="A18" s="1617">
        <v>2013</v>
      </c>
      <c r="B18" s="1221">
        <v>84.102999999999994</v>
      </c>
      <c r="C18" s="1233">
        <v>10.720545045955554</v>
      </c>
      <c r="D18" s="1221">
        <v>90.162999999999997</v>
      </c>
      <c r="E18" s="983">
        <v>23.23</v>
      </c>
      <c r="F18" s="798">
        <v>20944.864899999997</v>
      </c>
    </row>
    <row r="19" spans="1:6">
      <c r="A19" s="1617">
        <v>2014</v>
      </c>
      <c r="B19" s="1387">
        <v>105.185</v>
      </c>
      <c r="C19" s="1385">
        <v>9.81527784379902</v>
      </c>
      <c r="D19" s="1387">
        <v>103.242</v>
      </c>
      <c r="E19" s="1392">
        <v>21.24</v>
      </c>
      <c r="F19" s="1403">
        <v>21928.6008</v>
      </c>
    </row>
    <row r="20" spans="1:6" ht="13.5" thickBot="1">
      <c r="A20" s="1617">
        <v>2015</v>
      </c>
      <c r="B20" s="1221">
        <v>74.162000000000006</v>
      </c>
      <c r="C20" s="1233">
        <f>D20/B20*10</f>
        <v>9.5764677328011629</v>
      </c>
      <c r="D20" s="1221">
        <v>71.021000000000001</v>
      </c>
      <c r="E20" s="1566">
        <v>24.16</v>
      </c>
      <c r="F20" s="1569">
        <v>17159</v>
      </c>
    </row>
    <row r="21" spans="1:6" ht="13.15" customHeight="1">
      <c r="A21" s="106" t="s">
        <v>518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111">
    <tabColor theme="0"/>
    <pageSetUpPr fitToPage="1"/>
  </sheetPr>
  <dimension ref="A1:J63"/>
  <sheetViews>
    <sheetView tabSelected="1" topLeftCell="A16" zoomScale="70" zoomScaleNormal="70" zoomScaleSheetLayoutView="75" workbookViewId="0">
      <selection activeCell="I37" sqref="I37"/>
    </sheetView>
  </sheetViews>
  <sheetFormatPr baseColWidth="10" defaultRowHeight="12.75"/>
  <cols>
    <col min="1" max="1" width="35.140625" style="34" customWidth="1"/>
    <col min="2" max="8" width="15.57031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6" customHeight="1">
      <c r="A3" s="1667" t="s">
        <v>1360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1.75" customHeight="1">
      <c r="A6" s="1688"/>
      <c r="B6" s="737" t="s">
        <v>381</v>
      </c>
      <c r="C6" s="245"/>
      <c r="D6" s="738"/>
      <c r="E6" s="737" t="s">
        <v>382</v>
      </c>
      <c r="F6" s="738"/>
      <c r="G6" s="724" t="s">
        <v>523</v>
      </c>
      <c r="H6" s="740" t="s">
        <v>388</v>
      </c>
    </row>
    <row r="7" spans="1:10" ht="46.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0">
      <c r="A8" s="63" t="s">
        <v>535</v>
      </c>
      <c r="B8" s="80">
        <v>6</v>
      </c>
      <c r="C8" s="80" t="s">
        <v>391</v>
      </c>
      <c r="D8" s="45">
        <v>6</v>
      </c>
      <c r="E8" s="80">
        <v>1700</v>
      </c>
      <c r="F8" s="80" t="s">
        <v>391</v>
      </c>
      <c r="G8" s="11">
        <v>10</v>
      </c>
      <c r="H8" s="81" t="s">
        <v>391</v>
      </c>
      <c r="I8" s="123"/>
      <c r="J8" s="123"/>
    </row>
    <row r="9" spans="1:10">
      <c r="A9" s="73" t="s">
        <v>460</v>
      </c>
      <c r="B9" s="74">
        <v>6</v>
      </c>
      <c r="C9" s="74" t="s">
        <v>391</v>
      </c>
      <c r="D9" s="74">
        <v>6</v>
      </c>
      <c r="E9" s="78">
        <v>1700</v>
      </c>
      <c r="F9" s="78" t="s">
        <v>391</v>
      </c>
      <c r="G9" s="74">
        <v>10</v>
      </c>
      <c r="H9" s="75" t="s">
        <v>391</v>
      </c>
      <c r="I9" s="123"/>
      <c r="J9" s="123"/>
    </row>
    <row r="10" spans="1:10">
      <c r="A10" s="63"/>
      <c r="B10" s="80"/>
      <c r="C10" s="80"/>
      <c r="D10" s="45"/>
      <c r="E10" s="80"/>
      <c r="F10" s="80"/>
      <c r="G10" s="11"/>
      <c r="H10" s="81"/>
      <c r="I10" s="123"/>
      <c r="J10" s="123"/>
    </row>
    <row r="11" spans="1:10">
      <c r="A11" s="73" t="s">
        <v>461</v>
      </c>
      <c r="B11" s="74">
        <v>2</v>
      </c>
      <c r="C11" s="74" t="s">
        <v>391</v>
      </c>
      <c r="D11" s="74">
        <v>2</v>
      </c>
      <c r="E11" s="78">
        <v>890</v>
      </c>
      <c r="F11" s="78" t="s">
        <v>391</v>
      </c>
      <c r="G11" s="74">
        <v>2</v>
      </c>
      <c r="H11" s="75" t="s">
        <v>391</v>
      </c>
      <c r="I11" s="123"/>
      <c r="J11" s="123"/>
    </row>
    <row r="12" spans="1:10">
      <c r="A12" s="63"/>
      <c r="B12" s="45"/>
      <c r="C12" s="45"/>
      <c r="D12" s="45"/>
      <c r="E12" s="11"/>
      <c r="F12" s="11"/>
      <c r="G12" s="45"/>
      <c r="H12" s="46"/>
      <c r="I12" s="123"/>
      <c r="J12" s="123"/>
    </row>
    <row r="13" spans="1:10">
      <c r="A13" s="73" t="s">
        <v>462</v>
      </c>
      <c r="B13" s="74">
        <v>27</v>
      </c>
      <c r="C13" s="74" t="s">
        <v>391</v>
      </c>
      <c r="D13" s="74">
        <v>27</v>
      </c>
      <c r="E13" s="78">
        <v>800</v>
      </c>
      <c r="F13" s="78" t="s">
        <v>391</v>
      </c>
      <c r="G13" s="74">
        <v>22</v>
      </c>
      <c r="H13" s="75">
        <v>12</v>
      </c>
      <c r="I13" s="123"/>
      <c r="J13" s="123"/>
    </row>
    <row r="14" spans="1:10">
      <c r="A14" s="63"/>
      <c r="B14" s="45"/>
      <c r="C14" s="45"/>
      <c r="D14" s="45"/>
      <c r="E14" s="11"/>
      <c r="F14" s="11"/>
      <c r="G14" s="45"/>
      <c r="H14" s="46"/>
      <c r="I14" s="123"/>
      <c r="J14" s="123"/>
    </row>
    <row r="15" spans="1:10">
      <c r="A15" s="63" t="s">
        <v>463</v>
      </c>
      <c r="B15" s="80">
        <v>233</v>
      </c>
      <c r="C15" s="80" t="s">
        <v>391</v>
      </c>
      <c r="D15" s="45">
        <v>233</v>
      </c>
      <c r="E15" s="80">
        <v>1082</v>
      </c>
      <c r="F15" s="80" t="s">
        <v>391</v>
      </c>
      <c r="G15" s="11">
        <v>252</v>
      </c>
      <c r="H15" s="81" t="s">
        <v>391</v>
      </c>
      <c r="I15" s="123"/>
      <c r="J15" s="123"/>
    </row>
    <row r="16" spans="1:10">
      <c r="A16" s="63" t="s">
        <v>464</v>
      </c>
      <c r="B16" s="80">
        <v>426</v>
      </c>
      <c r="C16" s="80">
        <v>32</v>
      </c>
      <c r="D16" s="45">
        <v>458</v>
      </c>
      <c r="E16" s="80">
        <v>398</v>
      </c>
      <c r="F16" s="80">
        <v>2200</v>
      </c>
      <c r="G16" s="11">
        <v>240</v>
      </c>
      <c r="H16" s="81">
        <v>2</v>
      </c>
      <c r="I16" s="123"/>
      <c r="J16" s="123"/>
    </row>
    <row r="17" spans="1:10">
      <c r="A17" s="63" t="s">
        <v>465</v>
      </c>
      <c r="B17" s="80">
        <v>735</v>
      </c>
      <c r="C17" s="80">
        <v>12</v>
      </c>
      <c r="D17" s="45">
        <v>747</v>
      </c>
      <c r="E17" s="80">
        <v>1947</v>
      </c>
      <c r="F17" s="80">
        <v>2750</v>
      </c>
      <c r="G17" s="11">
        <v>1464</v>
      </c>
      <c r="H17" s="81">
        <v>717</v>
      </c>
      <c r="I17" s="123"/>
      <c r="J17" s="123"/>
    </row>
    <row r="18" spans="1:10">
      <c r="A18" s="73" t="s">
        <v>466</v>
      </c>
      <c r="B18" s="74">
        <v>1394</v>
      </c>
      <c r="C18" s="74">
        <v>44</v>
      </c>
      <c r="D18" s="74">
        <v>1438</v>
      </c>
      <c r="E18" s="78">
        <v>1329</v>
      </c>
      <c r="F18" s="78">
        <v>2350</v>
      </c>
      <c r="G18" s="74">
        <v>1956</v>
      </c>
      <c r="H18" s="75">
        <v>719</v>
      </c>
      <c r="I18" s="123"/>
      <c r="J18" s="123"/>
    </row>
    <row r="19" spans="1:10">
      <c r="A19" s="63"/>
      <c r="B19" s="45"/>
      <c r="C19" s="45"/>
      <c r="D19" s="45"/>
      <c r="E19" s="11"/>
      <c r="F19" s="11"/>
      <c r="G19" s="45"/>
      <c r="H19" s="46"/>
      <c r="I19" s="123"/>
      <c r="J19" s="123"/>
    </row>
    <row r="20" spans="1:10">
      <c r="A20" s="63" t="s">
        <v>467</v>
      </c>
      <c r="B20" s="45">
        <v>111</v>
      </c>
      <c r="C20" s="45">
        <v>11</v>
      </c>
      <c r="D20" s="45">
        <v>122</v>
      </c>
      <c r="E20" s="11">
        <v>828</v>
      </c>
      <c r="F20" s="11">
        <v>1964</v>
      </c>
      <c r="G20" s="45">
        <v>114</v>
      </c>
      <c r="H20" s="46" t="s">
        <v>391</v>
      </c>
      <c r="I20" s="123"/>
      <c r="J20" s="123"/>
    </row>
    <row r="21" spans="1:10">
      <c r="A21" s="63" t="s">
        <v>468</v>
      </c>
      <c r="B21" s="80">
        <v>1</v>
      </c>
      <c r="C21" s="80">
        <v>1</v>
      </c>
      <c r="D21" s="45">
        <v>2</v>
      </c>
      <c r="E21" s="80">
        <v>950</v>
      </c>
      <c r="F21" s="80">
        <v>1900</v>
      </c>
      <c r="G21" s="11">
        <v>3</v>
      </c>
      <c r="H21" s="81" t="s">
        <v>391</v>
      </c>
      <c r="I21" s="123"/>
      <c r="J21" s="123"/>
    </row>
    <row r="22" spans="1:10">
      <c r="A22" s="63" t="s">
        <v>469</v>
      </c>
      <c r="B22" s="45">
        <v>23</v>
      </c>
      <c r="C22" s="45">
        <v>2</v>
      </c>
      <c r="D22" s="45">
        <v>25</v>
      </c>
      <c r="E22" s="11">
        <v>689</v>
      </c>
      <c r="F22" s="11">
        <v>1600</v>
      </c>
      <c r="G22" s="45">
        <v>19</v>
      </c>
      <c r="H22" s="46">
        <v>6</v>
      </c>
      <c r="I22" s="123"/>
      <c r="J22" s="123"/>
    </row>
    <row r="23" spans="1:10">
      <c r="A23" s="63" t="s">
        <v>470</v>
      </c>
      <c r="B23" s="11">
        <v>20</v>
      </c>
      <c r="C23" s="11" t="s">
        <v>391</v>
      </c>
      <c r="D23" s="45">
        <v>20</v>
      </c>
      <c r="E23" s="11">
        <v>800</v>
      </c>
      <c r="F23" s="11" t="s">
        <v>391</v>
      </c>
      <c r="G23" s="11">
        <v>16</v>
      </c>
      <c r="H23" s="124" t="s">
        <v>391</v>
      </c>
      <c r="I23" s="123"/>
      <c r="J23" s="123"/>
    </row>
    <row r="24" spans="1:10">
      <c r="A24" s="73" t="s">
        <v>471</v>
      </c>
      <c r="B24" s="74">
        <v>155</v>
      </c>
      <c r="C24" s="74">
        <v>14</v>
      </c>
      <c r="D24" s="74">
        <v>169</v>
      </c>
      <c r="E24" s="78">
        <v>805</v>
      </c>
      <c r="F24" s="78">
        <v>1907</v>
      </c>
      <c r="G24" s="74">
        <v>152</v>
      </c>
      <c r="H24" s="75">
        <v>6</v>
      </c>
      <c r="I24" s="123"/>
      <c r="J24" s="123"/>
    </row>
    <row r="25" spans="1:10">
      <c r="A25" s="63"/>
      <c r="B25" s="11"/>
      <c r="C25" s="11"/>
      <c r="D25" s="45"/>
      <c r="E25" s="11"/>
      <c r="F25" s="11"/>
      <c r="G25" s="11"/>
      <c r="H25" s="12"/>
      <c r="I25" s="123"/>
      <c r="J25" s="123"/>
    </row>
    <row r="26" spans="1:10">
      <c r="A26" s="63" t="s">
        <v>536</v>
      </c>
      <c r="B26" s="11">
        <v>74</v>
      </c>
      <c r="C26" s="11" t="s">
        <v>391</v>
      </c>
      <c r="D26" s="45">
        <v>74</v>
      </c>
      <c r="E26" s="11">
        <v>750</v>
      </c>
      <c r="F26" s="11" t="s">
        <v>391</v>
      </c>
      <c r="G26" s="11">
        <v>56</v>
      </c>
      <c r="H26" s="12">
        <v>16</v>
      </c>
      <c r="I26" s="123"/>
      <c r="J26" s="123"/>
    </row>
    <row r="27" spans="1:10">
      <c r="A27" s="63" t="s">
        <v>474</v>
      </c>
      <c r="B27" s="11">
        <v>3155</v>
      </c>
      <c r="C27" s="11">
        <v>5</v>
      </c>
      <c r="D27" s="45">
        <v>3160</v>
      </c>
      <c r="E27" s="11">
        <v>998</v>
      </c>
      <c r="F27" s="11">
        <v>1300</v>
      </c>
      <c r="G27" s="11">
        <v>3155</v>
      </c>
      <c r="H27" s="12">
        <v>946</v>
      </c>
      <c r="I27" s="123"/>
      <c r="J27" s="123"/>
    </row>
    <row r="28" spans="1:10">
      <c r="A28" s="63" t="s">
        <v>475</v>
      </c>
      <c r="B28" s="11">
        <v>40</v>
      </c>
      <c r="C28" s="11" t="s">
        <v>391</v>
      </c>
      <c r="D28" s="45">
        <v>40</v>
      </c>
      <c r="E28" s="11">
        <v>400</v>
      </c>
      <c r="F28" s="11" t="s">
        <v>391</v>
      </c>
      <c r="G28" s="11">
        <v>16</v>
      </c>
      <c r="H28" s="12">
        <v>4</v>
      </c>
      <c r="I28" s="123"/>
      <c r="J28" s="123"/>
    </row>
    <row r="29" spans="1:10">
      <c r="A29" s="63" t="s">
        <v>476</v>
      </c>
      <c r="B29" s="11">
        <v>254</v>
      </c>
      <c r="C29" s="11">
        <v>1</v>
      </c>
      <c r="D29" s="45">
        <v>255</v>
      </c>
      <c r="E29" s="11">
        <v>700</v>
      </c>
      <c r="F29" s="11">
        <v>700</v>
      </c>
      <c r="G29" s="11">
        <v>179</v>
      </c>
      <c r="H29" s="12" t="s">
        <v>391</v>
      </c>
      <c r="I29" s="123"/>
      <c r="J29" s="123"/>
    </row>
    <row r="30" spans="1:10">
      <c r="A30" s="63" t="s">
        <v>477</v>
      </c>
      <c r="B30" s="45">
        <v>7</v>
      </c>
      <c r="C30" s="45" t="s">
        <v>391</v>
      </c>
      <c r="D30" s="45">
        <v>7</v>
      </c>
      <c r="E30" s="11">
        <v>700</v>
      </c>
      <c r="F30" s="11" t="s">
        <v>391</v>
      </c>
      <c r="G30" s="45">
        <v>5</v>
      </c>
      <c r="H30" s="46">
        <v>2</v>
      </c>
      <c r="I30" s="123"/>
      <c r="J30" s="123"/>
    </row>
    <row r="31" spans="1:10">
      <c r="A31" s="63" t="s">
        <v>478</v>
      </c>
      <c r="B31" s="45">
        <v>293</v>
      </c>
      <c r="C31" s="45" t="s">
        <v>391</v>
      </c>
      <c r="D31" s="45">
        <v>293</v>
      </c>
      <c r="E31" s="11">
        <v>800</v>
      </c>
      <c r="F31" s="11" t="s">
        <v>391</v>
      </c>
      <c r="G31" s="45">
        <v>234</v>
      </c>
      <c r="H31" s="46">
        <v>234</v>
      </c>
      <c r="I31" s="123"/>
      <c r="J31" s="123"/>
    </row>
    <row r="32" spans="1:10">
      <c r="A32" s="63" t="s">
        <v>479</v>
      </c>
      <c r="B32" s="11">
        <v>2487</v>
      </c>
      <c r="C32" s="11">
        <v>26</v>
      </c>
      <c r="D32" s="45">
        <v>2513</v>
      </c>
      <c r="E32" s="11">
        <v>950</v>
      </c>
      <c r="F32" s="11">
        <v>1300</v>
      </c>
      <c r="G32" s="11">
        <v>2396</v>
      </c>
      <c r="H32" s="12" t="s">
        <v>391</v>
      </c>
      <c r="I32" s="123"/>
      <c r="J32" s="123"/>
    </row>
    <row r="33" spans="1:10">
      <c r="A33" s="63" t="s">
        <v>480</v>
      </c>
      <c r="B33" s="45">
        <v>3549</v>
      </c>
      <c r="C33" s="45">
        <v>105</v>
      </c>
      <c r="D33" s="45">
        <v>3654</v>
      </c>
      <c r="E33" s="11">
        <v>600</v>
      </c>
      <c r="F33" s="11">
        <v>1500</v>
      </c>
      <c r="G33" s="45">
        <v>2287</v>
      </c>
      <c r="H33" s="46">
        <v>292</v>
      </c>
    </row>
    <row r="34" spans="1:10">
      <c r="A34" s="63" t="s">
        <v>481</v>
      </c>
      <c r="B34" s="11">
        <v>817</v>
      </c>
      <c r="C34" s="11">
        <v>100</v>
      </c>
      <c r="D34" s="45">
        <v>917</v>
      </c>
      <c r="E34" s="11">
        <v>400</v>
      </c>
      <c r="F34" s="11">
        <v>2000</v>
      </c>
      <c r="G34" s="11">
        <v>527</v>
      </c>
      <c r="H34" s="12">
        <v>53</v>
      </c>
      <c r="I34" s="123"/>
      <c r="J34" s="123"/>
    </row>
    <row r="35" spans="1:10">
      <c r="A35" s="73" t="s">
        <v>482</v>
      </c>
      <c r="B35" s="74">
        <v>10676</v>
      </c>
      <c r="C35" s="74">
        <v>237</v>
      </c>
      <c r="D35" s="74">
        <v>10913</v>
      </c>
      <c r="E35" s="78">
        <v>792</v>
      </c>
      <c r="F35" s="78">
        <v>1681</v>
      </c>
      <c r="G35" s="74">
        <v>8855</v>
      </c>
      <c r="H35" s="75">
        <v>1547</v>
      </c>
    </row>
    <row r="36" spans="1:10">
      <c r="A36" s="63"/>
      <c r="B36" s="45"/>
      <c r="C36" s="45"/>
      <c r="D36" s="45"/>
      <c r="E36" s="11"/>
      <c r="F36" s="11"/>
      <c r="G36" s="45"/>
      <c r="H36" s="46"/>
    </row>
    <row r="37" spans="1:10">
      <c r="A37" s="73" t="s">
        <v>483</v>
      </c>
      <c r="B37" s="74">
        <v>2255</v>
      </c>
      <c r="C37" s="74">
        <v>50</v>
      </c>
      <c r="D37" s="74">
        <v>2305</v>
      </c>
      <c r="E37" s="78">
        <v>1130</v>
      </c>
      <c r="F37" s="78">
        <v>2125</v>
      </c>
      <c r="G37" s="74">
        <v>2654</v>
      </c>
      <c r="H37" s="75">
        <v>796</v>
      </c>
    </row>
    <row r="38" spans="1:10">
      <c r="A38" s="63"/>
      <c r="B38" s="45"/>
      <c r="C38" s="45"/>
      <c r="D38" s="45"/>
      <c r="E38" s="11"/>
      <c r="F38" s="11"/>
      <c r="G38" s="45"/>
      <c r="H38" s="46"/>
    </row>
    <row r="39" spans="1:10">
      <c r="A39" s="63" t="s">
        <v>484</v>
      </c>
      <c r="B39" s="45">
        <v>12681</v>
      </c>
      <c r="C39" s="45">
        <v>744</v>
      </c>
      <c r="D39" s="45">
        <v>13425</v>
      </c>
      <c r="E39" s="11">
        <v>600</v>
      </c>
      <c r="F39" s="11">
        <v>1600</v>
      </c>
      <c r="G39" s="45">
        <v>8799</v>
      </c>
      <c r="H39" s="46">
        <v>1232</v>
      </c>
      <c r="I39" s="123"/>
      <c r="J39" s="123"/>
    </row>
    <row r="40" spans="1:10">
      <c r="A40" s="63" t="s">
        <v>485</v>
      </c>
      <c r="B40" s="45">
        <v>5258</v>
      </c>
      <c r="C40" s="45">
        <v>592</v>
      </c>
      <c r="D40" s="45">
        <v>5850</v>
      </c>
      <c r="E40" s="11">
        <v>827</v>
      </c>
      <c r="F40" s="11">
        <v>1650</v>
      </c>
      <c r="G40" s="45">
        <v>5325</v>
      </c>
      <c r="H40" s="46" t="s">
        <v>391</v>
      </c>
    </row>
    <row r="41" spans="1:10">
      <c r="A41" s="63" t="s">
        <v>486</v>
      </c>
      <c r="B41" s="45">
        <v>21509</v>
      </c>
      <c r="C41" s="45">
        <v>333</v>
      </c>
      <c r="D41" s="45">
        <v>21842</v>
      </c>
      <c r="E41" s="11">
        <v>1400</v>
      </c>
      <c r="F41" s="11">
        <v>2200</v>
      </c>
      <c r="G41" s="45">
        <v>30845</v>
      </c>
      <c r="H41" s="46">
        <v>4935</v>
      </c>
      <c r="I41" s="123"/>
      <c r="J41" s="123"/>
    </row>
    <row r="42" spans="1:10">
      <c r="A42" s="63" t="s">
        <v>487</v>
      </c>
      <c r="B42" s="11">
        <v>6111</v>
      </c>
      <c r="C42" s="11" t="s">
        <v>391</v>
      </c>
      <c r="D42" s="45">
        <v>6111</v>
      </c>
      <c r="E42" s="11">
        <v>1000</v>
      </c>
      <c r="F42" s="11" t="s">
        <v>391</v>
      </c>
      <c r="G42" s="11">
        <v>6111</v>
      </c>
      <c r="H42" s="12">
        <v>548</v>
      </c>
    </row>
    <row r="43" spans="1:10">
      <c r="A43" s="63" t="s">
        <v>488</v>
      </c>
      <c r="B43" s="11">
        <v>9718</v>
      </c>
      <c r="C43" s="11">
        <v>304</v>
      </c>
      <c r="D43" s="45">
        <v>10022</v>
      </c>
      <c r="E43" s="11">
        <v>520</v>
      </c>
      <c r="F43" s="11">
        <v>1050</v>
      </c>
      <c r="G43" s="11">
        <v>5373</v>
      </c>
      <c r="H43" s="12">
        <v>645</v>
      </c>
    </row>
    <row r="44" spans="1:10">
      <c r="A44" s="73" t="s">
        <v>537</v>
      </c>
      <c r="B44" s="74">
        <v>55277</v>
      </c>
      <c r="C44" s="74">
        <v>1973</v>
      </c>
      <c r="D44" s="74">
        <v>57250</v>
      </c>
      <c r="E44" s="78">
        <v>963</v>
      </c>
      <c r="F44" s="78">
        <v>1632</v>
      </c>
      <c r="G44" s="74">
        <v>56453</v>
      </c>
      <c r="H44" s="75">
        <v>7360</v>
      </c>
      <c r="I44" s="123"/>
      <c r="J44" s="123"/>
    </row>
    <row r="45" spans="1:10">
      <c r="A45" s="63"/>
      <c r="B45" s="45"/>
      <c r="C45" s="45"/>
      <c r="D45" s="45"/>
      <c r="E45" s="11"/>
      <c r="F45" s="11"/>
      <c r="G45" s="45"/>
      <c r="H45" s="46"/>
      <c r="I45" s="123"/>
      <c r="J45" s="123"/>
    </row>
    <row r="46" spans="1:10">
      <c r="A46" s="63" t="s">
        <v>490</v>
      </c>
      <c r="B46" s="11">
        <v>57</v>
      </c>
      <c r="C46" s="11">
        <v>6</v>
      </c>
      <c r="D46" s="45">
        <v>63</v>
      </c>
      <c r="E46" s="11">
        <v>450</v>
      </c>
      <c r="F46" s="11">
        <v>1500</v>
      </c>
      <c r="G46" s="11">
        <v>35</v>
      </c>
      <c r="H46" s="12">
        <v>18</v>
      </c>
    </row>
    <row r="47" spans="1:10">
      <c r="A47" s="63" t="s">
        <v>491</v>
      </c>
      <c r="B47" s="45">
        <v>10</v>
      </c>
      <c r="C47" s="45" t="s">
        <v>391</v>
      </c>
      <c r="D47" s="45">
        <v>10</v>
      </c>
      <c r="E47" s="11">
        <v>530</v>
      </c>
      <c r="F47" s="11" t="s">
        <v>391</v>
      </c>
      <c r="G47" s="45">
        <v>5</v>
      </c>
      <c r="H47" s="46">
        <v>5</v>
      </c>
    </row>
    <row r="48" spans="1:10">
      <c r="A48" s="63" t="s">
        <v>492</v>
      </c>
      <c r="B48" s="11">
        <v>501</v>
      </c>
      <c r="C48" s="11">
        <v>10</v>
      </c>
      <c r="D48" s="45">
        <v>511</v>
      </c>
      <c r="E48" s="11">
        <v>360</v>
      </c>
      <c r="F48" s="11">
        <v>2400</v>
      </c>
      <c r="G48" s="11">
        <v>204</v>
      </c>
      <c r="H48" s="12">
        <v>328</v>
      </c>
      <c r="I48" s="123"/>
      <c r="J48" s="123"/>
    </row>
    <row r="49" spans="1:10">
      <c r="A49" s="73" t="s">
        <v>493</v>
      </c>
      <c r="B49" s="74">
        <v>568</v>
      </c>
      <c r="C49" s="74">
        <v>16</v>
      </c>
      <c r="D49" s="74">
        <v>584</v>
      </c>
      <c r="E49" s="78">
        <v>372</v>
      </c>
      <c r="F49" s="78">
        <v>2063</v>
      </c>
      <c r="G49" s="74">
        <v>244</v>
      </c>
      <c r="H49" s="75">
        <v>351</v>
      </c>
    </row>
    <row r="50" spans="1:10">
      <c r="A50" s="63"/>
      <c r="B50" s="45"/>
      <c r="C50" s="45"/>
      <c r="D50" s="45"/>
      <c r="E50" s="11"/>
      <c r="F50" s="11"/>
      <c r="G50" s="45"/>
      <c r="H50" s="46"/>
    </row>
    <row r="51" spans="1:10">
      <c r="A51" s="73" t="s">
        <v>494</v>
      </c>
      <c r="B51" s="74">
        <v>135</v>
      </c>
      <c r="C51" s="74">
        <v>5</v>
      </c>
      <c r="D51" s="74">
        <v>140</v>
      </c>
      <c r="E51" s="78">
        <v>530</v>
      </c>
      <c r="F51" s="78">
        <v>1280</v>
      </c>
      <c r="G51" s="74">
        <v>78</v>
      </c>
      <c r="H51" s="75">
        <v>38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</row>
    <row r="53" spans="1:10">
      <c r="A53" s="63" t="s">
        <v>498</v>
      </c>
      <c r="B53" s="11">
        <v>228</v>
      </c>
      <c r="C53" s="11">
        <v>23</v>
      </c>
      <c r="D53" s="45">
        <v>251</v>
      </c>
      <c r="E53" s="11">
        <v>566</v>
      </c>
      <c r="F53" s="11">
        <v>2522</v>
      </c>
      <c r="G53" s="11">
        <v>187</v>
      </c>
      <c r="H53" s="12">
        <v>75</v>
      </c>
    </row>
    <row r="54" spans="1:10">
      <c r="A54" s="63" t="s">
        <v>500</v>
      </c>
      <c r="B54" s="45">
        <v>58</v>
      </c>
      <c r="C54" s="45" t="s">
        <v>391</v>
      </c>
      <c r="D54" s="45">
        <v>58</v>
      </c>
      <c r="E54" s="11">
        <v>400</v>
      </c>
      <c r="F54" s="11" t="s">
        <v>391</v>
      </c>
      <c r="G54" s="45">
        <v>23</v>
      </c>
      <c r="H54" s="46" t="s">
        <v>391</v>
      </c>
      <c r="I54" s="123"/>
      <c r="J54" s="123"/>
    </row>
    <row r="55" spans="1:10">
      <c r="A55" s="63" t="s">
        <v>501</v>
      </c>
      <c r="B55" s="45">
        <v>707</v>
      </c>
      <c r="C55" s="45">
        <v>69</v>
      </c>
      <c r="D55" s="45">
        <v>776</v>
      </c>
      <c r="E55" s="11">
        <v>172</v>
      </c>
      <c r="F55" s="11">
        <v>1010</v>
      </c>
      <c r="G55" s="45">
        <v>191</v>
      </c>
      <c r="H55" s="46">
        <v>161</v>
      </c>
    </row>
    <row r="56" spans="1:10">
      <c r="A56" s="63" t="s">
        <v>503</v>
      </c>
      <c r="B56" s="45">
        <v>73</v>
      </c>
      <c r="C56" s="45">
        <v>21</v>
      </c>
      <c r="D56" s="45">
        <v>94</v>
      </c>
      <c r="E56" s="11">
        <v>300</v>
      </c>
      <c r="F56" s="11">
        <v>580</v>
      </c>
      <c r="G56" s="45">
        <v>34</v>
      </c>
      <c r="H56" s="46" t="s">
        <v>391</v>
      </c>
      <c r="I56" s="123"/>
      <c r="J56" s="123"/>
    </row>
    <row r="57" spans="1:10">
      <c r="A57" s="63" t="s">
        <v>504</v>
      </c>
      <c r="B57" s="45">
        <v>112</v>
      </c>
      <c r="C57" s="45">
        <v>13</v>
      </c>
      <c r="D57" s="45">
        <v>125</v>
      </c>
      <c r="E57" s="11">
        <v>1000</v>
      </c>
      <c r="F57" s="11">
        <v>1400</v>
      </c>
      <c r="G57" s="45">
        <v>130</v>
      </c>
      <c r="H57" s="46" t="s">
        <v>391</v>
      </c>
    </row>
    <row r="58" spans="1:10">
      <c r="A58" s="63" t="s">
        <v>505</v>
      </c>
      <c r="B58" s="45">
        <v>22</v>
      </c>
      <c r="C58" s="45">
        <v>2</v>
      </c>
      <c r="D58" s="45">
        <v>24</v>
      </c>
      <c r="E58" s="11">
        <v>1233</v>
      </c>
      <c r="F58" s="11">
        <v>1233</v>
      </c>
      <c r="G58" s="45">
        <v>30</v>
      </c>
      <c r="H58" s="46">
        <v>6</v>
      </c>
    </row>
    <row r="59" spans="1:10">
      <c r="A59" s="73" t="s">
        <v>506</v>
      </c>
      <c r="B59" s="74">
        <v>1200</v>
      </c>
      <c r="C59" s="74">
        <v>128</v>
      </c>
      <c r="D59" s="74">
        <v>1328</v>
      </c>
      <c r="E59" s="78">
        <v>362</v>
      </c>
      <c r="F59" s="78">
        <v>1254</v>
      </c>
      <c r="G59" s="74">
        <v>595</v>
      </c>
      <c r="H59" s="75">
        <v>242</v>
      </c>
    </row>
    <row r="60" spans="1:10">
      <c r="A60" s="1193"/>
      <c r="B60" s="1191"/>
      <c r="C60" s="1191"/>
      <c r="D60" s="1191"/>
      <c r="E60" s="1191"/>
      <c r="F60" s="1191"/>
      <c r="G60" s="1191"/>
      <c r="H60" s="1195"/>
    </row>
    <row r="61" spans="1:10">
      <c r="A61" s="73" t="s">
        <v>509</v>
      </c>
      <c r="B61" s="74" t="s">
        <v>391</v>
      </c>
      <c r="C61" s="74" t="s">
        <v>391</v>
      </c>
      <c r="D61" s="74" t="s">
        <v>391</v>
      </c>
      <c r="E61" s="78" t="s">
        <v>391</v>
      </c>
      <c r="F61" s="78" t="s">
        <v>391</v>
      </c>
      <c r="G61" s="74" t="s">
        <v>391</v>
      </c>
      <c r="H61" s="75" t="s">
        <v>391</v>
      </c>
    </row>
    <row r="62" spans="1:10">
      <c r="A62" s="1193"/>
      <c r="B62" s="1191"/>
      <c r="C62" s="1193"/>
      <c r="D62" s="1191"/>
      <c r="E62" s="1191"/>
      <c r="F62" s="1191"/>
      <c r="G62" s="1191"/>
    </row>
    <row r="63" spans="1:10" ht="13.5" thickBot="1">
      <c r="A63" s="66" t="s">
        <v>510</v>
      </c>
      <c r="B63" s="52">
        <v>71695</v>
      </c>
      <c r="C63" s="52">
        <v>2467</v>
      </c>
      <c r="D63" s="52">
        <v>74162</v>
      </c>
      <c r="E63" s="52">
        <v>934</v>
      </c>
      <c r="F63" s="52">
        <v>1643</v>
      </c>
      <c r="G63" s="52">
        <v>71021</v>
      </c>
      <c r="H63" s="53">
        <v>11071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1">
    <tabColor theme="0"/>
    <pageSetUpPr fitToPage="1"/>
  </sheetPr>
  <dimension ref="A1:H20"/>
  <sheetViews>
    <sheetView showGridLines="0" tabSelected="1" zoomScale="115" zoomScaleNormal="115" zoomScaleSheetLayoutView="75" workbookViewId="0">
      <selection activeCell="I37" sqref="I37"/>
    </sheetView>
  </sheetViews>
  <sheetFormatPr baseColWidth="10" defaultRowHeight="12.75"/>
  <cols>
    <col min="1" max="1" width="14.7109375" style="21" customWidth="1"/>
    <col min="2" max="2" width="20.5703125" style="21" customWidth="1"/>
    <col min="3" max="3" width="16.7109375" style="21" customWidth="1"/>
    <col min="4" max="4" width="20" style="21" customWidth="1"/>
    <col min="5" max="5" width="22.85546875" style="21" customWidth="1"/>
    <col min="6" max="6" width="21" style="21" customWidth="1"/>
    <col min="7" max="7" width="16.7109375" style="21" customWidth="1"/>
    <col min="8" max="8" width="11.7109375" style="21" bestFit="1" customWidth="1"/>
    <col min="9" max="16384" width="11.42578125" style="21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</row>
    <row r="2" spans="1:8" s="88" customFormat="1" ht="13.5" customHeight="1"/>
    <row r="3" spans="1:8" s="88" customFormat="1" ht="23.25" customHeight="1">
      <c r="A3" s="1695" t="s">
        <v>511</v>
      </c>
      <c r="B3" s="1695"/>
      <c r="C3" s="1695"/>
      <c r="D3" s="1695"/>
      <c r="E3" s="1695"/>
      <c r="F3" s="1695"/>
      <c r="G3" s="1695"/>
      <c r="H3" s="219"/>
    </row>
    <row r="4" spans="1:8" s="88" customFormat="1" ht="13.5" customHeight="1" thickBot="1">
      <c r="A4" s="5"/>
      <c r="B4" s="6"/>
      <c r="C4" s="6"/>
      <c r="D4" s="6"/>
      <c r="E4" s="6"/>
      <c r="F4" s="6"/>
      <c r="G4" s="6"/>
    </row>
    <row r="5" spans="1:8" ht="13.15" customHeight="1">
      <c r="A5" s="1692" t="s">
        <v>370</v>
      </c>
      <c r="B5" s="89"/>
      <c r="C5" s="89"/>
      <c r="D5" s="89"/>
      <c r="E5" s="90"/>
      <c r="F5" s="90" t="s">
        <v>512</v>
      </c>
      <c r="G5" s="91"/>
    </row>
    <row r="6" spans="1:8" ht="13.15" customHeight="1">
      <c r="A6" s="1693"/>
      <c r="B6" s="92" t="s">
        <v>371</v>
      </c>
      <c r="C6" s="92" t="s">
        <v>378</v>
      </c>
      <c r="D6" s="92" t="s">
        <v>372</v>
      </c>
      <c r="E6" s="93" t="s">
        <v>442</v>
      </c>
      <c r="F6" s="92" t="s">
        <v>513</v>
      </c>
      <c r="G6" s="94" t="s">
        <v>514</v>
      </c>
    </row>
    <row r="7" spans="1:8">
      <c r="A7" s="1693"/>
      <c r="B7" s="92" t="s">
        <v>374</v>
      </c>
      <c r="C7" s="92" t="s">
        <v>515</v>
      </c>
      <c r="D7" s="93" t="s">
        <v>375</v>
      </c>
      <c r="E7" s="93" t="s">
        <v>375</v>
      </c>
      <c r="F7" s="92" t="s">
        <v>516</v>
      </c>
      <c r="G7" s="94" t="s">
        <v>376</v>
      </c>
    </row>
    <row r="8" spans="1:8" ht="13.5" thickBot="1">
      <c r="A8" s="1694"/>
      <c r="B8" s="95"/>
      <c r="C8" s="95"/>
      <c r="D8" s="95"/>
      <c r="E8" s="96"/>
      <c r="F8" s="96" t="s">
        <v>517</v>
      </c>
      <c r="G8" s="97"/>
      <c r="H8" s="98"/>
    </row>
    <row r="9" spans="1:8">
      <c r="A9" s="1617">
        <v>2005</v>
      </c>
      <c r="B9" s="1222">
        <v>2274.1089999999999</v>
      </c>
      <c r="C9" s="1222">
        <v>17.706688641573468</v>
      </c>
      <c r="D9" s="1222">
        <v>4026.694</v>
      </c>
      <c r="E9" s="983"/>
      <c r="F9" s="983">
        <v>13.96</v>
      </c>
      <c r="G9" s="1225">
        <v>562126.48239999998</v>
      </c>
      <c r="H9" s="103"/>
    </row>
    <row r="10" spans="1:8">
      <c r="A10" s="1617">
        <v>2006</v>
      </c>
      <c r="B10" s="1222">
        <v>1920.2329999999999</v>
      </c>
      <c r="C10" s="1222">
        <v>28.754750074600324</v>
      </c>
      <c r="D10" s="1222">
        <v>5521.5820000000003</v>
      </c>
      <c r="E10" s="1223"/>
      <c r="F10" s="1223">
        <v>13.93</v>
      </c>
      <c r="G10" s="1225">
        <v>769156.3726</v>
      </c>
      <c r="H10" s="103"/>
    </row>
    <row r="11" spans="1:8">
      <c r="A11" s="1617">
        <v>2007</v>
      </c>
      <c r="B11" s="1222">
        <v>1803.3130000000001</v>
      </c>
      <c r="C11" s="1222">
        <v>35.691857154027062</v>
      </c>
      <c r="D11" s="1222">
        <v>6436.3590000000004</v>
      </c>
      <c r="E11" s="1223"/>
      <c r="F11" s="1223">
        <v>21.03</v>
      </c>
      <c r="G11" s="1225">
        <v>1353566.2977000002</v>
      </c>
      <c r="H11" s="103"/>
    </row>
    <row r="12" spans="1:8">
      <c r="A12" s="1617">
        <v>2008</v>
      </c>
      <c r="B12" s="1222">
        <v>2057.87</v>
      </c>
      <c r="C12" s="1222">
        <v>33.196756840811133</v>
      </c>
      <c r="D12" s="1222">
        <v>6831.4610000000002</v>
      </c>
      <c r="E12" s="1223"/>
      <c r="F12" s="1223">
        <v>21.89</v>
      </c>
      <c r="G12" s="1225">
        <v>1495406.8129</v>
      </c>
      <c r="H12" s="103"/>
    </row>
    <row r="13" spans="1:8">
      <c r="A13" s="1617">
        <v>2009</v>
      </c>
      <c r="B13" s="1222">
        <v>1772.752</v>
      </c>
      <c r="C13" s="1222">
        <v>27.103463992707386</v>
      </c>
      <c r="D13" s="1222">
        <v>4804.7719999999999</v>
      </c>
      <c r="E13" s="1223">
        <v>23.405000000000001</v>
      </c>
      <c r="F13" s="1223">
        <v>16.03</v>
      </c>
      <c r="G13" s="1225">
        <v>770204.95160000003</v>
      </c>
      <c r="H13" s="103"/>
    </row>
    <row r="14" spans="1:8">
      <c r="A14" s="1617">
        <v>2010</v>
      </c>
      <c r="B14" s="1221">
        <v>1948.0730000000001</v>
      </c>
      <c r="C14" s="1222">
        <v>30.497815020279013</v>
      </c>
      <c r="D14" s="1221">
        <v>5941.1970000000001</v>
      </c>
      <c r="E14" s="983">
        <v>31.895</v>
      </c>
      <c r="F14" s="983">
        <v>17.41</v>
      </c>
      <c r="G14" s="798">
        <v>1034362.3977</v>
      </c>
      <c r="H14" s="103"/>
    </row>
    <row r="15" spans="1:8">
      <c r="A15" s="1617">
        <v>2011</v>
      </c>
      <c r="B15" s="1222">
        <v>1994.653</v>
      </c>
      <c r="C15" s="1222">
        <v>34.475425048868146</v>
      </c>
      <c r="D15" s="1222">
        <v>6876.6509999999998</v>
      </c>
      <c r="E15" s="765">
        <v>39.095999999999997</v>
      </c>
      <c r="F15" s="765">
        <v>23.01</v>
      </c>
      <c r="G15" s="1225">
        <v>1582317.3951000001</v>
      </c>
      <c r="H15" s="103"/>
    </row>
    <row r="16" spans="1:8">
      <c r="A16" s="1617">
        <v>2012</v>
      </c>
      <c r="B16" s="1222">
        <v>2188.1709999999998</v>
      </c>
      <c r="C16" s="1222">
        <v>23.717652779421723</v>
      </c>
      <c r="D16" s="1222">
        <v>5189.8280000000004</v>
      </c>
      <c r="E16" s="765">
        <v>27.715</v>
      </c>
      <c r="F16" s="765">
        <v>24.79</v>
      </c>
      <c r="G16" s="1225">
        <v>1286558.3612000002</v>
      </c>
      <c r="H16" s="103"/>
    </row>
    <row r="17" spans="1:8">
      <c r="A17" s="1617">
        <v>2013</v>
      </c>
      <c r="B17" s="1222">
        <v>2124.9690000000001</v>
      </c>
      <c r="C17" s="1222">
        <v>36.447251701083637</v>
      </c>
      <c r="D17" s="1222">
        <v>7744.9279999999999</v>
      </c>
      <c r="E17" s="765">
        <v>69.376999999999995</v>
      </c>
      <c r="F17" s="1224">
        <v>21.34</v>
      </c>
      <c r="G17" s="1226">
        <v>1652767.6352000001</v>
      </c>
      <c r="H17" s="103"/>
    </row>
    <row r="18" spans="1:8">
      <c r="A18" s="1617">
        <v>2014</v>
      </c>
      <c r="B18" s="1379">
        <v>2171.672</v>
      </c>
      <c r="C18" s="1379">
        <v>29.805302089818355</v>
      </c>
      <c r="D18" s="1379">
        <v>6472.7340000000004</v>
      </c>
      <c r="E18" s="1380">
        <v>52.371000000000002</v>
      </c>
      <c r="F18" s="1381">
        <v>20.97</v>
      </c>
      <c r="G18" s="1382">
        <v>1357332.3198000002</v>
      </c>
      <c r="H18" s="103"/>
    </row>
    <row r="19" spans="1:8" ht="13.5" thickBot="1">
      <c r="A19" s="1618">
        <v>2015</v>
      </c>
      <c r="B19" s="1222">
        <v>2176.3530000000001</v>
      </c>
      <c r="C19" s="1222">
        <f>D19/B19*10</f>
        <v>29.235569781188989</v>
      </c>
      <c r="D19" s="1222">
        <v>6362.692</v>
      </c>
      <c r="E19" s="1224">
        <v>48.997</v>
      </c>
      <c r="F19" s="1559">
        <v>20.239999999999998</v>
      </c>
      <c r="G19" s="1560">
        <v>1287809</v>
      </c>
      <c r="H19" s="103"/>
    </row>
    <row r="20" spans="1:8" ht="15.6" customHeight="1">
      <c r="A20" s="106" t="s">
        <v>518</v>
      </c>
      <c r="B20" s="106"/>
      <c r="C20" s="106"/>
      <c r="D20" s="106"/>
      <c r="E20" s="106"/>
      <c r="F20" s="106"/>
      <c r="G20" s="106"/>
    </row>
  </sheetData>
  <mergeCells count="3">
    <mergeCell ref="A1:G1"/>
    <mergeCell ref="A5:A8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33">
    <tabColor theme="0"/>
    <pageSetUpPr fitToPage="1"/>
  </sheetPr>
  <dimension ref="A1:F21"/>
  <sheetViews>
    <sheetView showGridLines="0" tabSelected="1" topLeftCell="A7" zoomScaleSheetLayoutView="75" workbookViewId="0">
      <selection activeCell="I37" sqref="I37"/>
    </sheetView>
  </sheetViews>
  <sheetFormatPr baseColWidth="10" defaultRowHeight="12.75"/>
  <cols>
    <col min="1" max="6" width="18.85546875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/>
    <row r="3" spans="1:6" s="3" customFormat="1" ht="15">
      <c r="A3" s="1663" t="s">
        <v>628</v>
      </c>
      <c r="B3" s="1663"/>
      <c r="C3" s="1663"/>
      <c r="D3" s="1663"/>
      <c r="E3" s="1663"/>
      <c r="F3" s="1663"/>
    </row>
    <row r="4" spans="1:6" s="3" customFormat="1" ht="15">
      <c r="A4" s="1663" t="s">
        <v>626</v>
      </c>
      <c r="B4" s="1663"/>
      <c r="C4" s="1663"/>
      <c r="D4" s="1663"/>
      <c r="E4" s="1663"/>
      <c r="F4" s="1663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1" customHeight="1">
      <c r="A6" s="1692" t="s">
        <v>370</v>
      </c>
      <c r="B6" s="770"/>
      <c r="C6" s="770"/>
      <c r="D6" s="770"/>
      <c r="E6" s="771" t="s">
        <v>512</v>
      </c>
      <c r="F6" s="772"/>
    </row>
    <row r="7" spans="1:6" ht="14.25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514</v>
      </c>
    </row>
    <row r="8" spans="1:6">
      <c r="A8" s="1693"/>
      <c r="B8" s="773" t="s">
        <v>374</v>
      </c>
      <c r="C8" s="773" t="s">
        <v>515</v>
      </c>
      <c r="D8" s="774" t="s">
        <v>375</v>
      </c>
      <c r="E8" s="773" t="s">
        <v>516</v>
      </c>
      <c r="F8" s="775" t="s">
        <v>376</v>
      </c>
    </row>
    <row r="9" spans="1:6" ht="28.5" customHeight="1" thickBot="1">
      <c r="A9" s="1694"/>
      <c r="B9" s="776"/>
      <c r="C9" s="776"/>
      <c r="D9" s="776"/>
      <c r="E9" s="242" t="s">
        <v>517</v>
      </c>
      <c r="F9" s="777"/>
    </row>
    <row r="10" spans="1:6">
      <c r="A10" s="1617">
        <v>2005</v>
      </c>
      <c r="B10" s="1221">
        <v>13.69</v>
      </c>
      <c r="C10" s="1233">
        <v>4.242512783053324</v>
      </c>
      <c r="D10" s="1221">
        <v>5.8079999999999998</v>
      </c>
      <c r="E10" s="983">
        <v>21.37</v>
      </c>
      <c r="F10" s="1248">
        <v>1241.1696000000002</v>
      </c>
    </row>
    <row r="11" spans="1:6">
      <c r="A11" s="1617">
        <v>2006</v>
      </c>
      <c r="B11" s="1221">
        <v>9.7050000000000001</v>
      </c>
      <c r="C11" s="1233">
        <v>7.3158165893869134</v>
      </c>
      <c r="D11" s="1221">
        <v>7.1</v>
      </c>
      <c r="E11" s="983">
        <v>20.170000000000002</v>
      </c>
      <c r="F11" s="1248">
        <v>1432.07</v>
      </c>
    </row>
    <row r="12" spans="1:6">
      <c r="A12" s="1617">
        <v>2007</v>
      </c>
      <c r="B12" s="1221">
        <v>7.452</v>
      </c>
      <c r="C12" s="1233">
        <v>7.5536768652710675</v>
      </c>
      <c r="D12" s="1221">
        <v>5.6289999999999996</v>
      </c>
      <c r="E12" s="983">
        <v>24.23</v>
      </c>
      <c r="F12" s="1248">
        <v>1363.9067</v>
      </c>
    </row>
    <row r="13" spans="1:6">
      <c r="A13" s="1617">
        <v>2008</v>
      </c>
      <c r="B13" s="1221">
        <v>5.1459999999999999</v>
      </c>
      <c r="C13" s="1233">
        <v>7.652545666537117</v>
      </c>
      <c r="D13" s="1221">
        <v>3.9380000000000002</v>
      </c>
      <c r="E13" s="983">
        <v>26.39</v>
      </c>
      <c r="F13" s="1248">
        <v>1039.2382</v>
      </c>
    </row>
    <row r="14" spans="1:6">
      <c r="A14" s="1617">
        <v>2009</v>
      </c>
      <c r="B14" s="1221">
        <v>6.7610000000000001</v>
      </c>
      <c r="C14" s="1233">
        <v>6.6439875758023961</v>
      </c>
      <c r="D14" s="1221">
        <v>4.492</v>
      </c>
      <c r="E14" s="983">
        <v>24.51</v>
      </c>
      <c r="F14" s="1248">
        <v>1100.9892</v>
      </c>
    </row>
    <row r="15" spans="1:6">
      <c r="A15" s="1617">
        <v>2010</v>
      </c>
      <c r="B15" s="1221">
        <v>6.0739999999999998</v>
      </c>
      <c r="C15" s="1233">
        <v>6.0734277247283508</v>
      </c>
      <c r="D15" s="1221">
        <v>3.6890000000000001</v>
      </c>
      <c r="E15" s="983">
        <v>22.91</v>
      </c>
      <c r="F15" s="1248">
        <v>845.1499</v>
      </c>
    </row>
    <row r="16" spans="1:6">
      <c r="A16" s="1617">
        <v>2011</v>
      </c>
      <c r="B16" s="1221">
        <v>7.7359999999999998</v>
      </c>
      <c r="C16" s="1233">
        <v>6.6778697001034137</v>
      </c>
      <c r="D16" s="1221">
        <v>5.1660000000000004</v>
      </c>
      <c r="E16" s="983">
        <v>23.85</v>
      </c>
      <c r="F16" s="1248">
        <v>1232.0910000000001</v>
      </c>
    </row>
    <row r="17" spans="1:6">
      <c r="A17" s="1617">
        <v>2012</v>
      </c>
      <c r="B17" s="1221">
        <v>6.6639999999999997</v>
      </c>
      <c r="C17" s="1233">
        <v>4.21218487394958</v>
      </c>
      <c r="D17" s="1233">
        <v>2.8069999999999999</v>
      </c>
      <c r="E17" s="983">
        <v>26.81</v>
      </c>
      <c r="F17" s="1248">
        <v>752.55669999999998</v>
      </c>
    </row>
    <row r="18" spans="1:6">
      <c r="A18" s="1617">
        <v>2013</v>
      </c>
      <c r="B18" s="1221">
        <v>3.65</v>
      </c>
      <c r="C18" s="1233">
        <v>6.8712328767123285</v>
      </c>
      <c r="D18" s="1221">
        <v>2.508</v>
      </c>
      <c r="E18" s="1237">
        <v>29.09</v>
      </c>
      <c r="F18" s="1249">
        <v>729.57719999999995</v>
      </c>
    </row>
    <row r="19" spans="1:6">
      <c r="A19" s="1617">
        <v>2014</v>
      </c>
      <c r="B19" s="1387">
        <v>4.7060000000000004</v>
      </c>
      <c r="C19" s="1385">
        <v>6.2962175945601349</v>
      </c>
      <c r="D19" s="1387">
        <v>2.9630000000000001</v>
      </c>
      <c r="E19" s="1393">
        <v>35.340000000000003</v>
      </c>
      <c r="F19" s="1435">
        <v>1047.1242000000002</v>
      </c>
    </row>
    <row r="20" spans="1:6" ht="13.5" thickBot="1">
      <c r="A20" s="1617">
        <v>2015</v>
      </c>
      <c r="B20" s="1221">
        <v>3.8759999999999999</v>
      </c>
      <c r="C20" s="1233">
        <f>D20/B20*10</f>
        <v>7.3452012383900929</v>
      </c>
      <c r="D20" s="1221">
        <v>2.847</v>
      </c>
      <c r="E20" s="1566">
        <v>34.26</v>
      </c>
      <c r="F20" s="1570">
        <v>975</v>
      </c>
    </row>
    <row r="21" spans="1:6" ht="13.15" customHeight="1">
      <c r="A21" s="106" t="s">
        <v>518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112">
    <tabColor theme="0"/>
    <pageSetUpPr fitToPage="1"/>
  </sheetPr>
  <dimension ref="A1:J42"/>
  <sheetViews>
    <sheetView tabSelected="1" view="pageBreakPreview" zoomScaleNormal="70" zoomScaleSheetLayoutView="100" workbookViewId="0">
      <selection activeCell="I37" sqref="I37"/>
    </sheetView>
  </sheetViews>
  <sheetFormatPr baseColWidth="10" defaultRowHeight="12.75"/>
  <cols>
    <col min="1" max="1" width="31.7109375" style="34" customWidth="1"/>
    <col min="2" max="8" width="15.1406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2.75" customHeight="1"/>
    <row r="3" spans="1:10" s="25" customFormat="1" ht="33" customHeight="1">
      <c r="A3" s="1667" t="s">
        <v>1361</v>
      </c>
      <c r="B3" s="1667"/>
      <c r="C3" s="1667"/>
      <c r="D3" s="1667"/>
      <c r="E3" s="1667"/>
      <c r="F3" s="1667"/>
      <c r="G3" s="1667"/>
      <c r="H3" s="1667"/>
      <c r="I3" s="125"/>
      <c r="J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687" t="s">
        <v>446</v>
      </c>
      <c r="B5" s="733" t="s">
        <v>371</v>
      </c>
      <c r="C5" s="734"/>
      <c r="D5" s="735"/>
      <c r="E5" s="733" t="s">
        <v>378</v>
      </c>
      <c r="F5" s="735"/>
      <c r="G5" s="672" t="s">
        <v>372</v>
      </c>
      <c r="H5" s="667" t="s">
        <v>384</v>
      </c>
    </row>
    <row r="6" spans="1:10" ht="22.5" customHeight="1">
      <c r="A6" s="1688"/>
      <c r="B6" s="751" t="s">
        <v>381</v>
      </c>
      <c r="C6" s="749"/>
      <c r="D6" s="750"/>
      <c r="E6" s="751" t="s">
        <v>382</v>
      </c>
      <c r="F6" s="750"/>
      <c r="G6" s="724" t="s">
        <v>523</v>
      </c>
      <c r="H6" s="740" t="s">
        <v>388</v>
      </c>
    </row>
    <row r="7" spans="1:10" ht="31.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524</v>
      </c>
      <c r="H7" s="236" t="s">
        <v>524</v>
      </c>
    </row>
    <row r="8" spans="1:10" ht="25.5" customHeight="1">
      <c r="A8" s="1005" t="s">
        <v>468</v>
      </c>
      <c r="B8" s="1186">
        <v>10</v>
      </c>
      <c r="C8" s="1186">
        <v>3</v>
      </c>
      <c r="D8" s="1007">
        <v>13</v>
      </c>
      <c r="E8" s="1186">
        <v>390</v>
      </c>
      <c r="F8" s="1186">
        <v>1400</v>
      </c>
      <c r="G8" s="1009">
        <v>8</v>
      </c>
      <c r="H8" s="1181" t="s">
        <v>391</v>
      </c>
      <c r="I8" s="123"/>
      <c r="J8" s="123"/>
    </row>
    <row r="9" spans="1:10">
      <c r="A9" s="73" t="s">
        <v>471</v>
      </c>
      <c r="B9" s="74">
        <v>10</v>
      </c>
      <c r="C9" s="74">
        <v>3</v>
      </c>
      <c r="D9" s="74">
        <v>13</v>
      </c>
      <c r="E9" s="74">
        <v>390</v>
      </c>
      <c r="F9" s="74">
        <v>1400</v>
      </c>
      <c r="G9" s="74">
        <v>8</v>
      </c>
      <c r="H9" s="75" t="s">
        <v>391</v>
      </c>
    </row>
    <row r="10" spans="1:10">
      <c r="A10" s="1185"/>
      <c r="B10" s="1187"/>
      <c r="C10" s="1187"/>
      <c r="D10" s="1187"/>
      <c r="E10" s="1179"/>
      <c r="F10" s="1179"/>
      <c r="G10" s="1187"/>
      <c r="H10" s="1182"/>
    </row>
    <row r="11" spans="1:10">
      <c r="A11" s="73" t="s">
        <v>472</v>
      </c>
      <c r="B11" s="74">
        <v>1</v>
      </c>
      <c r="C11" s="74" t="s">
        <v>391</v>
      </c>
      <c r="D11" s="74">
        <v>1</v>
      </c>
      <c r="E11" s="74">
        <v>1000</v>
      </c>
      <c r="F11" s="74" t="s">
        <v>391</v>
      </c>
      <c r="G11" s="74">
        <v>1</v>
      </c>
      <c r="H11" s="75">
        <v>1</v>
      </c>
    </row>
    <row r="12" spans="1:10">
      <c r="A12" s="905"/>
      <c r="B12" s="999"/>
      <c r="C12" s="999"/>
      <c r="D12" s="999"/>
      <c r="E12" s="1003"/>
      <c r="F12" s="1003"/>
      <c r="G12" s="999"/>
      <c r="H12" s="1183"/>
    </row>
    <row r="13" spans="1:10">
      <c r="A13" s="905" t="s">
        <v>474</v>
      </c>
      <c r="B13" s="999">
        <v>18</v>
      </c>
      <c r="C13" s="999" t="s">
        <v>391</v>
      </c>
      <c r="D13" s="999">
        <v>18</v>
      </c>
      <c r="E13" s="1003">
        <v>1055</v>
      </c>
      <c r="F13" s="1003" t="s">
        <v>391</v>
      </c>
      <c r="G13" s="999">
        <v>19</v>
      </c>
      <c r="H13" s="1183" t="s">
        <v>391</v>
      </c>
    </row>
    <row r="14" spans="1:10">
      <c r="A14" s="905" t="s">
        <v>475</v>
      </c>
      <c r="B14" s="1003">
        <v>503</v>
      </c>
      <c r="C14" s="1003">
        <v>26</v>
      </c>
      <c r="D14" s="999">
        <v>529</v>
      </c>
      <c r="E14" s="1003">
        <v>550</v>
      </c>
      <c r="F14" s="1003">
        <v>1000</v>
      </c>
      <c r="G14" s="1003">
        <v>303</v>
      </c>
      <c r="H14" s="1183" t="s">
        <v>391</v>
      </c>
    </row>
    <row r="15" spans="1:10">
      <c r="A15" s="905" t="s">
        <v>476</v>
      </c>
      <c r="B15" s="1003">
        <v>583</v>
      </c>
      <c r="C15" s="1003">
        <v>6</v>
      </c>
      <c r="D15" s="999">
        <v>589</v>
      </c>
      <c r="E15" s="1003">
        <v>400</v>
      </c>
      <c r="F15" s="1003">
        <v>400</v>
      </c>
      <c r="G15" s="1003">
        <v>236</v>
      </c>
      <c r="H15" s="1184" t="s">
        <v>391</v>
      </c>
    </row>
    <row r="16" spans="1:10">
      <c r="A16" s="905" t="s">
        <v>477</v>
      </c>
      <c r="B16" s="1003">
        <v>15</v>
      </c>
      <c r="C16" s="1003" t="s">
        <v>391</v>
      </c>
      <c r="D16" s="999">
        <v>15</v>
      </c>
      <c r="E16" s="1003">
        <v>800</v>
      </c>
      <c r="F16" s="1003" t="s">
        <v>391</v>
      </c>
      <c r="G16" s="1003">
        <v>12</v>
      </c>
      <c r="H16" s="1184">
        <v>6</v>
      </c>
    </row>
    <row r="17" spans="1:8">
      <c r="A17" s="905" t="s">
        <v>478</v>
      </c>
      <c r="B17" s="1003">
        <v>8</v>
      </c>
      <c r="C17" s="1003" t="s">
        <v>391</v>
      </c>
      <c r="D17" s="999">
        <v>8</v>
      </c>
      <c r="E17" s="1003">
        <v>800</v>
      </c>
      <c r="F17" s="1003" t="s">
        <v>391</v>
      </c>
      <c r="G17" s="1003">
        <v>6</v>
      </c>
      <c r="H17" s="1184">
        <v>6</v>
      </c>
    </row>
    <row r="18" spans="1:8">
      <c r="A18" s="905" t="s">
        <v>480</v>
      </c>
      <c r="B18" s="1003">
        <v>18</v>
      </c>
      <c r="C18" s="1003" t="s">
        <v>391</v>
      </c>
      <c r="D18" s="999">
        <v>18</v>
      </c>
      <c r="E18" s="1003">
        <v>800</v>
      </c>
      <c r="F18" s="1003" t="s">
        <v>391</v>
      </c>
      <c r="G18" s="1003">
        <v>14</v>
      </c>
      <c r="H18" s="1184" t="s">
        <v>391</v>
      </c>
    </row>
    <row r="19" spans="1:8">
      <c r="A19" s="905" t="s">
        <v>481</v>
      </c>
      <c r="B19" s="1003">
        <v>90</v>
      </c>
      <c r="C19" s="1003">
        <v>1</v>
      </c>
      <c r="D19" s="999">
        <v>91</v>
      </c>
      <c r="E19" s="1003">
        <v>500</v>
      </c>
      <c r="F19" s="1003">
        <v>1500</v>
      </c>
      <c r="G19" s="1003">
        <v>47</v>
      </c>
      <c r="H19" s="1184">
        <v>4</v>
      </c>
    </row>
    <row r="20" spans="1:8">
      <c r="A20" s="73" t="s">
        <v>482</v>
      </c>
      <c r="B20" s="74">
        <v>1235</v>
      </c>
      <c r="C20" s="74">
        <v>33</v>
      </c>
      <c r="D20" s="74">
        <v>1268</v>
      </c>
      <c r="E20" s="74">
        <v>491</v>
      </c>
      <c r="F20" s="74">
        <v>906</v>
      </c>
      <c r="G20" s="74">
        <v>637</v>
      </c>
      <c r="H20" s="75">
        <v>16</v>
      </c>
    </row>
    <row r="21" spans="1:8">
      <c r="A21" s="1185"/>
      <c r="B21" s="1187"/>
      <c r="C21" s="1187"/>
      <c r="D21" s="1187"/>
      <c r="E21" s="1179"/>
      <c r="F21" s="1179"/>
      <c r="G21" s="1187"/>
      <c r="H21" s="1182"/>
    </row>
    <row r="22" spans="1:8">
      <c r="A22" s="905" t="s">
        <v>485</v>
      </c>
      <c r="B22" s="999">
        <v>2</v>
      </c>
      <c r="C22" s="999" t="s">
        <v>391</v>
      </c>
      <c r="D22" s="999">
        <v>2</v>
      </c>
      <c r="E22" s="1003">
        <v>1000</v>
      </c>
      <c r="F22" s="1003" t="s">
        <v>391</v>
      </c>
      <c r="G22" s="999">
        <v>2</v>
      </c>
      <c r="H22" s="1183" t="s">
        <v>391</v>
      </c>
    </row>
    <row r="23" spans="1:8">
      <c r="A23" s="905" t="s">
        <v>487</v>
      </c>
      <c r="B23" s="999">
        <v>16</v>
      </c>
      <c r="C23" s="999" t="s">
        <v>391</v>
      </c>
      <c r="D23" s="999">
        <v>16</v>
      </c>
      <c r="E23" s="1003">
        <v>500</v>
      </c>
      <c r="F23" s="1003" t="s">
        <v>391</v>
      </c>
      <c r="G23" s="999">
        <v>8</v>
      </c>
      <c r="H23" s="1183" t="s">
        <v>391</v>
      </c>
    </row>
    <row r="24" spans="1:8">
      <c r="A24" s="905" t="s">
        <v>488</v>
      </c>
      <c r="B24" s="1003">
        <v>67</v>
      </c>
      <c r="C24" s="1003" t="s">
        <v>391</v>
      </c>
      <c r="D24" s="999">
        <v>67</v>
      </c>
      <c r="E24" s="1003">
        <v>520</v>
      </c>
      <c r="F24" s="1003" t="s">
        <v>391</v>
      </c>
      <c r="G24" s="1003">
        <v>35</v>
      </c>
      <c r="H24" s="1184">
        <v>4</v>
      </c>
    </row>
    <row r="25" spans="1:8">
      <c r="A25" s="73" t="s">
        <v>537</v>
      </c>
      <c r="B25" s="74">
        <v>85</v>
      </c>
      <c r="C25" s="74" t="s">
        <v>391</v>
      </c>
      <c r="D25" s="74">
        <v>85</v>
      </c>
      <c r="E25" s="74">
        <v>528</v>
      </c>
      <c r="F25" s="74" t="s">
        <v>391</v>
      </c>
      <c r="G25" s="74">
        <v>45</v>
      </c>
      <c r="H25" s="75">
        <v>4</v>
      </c>
    </row>
    <row r="26" spans="1:8">
      <c r="A26" s="905"/>
      <c r="B26" s="1003"/>
      <c r="C26" s="1003"/>
      <c r="D26" s="999"/>
      <c r="E26" s="1003"/>
      <c r="F26" s="1003"/>
      <c r="G26" s="1003"/>
      <c r="H26" s="1184"/>
    </row>
    <row r="27" spans="1:8">
      <c r="A27" s="905" t="s">
        <v>495</v>
      </c>
      <c r="B27" s="1003">
        <v>837</v>
      </c>
      <c r="C27" s="1003" t="s">
        <v>391</v>
      </c>
      <c r="D27" s="999">
        <v>837</v>
      </c>
      <c r="E27" s="1003">
        <v>700</v>
      </c>
      <c r="F27" s="1003" t="s">
        <v>391</v>
      </c>
      <c r="G27" s="1003">
        <v>586</v>
      </c>
      <c r="H27" s="1184" t="s">
        <v>391</v>
      </c>
    </row>
    <row r="28" spans="1:8">
      <c r="A28" s="905" t="s">
        <v>496</v>
      </c>
      <c r="B28" s="1003">
        <v>335</v>
      </c>
      <c r="C28" s="1003" t="s">
        <v>391</v>
      </c>
      <c r="D28" s="999">
        <v>335</v>
      </c>
      <c r="E28" s="1003">
        <v>700</v>
      </c>
      <c r="F28" s="1003" t="s">
        <v>391</v>
      </c>
      <c r="G28" s="1003">
        <v>235</v>
      </c>
      <c r="H28" s="1184" t="s">
        <v>391</v>
      </c>
    </row>
    <row r="29" spans="1:8">
      <c r="A29" s="73" t="s">
        <v>497</v>
      </c>
      <c r="B29" s="74">
        <v>1172</v>
      </c>
      <c r="C29" s="74" t="s">
        <v>391</v>
      </c>
      <c r="D29" s="74">
        <v>1172</v>
      </c>
      <c r="E29" s="74">
        <v>700</v>
      </c>
      <c r="F29" s="74" t="s">
        <v>391</v>
      </c>
      <c r="G29" s="74">
        <v>821</v>
      </c>
      <c r="H29" s="75" t="s">
        <v>391</v>
      </c>
    </row>
    <row r="30" spans="1:8">
      <c r="A30" s="905"/>
      <c r="B30" s="999"/>
      <c r="C30" s="999"/>
      <c r="D30" s="999"/>
      <c r="E30" s="1003"/>
      <c r="F30" s="1003"/>
      <c r="G30" s="999"/>
      <c r="H30" s="1183"/>
    </row>
    <row r="31" spans="1:8">
      <c r="A31" s="905" t="s">
        <v>499</v>
      </c>
      <c r="B31" s="1003">
        <v>77</v>
      </c>
      <c r="C31" s="1003" t="s">
        <v>391</v>
      </c>
      <c r="D31" s="999">
        <v>77</v>
      </c>
      <c r="E31" s="1003">
        <v>1142</v>
      </c>
      <c r="F31" s="1003" t="s">
        <v>391</v>
      </c>
      <c r="G31" s="1003">
        <v>88</v>
      </c>
      <c r="H31" s="1184">
        <v>75</v>
      </c>
    </row>
    <row r="32" spans="1:8">
      <c r="A32" s="905" t="s">
        <v>500</v>
      </c>
      <c r="B32" s="999">
        <v>60</v>
      </c>
      <c r="C32" s="999" t="s">
        <v>391</v>
      </c>
      <c r="D32" s="999">
        <v>60</v>
      </c>
      <c r="E32" s="1003">
        <v>600</v>
      </c>
      <c r="F32" s="1003" t="s">
        <v>391</v>
      </c>
      <c r="G32" s="999">
        <v>36</v>
      </c>
      <c r="H32" s="1183" t="s">
        <v>391</v>
      </c>
    </row>
    <row r="33" spans="1:8">
      <c r="A33" s="905" t="s">
        <v>501</v>
      </c>
      <c r="B33" s="1003" t="s">
        <v>391</v>
      </c>
      <c r="C33" s="1003">
        <v>4</v>
      </c>
      <c r="D33" s="999">
        <v>4</v>
      </c>
      <c r="E33" s="1003" t="s">
        <v>391</v>
      </c>
      <c r="F33" s="1003">
        <v>1000</v>
      </c>
      <c r="G33" s="1003">
        <v>4</v>
      </c>
      <c r="H33" s="1184">
        <v>1</v>
      </c>
    </row>
    <row r="34" spans="1:8">
      <c r="A34" s="905" t="s">
        <v>502</v>
      </c>
      <c r="B34" s="1003">
        <v>434</v>
      </c>
      <c r="C34" s="1003" t="s">
        <v>391</v>
      </c>
      <c r="D34" s="999">
        <v>434</v>
      </c>
      <c r="E34" s="1003">
        <v>1000</v>
      </c>
      <c r="F34" s="1003" t="s">
        <v>391</v>
      </c>
      <c r="G34" s="1003">
        <v>434</v>
      </c>
      <c r="H34" s="1184" t="s">
        <v>391</v>
      </c>
    </row>
    <row r="35" spans="1:8">
      <c r="A35" s="905" t="s">
        <v>505</v>
      </c>
      <c r="B35" s="999">
        <v>533</v>
      </c>
      <c r="C35" s="999">
        <v>121</v>
      </c>
      <c r="D35" s="999">
        <v>654</v>
      </c>
      <c r="E35" s="1003">
        <v>1020</v>
      </c>
      <c r="F35" s="1003">
        <v>1175</v>
      </c>
      <c r="G35" s="999">
        <v>686</v>
      </c>
      <c r="H35" s="1183">
        <v>137</v>
      </c>
    </row>
    <row r="36" spans="1:8">
      <c r="A36" s="73" t="s">
        <v>506</v>
      </c>
      <c r="B36" s="74">
        <v>1104</v>
      </c>
      <c r="C36" s="74">
        <v>125</v>
      </c>
      <c r="D36" s="74">
        <v>1229</v>
      </c>
      <c r="E36" s="74">
        <v>998</v>
      </c>
      <c r="F36" s="74">
        <v>1169</v>
      </c>
      <c r="G36" s="74">
        <v>1248</v>
      </c>
      <c r="H36" s="75">
        <v>213</v>
      </c>
    </row>
    <row r="37" spans="1:8">
      <c r="A37" s="905"/>
      <c r="B37" s="999"/>
      <c r="C37" s="999"/>
      <c r="D37" s="999"/>
      <c r="E37" s="1003"/>
      <c r="F37" s="1003"/>
      <c r="G37" s="999"/>
      <c r="H37" s="1183"/>
    </row>
    <row r="38" spans="1:8">
      <c r="A38" s="905" t="s">
        <v>507</v>
      </c>
      <c r="B38" s="999" t="s">
        <v>391</v>
      </c>
      <c r="C38" s="999" t="s">
        <v>391</v>
      </c>
      <c r="D38" s="999" t="s">
        <v>391</v>
      </c>
      <c r="E38" s="999" t="s">
        <v>391</v>
      </c>
      <c r="F38" s="1003" t="s">
        <v>391</v>
      </c>
      <c r="G38" s="999" t="s">
        <v>391</v>
      </c>
      <c r="H38" s="1183" t="s">
        <v>391</v>
      </c>
    </row>
    <row r="39" spans="1:8">
      <c r="A39" s="905" t="s">
        <v>508</v>
      </c>
      <c r="B39" s="999">
        <v>108</v>
      </c>
      <c r="C39" s="999" t="s">
        <v>391</v>
      </c>
      <c r="D39" s="999">
        <v>108</v>
      </c>
      <c r="E39" s="1003">
        <v>800</v>
      </c>
      <c r="F39" s="1003">
        <v>1200</v>
      </c>
      <c r="G39" s="999">
        <v>87</v>
      </c>
      <c r="H39" s="1183">
        <v>77</v>
      </c>
    </row>
    <row r="40" spans="1:8">
      <c r="A40" s="73" t="s">
        <v>509</v>
      </c>
      <c r="B40" s="74">
        <v>108</v>
      </c>
      <c r="C40" s="74" t="s">
        <v>391</v>
      </c>
      <c r="D40" s="74">
        <v>108</v>
      </c>
      <c r="E40" s="74">
        <v>800</v>
      </c>
      <c r="F40" s="74" t="s">
        <v>391</v>
      </c>
      <c r="G40" s="74">
        <v>87</v>
      </c>
      <c r="H40" s="75">
        <v>77</v>
      </c>
    </row>
    <row r="41" spans="1:8">
      <c r="A41" s="1193"/>
      <c r="B41" s="1191"/>
      <c r="C41" s="1191"/>
      <c r="D41" s="1191"/>
      <c r="E41" s="1191"/>
      <c r="F41" s="1191"/>
      <c r="G41" s="1191"/>
    </row>
    <row r="42" spans="1:8" ht="13.5" thickBot="1">
      <c r="A42" s="66" t="s">
        <v>510</v>
      </c>
      <c r="B42" s="52">
        <v>3715</v>
      </c>
      <c r="C42" s="52">
        <v>161</v>
      </c>
      <c r="D42" s="52">
        <v>3876</v>
      </c>
      <c r="E42" s="52">
        <v>717</v>
      </c>
      <c r="F42" s="52">
        <v>1120</v>
      </c>
      <c r="G42" s="52">
        <v>2847</v>
      </c>
      <c r="H42" s="53">
        <v>311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217">
    <tabColor theme="0"/>
    <pageSetUpPr fitToPage="1"/>
  </sheetPr>
  <dimension ref="A1:H31"/>
  <sheetViews>
    <sheetView tabSelected="1" view="pageBreakPreview" zoomScaleNormal="70" zoomScaleSheetLayoutView="100" workbookViewId="0">
      <selection activeCell="I37" sqref="I37"/>
    </sheetView>
  </sheetViews>
  <sheetFormatPr baseColWidth="10" defaultRowHeight="12.75"/>
  <cols>
    <col min="1" max="1" width="32.42578125" style="34" customWidth="1"/>
    <col min="2" max="8" width="14.42578125" style="34" customWidth="1"/>
    <col min="9" max="16384" width="11.42578125" style="34"/>
  </cols>
  <sheetData>
    <row r="1" spans="1:8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8" s="25" customFormat="1" ht="12.75" customHeight="1"/>
    <row r="3" spans="1:8" s="25" customFormat="1" ht="15">
      <c r="A3" s="1684" t="s">
        <v>629</v>
      </c>
      <c r="B3" s="1684"/>
      <c r="C3" s="1684"/>
      <c r="D3" s="1684"/>
      <c r="E3" s="1684"/>
      <c r="F3" s="1684"/>
      <c r="G3" s="1684"/>
      <c r="H3" s="1684"/>
    </row>
    <row r="4" spans="1:8" s="25" customFormat="1" ht="36" customHeight="1">
      <c r="A4" s="1667" t="s">
        <v>1346</v>
      </c>
      <c r="B4" s="1667"/>
      <c r="C4" s="1667"/>
      <c r="D4" s="1667"/>
      <c r="E4" s="1667"/>
      <c r="F4" s="1667"/>
      <c r="G4" s="1667"/>
      <c r="H4" s="1667"/>
    </row>
    <row r="5" spans="1:8" s="25" customFormat="1" ht="15.75" thickBot="1">
      <c r="A5" s="188"/>
      <c r="B5" s="189"/>
      <c r="C5" s="189"/>
      <c r="D5" s="189"/>
      <c r="E5" s="189"/>
      <c r="F5" s="189"/>
      <c r="G5" s="189"/>
      <c r="H5" s="189"/>
    </row>
    <row r="6" spans="1:8" ht="27.75" customHeight="1">
      <c r="A6" s="1687" t="s">
        <v>446</v>
      </c>
      <c r="B6" s="733" t="s">
        <v>371</v>
      </c>
      <c r="C6" s="734"/>
      <c r="D6" s="735"/>
      <c r="E6" s="733" t="s">
        <v>378</v>
      </c>
      <c r="F6" s="735"/>
      <c r="G6" s="672" t="s">
        <v>372</v>
      </c>
      <c r="H6" s="667" t="s">
        <v>384</v>
      </c>
    </row>
    <row r="7" spans="1:8" ht="28.5" customHeight="1">
      <c r="A7" s="1688"/>
      <c r="B7" s="751" t="s">
        <v>381</v>
      </c>
      <c r="C7" s="749"/>
      <c r="D7" s="750"/>
      <c r="E7" s="751" t="s">
        <v>382</v>
      </c>
      <c r="F7" s="750"/>
      <c r="G7" s="724" t="s">
        <v>523</v>
      </c>
      <c r="H7" s="740" t="s">
        <v>388</v>
      </c>
    </row>
    <row r="8" spans="1:8" ht="34.5" customHeight="1" thickBot="1">
      <c r="A8" s="1689"/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229" t="s">
        <v>524</v>
      </c>
      <c r="H8" s="236" t="s">
        <v>524</v>
      </c>
    </row>
    <row r="9" spans="1:8" ht="21.75" customHeight="1">
      <c r="A9" s="73" t="s">
        <v>472</v>
      </c>
      <c r="B9" s="74">
        <v>20</v>
      </c>
      <c r="C9" s="191" t="s">
        <v>391</v>
      </c>
      <c r="D9" s="1437">
        <v>20</v>
      </c>
      <c r="E9" s="74">
        <v>900</v>
      </c>
      <c r="F9" s="74" t="s">
        <v>391</v>
      </c>
      <c r="G9" s="74">
        <v>18</v>
      </c>
      <c r="H9" s="75">
        <v>14</v>
      </c>
    </row>
    <row r="10" spans="1:8">
      <c r="A10" s="905"/>
      <c r="B10" s="999"/>
      <c r="C10" s="1348"/>
      <c r="D10" s="1348"/>
      <c r="E10" s="1439"/>
      <c r="F10" s="1439"/>
      <c r="G10" s="1348"/>
      <c r="H10" s="1183"/>
    </row>
    <row r="11" spans="1:8">
      <c r="A11" s="905" t="s">
        <v>480</v>
      </c>
      <c r="B11" s="999">
        <v>5</v>
      </c>
      <c r="C11" s="1348" t="s">
        <v>391</v>
      </c>
      <c r="D11" s="1348">
        <v>5</v>
      </c>
      <c r="E11" s="1439">
        <v>1000</v>
      </c>
      <c r="F11" s="1439" t="s">
        <v>391</v>
      </c>
      <c r="G11" s="1348">
        <v>5</v>
      </c>
      <c r="H11" s="1183" t="s">
        <v>391</v>
      </c>
    </row>
    <row r="12" spans="1:8">
      <c r="A12" s="73" t="s">
        <v>482</v>
      </c>
      <c r="B12" s="74">
        <v>5</v>
      </c>
      <c r="C12" s="1354" t="s">
        <v>391</v>
      </c>
      <c r="D12" s="1354">
        <v>5</v>
      </c>
      <c r="E12" s="1354">
        <v>1000</v>
      </c>
      <c r="F12" s="1354" t="s">
        <v>391</v>
      </c>
      <c r="G12" s="1354">
        <v>5</v>
      </c>
      <c r="H12" s="1405" t="s">
        <v>391</v>
      </c>
    </row>
    <row r="13" spans="1:8">
      <c r="A13" s="905"/>
      <c r="B13" s="999"/>
      <c r="C13" s="1348"/>
      <c r="D13" s="1348"/>
      <c r="E13" s="1439"/>
      <c r="F13" s="1439"/>
      <c r="G13" s="1348"/>
      <c r="H13" s="1183"/>
    </row>
    <row r="14" spans="1:8">
      <c r="A14" s="73" t="s">
        <v>483</v>
      </c>
      <c r="B14" s="74">
        <v>10</v>
      </c>
      <c r="C14" s="1354" t="s">
        <v>391</v>
      </c>
      <c r="D14" s="1354">
        <v>10</v>
      </c>
      <c r="E14" s="1354">
        <v>580</v>
      </c>
      <c r="F14" s="1354" t="s">
        <v>391</v>
      </c>
      <c r="G14" s="1354">
        <v>6</v>
      </c>
      <c r="H14" s="1405">
        <v>5</v>
      </c>
    </row>
    <row r="15" spans="1:8">
      <c r="A15" s="905"/>
      <c r="B15" s="999"/>
      <c r="C15" s="1348"/>
      <c r="D15" s="1348"/>
      <c r="E15" s="1439"/>
      <c r="F15" s="1439"/>
      <c r="G15" s="1348"/>
      <c r="H15" s="1183"/>
    </row>
    <row r="16" spans="1:8">
      <c r="A16" s="905" t="s">
        <v>485</v>
      </c>
      <c r="B16" s="999">
        <v>34</v>
      </c>
      <c r="C16" s="1348" t="s">
        <v>391</v>
      </c>
      <c r="D16" s="1348">
        <v>34</v>
      </c>
      <c r="E16" s="1439">
        <v>800</v>
      </c>
      <c r="F16" s="1439" t="s">
        <v>391</v>
      </c>
      <c r="G16" s="1348">
        <v>27</v>
      </c>
      <c r="H16" s="1183" t="s">
        <v>391</v>
      </c>
    </row>
    <row r="17" spans="1:8">
      <c r="A17" s="905" t="s">
        <v>486</v>
      </c>
      <c r="B17" s="999">
        <v>151</v>
      </c>
      <c r="C17" s="1348">
        <v>4</v>
      </c>
      <c r="D17" s="1348">
        <v>155</v>
      </c>
      <c r="E17" s="1439">
        <v>400</v>
      </c>
      <c r="F17" s="1439">
        <v>750</v>
      </c>
      <c r="G17" s="1348">
        <v>63</v>
      </c>
      <c r="H17" s="1183">
        <v>8</v>
      </c>
    </row>
    <row r="18" spans="1:8">
      <c r="A18" s="905" t="s">
        <v>487</v>
      </c>
      <c r="B18" s="999">
        <v>56</v>
      </c>
      <c r="C18" s="1348" t="s">
        <v>391</v>
      </c>
      <c r="D18" s="1348">
        <v>56</v>
      </c>
      <c r="E18" s="1439">
        <v>500</v>
      </c>
      <c r="F18" s="1439" t="s">
        <v>391</v>
      </c>
      <c r="G18" s="1348">
        <v>28</v>
      </c>
      <c r="H18" s="1183" t="s">
        <v>391</v>
      </c>
    </row>
    <row r="19" spans="1:8">
      <c r="A19" s="905" t="s">
        <v>488</v>
      </c>
      <c r="B19" s="1004">
        <v>259</v>
      </c>
      <c r="C19" s="1348">
        <v>3</v>
      </c>
      <c r="D19" s="1438">
        <v>262</v>
      </c>
      <c r="E19" s="1438">
        <v>400</v>
      </c>
      <c r="F19" s="1348">
        <v>750</v>
      </c>
      <c r="G19" s="1438">
        <v>106</v>
      </c>
      <c r="H19" s="1183">
        <v>13</v>
      </c>
    </row>
    <row r="20" spans="1:8">
      <c r="A20" s="73" t="s">
        <v>537</v>
      </c>
      <c r="B20" s="74">
        <v>500</v>
      </c>
      <c r="C20" s="1354">
        <v>7</v>
      </c>
      <c r="D20" s="1354">
        <v>507</v>
      </c>
      <c r="E20" s="1354">
        <v>438</v>
      </c>
      <c r="F20" s="1354">
        <v>750</v>
      </c>
      <c r="G20" s="1354">
        <v>224</v>
      </c>
      <c r="H20" s="1405">
        <v>21</v>
      </c>
    </row>
    <row r="21" spans="1:8">
      <c r="A21" s="905"/>
      <c r="B21" s="999"/>
      <c r="C21" s="1348"/>
      <c r="D21" s="1348"/>
      <c r="E21" s="1439"/>
      <c r="F21" s="1439"/>
      <c r="G21" s="1348"/>
      <c r="H21" s="1183"/>
    </row>
    <row r="22" spans="1:8">
      <c r="A22" s="905" t="s">
        <v>495</v>
      </c>
      <c r="B22" s="999">
        <v>24</v>
      </c>
      <c r="C22" s="1348" t="s">
        <v>391</v>
      </c>
      <c r="D22" s="1348">
        <v>24</v>
      </c>
      <c r="E22" s="1439">
        <v>450</v>
      </c>
      <c r="F22" s="1439" t="s">
        <v>391</v>
      </c>
      <c r="G22" s="1348">
        <v>11</v>
      </c>
      <c r="H22" s="1183" t="s">
        <v>391</v>
      </c>
    </row>
    <row r="23" spans="1:8">
      <c r="A23" s="73" t="s">
        <v>497</v>
      </c>
      <c r="B23" s="74">
        <v>24</v>
      </c>
      <c r="C23" s="1354" t="s">
        <v>391</v>
      </c>
      <c r="D23" s="1354">
        <v>24</v>
      </c>
      <c r="E23" s="1354">
        <v>450</v>
      </c>
      <c r="F23" s="1354" t="s">
        <v>391</v>
      </c>
      <c r="G23" s="1354">
        <v>11</v>
      </c>
      <c r="H23" s="1405" t="s">
        <v>391</v>
      </c>
    </row>
    <row r="24" spans="1:8">
      <c r="A24" s="1193"/>
      <c r="B24" s="1191"/>
      <c r="C24" s="63"/>
      <c r="D24" s="1404"/>
      <c r="E24" s="1404"/>
      <c r="F24" s="1404"/>
      <c r="G24" s="1404"/>
    </row>
    <row r="25" spans="1:8">
      <c r="A25" s="1193" t="s">
        <v>504</v>
      </c>
      <c r="B25" s="1191">
        <v>67</v>
      </c>
      <c r="C25" s="63">
        <v>6</v>
      </c>
      <c r="D25" s="1404">
        <v>73</v>
      </c>
      <c r="E25" s="1404">
        <v>800</v>
      </c>
      <c r="F25" s="1404">
        <v>1500</v>
      </c>
      <c r="G25" s="1404">
        <v>63</v>
      </c>
      <c r="H25" s="1183" t="s">
        <v>391</v>
      </c>
    </row>
    <row r="26" spans="1:8">
      <c r="A26" s="73" t="s">
        <v>506</v>
      </c>
      <c r="B26" s="74">
        <v>67</v>
      </c>
      <c r="C26" s="1354">
        <v>6</v>
      </c>
      <c r="D26" s="1354">
        <v>73</v>
      </c>
      <c r="E26" s="1354">
        <v>800</v>
      </c>
      <c r="F26" s="1354">
        <v>1500</v>
      </c>
      <c r="G26" s="1354">
        <v>63</v>
      </c>
      <c r="H26" s="1405" t="s">
        <v>391</v>
      </c>
    </row>
    <row r="27" spans="1:8">
      <c r="A27" s="1188"/>
      <c r="B27" s="1436"/>
      <c r="C27" s="63"/>
      <c r="D27" s="1404"/>
      <c r="E27" s="1404"/>
      <c r="F27" s="1404"/>
      <c r="G27" s="1404"/>
    </row>
    <row r="28" spans="1:8">
      <c r="A28" s="1188" t="s">
        <v>507</v>
      </c>
      <c r="B28" s="1436">
        <v>11</v>
      </c>
      <c r="C28" s="1183" t="s">
        <v>391</v>
      </c>
      <c r="D28" s="1404">
        <v>11</v>
      </c>
      <c r="E28" s="1404">
        <v>1100</v>
      </c>
      <c r="F28" s="1183" t="s">
        <v>391</v>
      </c>
      <c r="G28" s="1404">
        <v>12</v>
      </c>
      <c r="H28" s="1183" t="s">
        <v>391</v>
      </c>
    </row>
    <row r="29" spans="1:8">
      <c r="A29" s="73" t="s">
        <v>509</v>
      </c>
      <c r="B29" s="74">
        <v>11</v>
      </c>
      <c r="C29" s="1354" t="s">
        <v>391</v>
      </c>
      <c r="D29" s="1354">
        <v>11</v>
      </c>
      <c r="E29" s="1354">
        <v>1100</v>
      </c>
      <c r="F29" s="1354" t="s">
        <v>391</v>
      </c>
      <c r="G29" s="1354">
        <v>12</v>
      </c>
      <c r="H29" s="1405" t="s">
        <v>391</v>
      </c>
    </row>
    <row r="30" spans="1:8">
      <c r="A30" s="1188"/>
      <c r="B30" s="1436"/>
      <c r="C30" s="63"/>
      <c r="D30" s="1404"/>
      <c r="E30" s="1404"/>
      <c r="F30" s="1404"/>
      <c r="G30" s="1404"/>
    </row>
    <row r="31" spans="1:8" ht="13.5" thickBot="1">
      <c r="A31" s="66" t="s">
        <v>510</v>
      </c>
      <c r="B31" s="52">
        <v>637</v>
      </c>
      <c r="C31" s="52">
        <v>13</v>
      </c>
      <c r="D31" s="52">
        <v>650</v>
      </c>
      <c r="E31" s="52">
        <v>509</v>
      </c>
      <c r="F31" s="52">
        <v>1096</v>
      </c>
      <c r="G31" s="52">
        <v>339</v>
      </c>
      <c r="H31" s="578">
        <v>40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18">
    <tabColor theme="0"/>
    <pageSetUpPr fitToPage="1"/>
  </sheetPr>
  <dimension ref="A1:H38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6.140625" style="34" customWidth="1"/>
    <col min="2" max="8" width="19.5703125" style="34" customWidth="1"/>
    <col min="9" max="16384" width="11.42578125" style="34"/>
  </cols>
  <sheetData>
    <row r="1" spans="1:8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8" s="25" customFormat="1" ht="12.75" customHeight="1"/>
    <row r="3" spans="1:8" s="25" customFormat="1" ht="15">
      <c r="A3" s="1684" t="s">
        <v>630</v>
      </c>
      <c r="B3" s="1684"/>
      <c r="C3" s="1684"/>
      <c r="D3" s="1684"/>
      <c r="E3" s="1684"/>
      <c r="F3" s="1684"/>
      <c r="G3" s="1684"/>
      <c r="H3" s="1684"/>
    </row>
    <row r="4" spans="1:8" s="25" customFormat="1" ht="33" customHeight="1">
      <c r="A4" s="1667" t="s">
        <v>1346</v>
      </c>
      <c r="B4" s="1667"/>
      <c r="C4" s="1667"/>
      <c r="D4" s="1667"/>
      <c r="E4" s="1667"/>
      <c r="F4" s="1667"/>
      <c r="G4" s="1667"/>
      <c r="H4" s="1667"/>
    </row>
    <row r="5" spans="1:8" s="25" customFormat="1" ht="15.75" thickBot="1">
      <c r="A5" s="26"/>
      <c r="B5" s="26"/>
      <c r="C5" s="26"/>
      <c r="D5" s="26"/>
      <c r="E5" s="26"/>
      <c r="F5" s="26"/>
      <c r="G5" s="26"/>
      <c r="H5" s="26"/>
    </row>
    <row r="6" spans="1:8" ht="31.5" customHeight="1">
      <c r="A6" s="1687" t="s">
        <v>446</v>
      </c>
      <c r="B6" s="733" t="s">
        <v>371</v>
      </c>
      <c r="C6" s="734"/>
      <c r="D6" s="735"/>
      <c r="E6" s="733" t="s">
        <v>378</v>
      </c>
      <c r="F6" s="735"/>
      <c r="G6" s="672" t="s">
        <v>372</v>
      </c>
      <c r="H6" s="667" t="s">
        <v>384</v>
      </c>
    </row>
    <row r="7" spans="1:8" ht="21.75" customHeight="1">
      <c r="A7" s="1688"/>
      <c r="B7" s="751" t="s">
        <v>381</v>
      </c>
      <c r="C7" s="749"/>
      <c r="D7" s="750"/>
      <c r="E7" s="751" t="s">
        <v>382</v>
      </c>
      <c r="F7" s="750"/>
      <c r="G7" s="724" t="s">
        <v>523</v>
      </c>
      <c r="H7" s="740" t="s">
        <v>388</v>
      </c>
    </row>
    <row r="8" spans="1:8" ht="29.25" customHeight="1" thickBot="1">
      <c r="A8" s="1689"/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229" t="s">
        <v>524</v>
      </c>
      <c r="H8" s="236" t="s">
        <v>524</v>
      </c>
    </row>
    <row r="9" spans="1:8" ht="24" customHeight="1">
      <c r="A9" s="72" t="s">
        <v>465</v>
      </c>
      <c r="B9" s="122">
        <v>16</v>
      </c>
      <c r="C9" s="122" t="s">
        <v>391</v>
      </c>
      <c r="D9" s="42">
        <v>16</v>
      </c>
      <c r="E9" s="122">
        <v>1000</v>
      </c>
      <c r="F9" s="122" t="s">
        <v>391</v>
      </c>
      <c r="G9" s="122">
        <v>16</v>
      </c>
      <c r="H9" s="1440" t="s">
        <v>391</v>
      </c>
    </row>
    <row r="10" spans="1:8">
      <c r="A10" s="785" t="s">
        <v>466</v>
      </c>
      <c r="B10" s="1399">
        <v>16</v>
      </c>
      <c r="C10" s="1399" t="s">
        <v>391</v>
      </c>
      <c r="D10" s="1399">
        <v>16</v>
      </c>
      <c r="E10" s="1399">
        <v>1000</v>
      </c>
      <c r="F10" s="1399" t="s">
        <v>391</v>
      </c>
      <c r="G10" s="1399">
        <v>16</v>
      </c>
      <c r="H10" s="1192" t="s">
        <v>391</v>
      </c>
    </row>
    <row r="11" spans="1:8">
      <c r="A11" s="63"/>
      <c r="B11" s="1370"/>
      <c r="C11" s="1370"/>
      <c r="D11" s="1369"/>
      <c r="E11" s="1370"/>
      <c r="F11" s="1370"/>
      <c r="G11" s="1370"/>
      <c r="H11" s="179"/>
    </row>
    <row r="12" spans="1:8">
      <c r="A12" s="63" t="s">
        <v>467</v>
      </c>
      <c r="B12" s="1370">
        <v>8</v>
      </c>
      <c r="C12" s="1370" t="s">
        <v>391</v>
      </c>
      <c r="D12" s="1369">
        <v>8</v>
      </c>
      <c r="E12" s="1370">
        <v>1500</v>
      </c>
      <c r="F12" s="1370" t="s">
        <v>391</v>
      </c>
      <c r="G12" s="1370">
        <v>12</v>
      </c>
      <c r="H12" s="179" t="s">
        <v>391</v>
      </c>
    </row>
    <row r="13" spans="1:8">
      <c r="A13" s="63" t="s">
        <v>468</v>
      </c>
      <c r="B13" s="1370">
        <v>2</v>
      </c>
      <c r="C13" s="1370" t="s">
        <v>391</v>
      </c>
      <c r="D13" s="1369">
        <v>2</v>
      </c>
      <c r="E13" s="1370" t="s">
        <v>391</v>
      </c>
      <c r="F13" s="1370" t="s">
        <v>391</v>
      </c>
      <c r="G13" s="1370" t="s">
        <v>391</v>
      </c>
      <c r="H13" s="179" t="s">
        <v>391</v>
      </c>
    </row>
    <row r="14" spans="1:8">
      <c r="A14" s="785" t="s">
        <v>471</v>
      </c>
      <c r="B14" s="1399">
        <v>10</v>
      </c>
      <c r="C14" s="1399" t="s">
        <v>391</v>
      </c>
      <c r="D14" s="1399">
        <v>10</v>
      </c>
      <c r="E14" s="1399">
        <v>1200</v>
      </c>
      <c r="F14" s="1399" t="s">
        <v>391</v>
      </c>
      <c r="G14" s="1399">
        <v>12</v>
      </c>
      <c r="H14" s="1192" t="s">
        <v>391</v>
      </c>
    </row>
    <row r="15" spans="1:8">
      <c r="A15" s="63"/>
      <c r="B15" s="1370"/>
      <c r="C15" s="1370"/>
      <c r="D15" s="1369"/>
      <c r="E15" s="1370"/>
      <c r="F15" s="1370"/>
      <c r="G15" s="1370"/>
      <c r="H15" s="179"/>
    </row>
    <row r="16" spans="1:8">
      <c r="A16" s="63" t="s">
        <v>536</v>
      </c>
      <c r="B16" s="1370">
        <v>27</v>
      </c>
      <c r="C16" s="1370" t="s">
        <v>391</v>
      </c>
      <c r="D16" s="1369">
        <v>27</v>
      </c>
      <c r="E16" s="1370">
        <v>460</v>
      </c>
      <c r="F16" s="1370" t="s">
        <v>391</v>
      </c>
      <c r="G16" s="1370">
        <v>12</v>
      </c>
      <c r="H16" s="179">
        <v>8</v>
      </c>
    </row>
    <row r="17" spans="1:8">
      <c r="A17" s="63" t="s">
        <v>475</v>
      </c>
      <c r="B17" s="1370">
        <v>27</v>
      </c>
      <c r="C17" s="1370" t="s">
        <v>391</v>
      </c>
      <c r="D17" s="1369">
        <v>27</v>
      </c>
      <c r="E17" s="1370">
        <v>1000</v>
      </c>
      <c r="F17" s="1370" t="s">
        <v>391</v>
      </c>
      <c r="G17" s="1370">
        <v>27</v>
      </c>
      <c r="H17" s="179">
        <v>4</v>
      </c>
    </row>
    <row r="18" spans="1:8">
      <c r="A18" s="63" t="s">
        <v>476</v>
      </c>
      <c r="B18" s="1370">
        <v>4</v>
      </c>
      <c r="C18" s="1370" t="s">
        <v>391</v>
      </c>
      <c r="D18" s="1369">
        <v>4</v>
      </c>
      <c r="E18" s="1370">
        <v>700</v>
      </c>
      <c r="F18" s="1370" t="s">
        <v>391</v>
      </c>
      <c r="G18" s="1370">
        <v>3</v>
      </c>
      <c r="H18" s="179" t="s">
        <v>391</v>
      </c>
    </row>
    <row r="19" spans="1:8">
      <c r="A19" s="63" t="s">
        <v>477</v>
      </c>
      <c r="B19" s="1370">
        <v>324</v>
      </c>
      <c r="C19" s="1370">
        <v>8</v>
      </c>
      <c r="D19" s="1369">
        <v>332</v>
      </c>
      <c r="E19" s="1370">
        <v>700</v>
      </c>
      <c r="F19" s="1370">
        <v>700</v>
      </c>
      <c r="G19" s="1370">
        <v>232</v>
      </c>
      <c r="H19" s="179">
        <v>105</v>
      </c>
    </row>
    <row r="20" spans="1:8">
      <c r="A20" s="63" t="s">
        <v>478</v>
      </c>
      <c r="B20" s="1370">
        <v>136</v>
      </c>
      <c r="C20" s="1370" t="s">
        <v>391</v>
      </c>
      <c r="D20" s="1369">
        <v>136</v>
      </c>
      <c r="E20" s="1370">
        <v>700</v>
      </c>
      <c r="F20" s="1370" t="s">
        <v>391</v>
      </c>
      <c r="G20" s="1370">
        <v>95</v>
      </c>
      <c r="H20" s="179">
        <v>95</v>
      </c>
    </row>
    <row r="21" spans="1:8">
      <c r="A21" s="63" t="s">
        <v>480</v>
      </c>
      <c r="B21" s="1370">
        <v>427</v>
      </c>
      <c r="C21" s="1370">
        <v>37</v>
      </c>
      <c r="D21" s="1369">
        <v>464</v>
      </c>
      <c r="E21" s="1370">
        <v>1200</v>
      </c>
      <c r="F21" s="1370">
        <v>2000</v>
      </c>
      <c r="G21" s="1370">
        <v>586</v>
      </c>
      <c r="H21" s="179" t="s">
        <v>391</v>
      </c>
    </row>
    <row r="22" spans="1:8">
      <c r="A22" s="63" t="s">
        <v>481</v>
      </c>
      <c r="B22" s="1370">
        <v>758</v>
      </c>
      <c r="C22" s="1370">
        <v>93</v>
      </c>
      <c r="D22" s="1369">
        <v>851</v>
      </c>
      <c r="E22" s="1370">
        <v>700</v>
      </c>
      <c r="F22" s="1370">
        <v>1000</v>
      </c>
      <c r="G22" s="1370">
        <v>624</v>
      </c>
      <c r="H22" s="34">
        <v>142</v>
      </c>
    </row>
    <row r="23" spans="1:8">
      <c r="A23" s="785" t="s">
        <v>482</v>
      </c>
      <c r="B23" s="1399">
        <v>1703</v>
      </c>
      <c r="C23" s="1399">
        <v>138</v>
      </c>
      <c r="D23" s="1399">
        <v>1841</v>
      </c>
      <c r="E23" s="1399">
        <v>826</v>
      </c>
      <c r="F23" s="1399">
        <v>1251</v>
      </c>
      <c r="G23" s="1399">
        <v>1579</v>
      </c>
      <c r="H23" s="1192">
        <v>354</v>
      </c>
    </row>
    <row r="24" spans="1:8">
      <c r="A24" s="63"/>
      <c r="B24" s="1404"/>
      <c r="C24" s="1404"/>
      <c r="D24" s="1404"/>
      <c r="E24" s="1404"/>
      <c r="F24" s="1404"/>
      <c r="G24" s="1404"/>
    </row>
    <row r="25" spans="1:8">
      <c r="A25" s="785" t="s">
        <v>483</v>
      </c>
      <c r="B25" s="1399">
        <v>20</v>
      </c>
      <c r="C25" s="1399" t="s">
        <v>391</v>
      </c>
      <c r="D25" s="1399">
        <v>20</v>
      </c>
      <c r="E25" s="1399">
        <v>625</v>
      </c>
      <c r="F25" s="1399" t="s">
        <v>391</v>
      </c>
      <c r="G25" s="1399">
        <v>13</v>
      </c>
      <c r="H25" s="1192">
        <v>4</v>
      </c>
    </row>
    <row r="26" spans="1:8">
      <c r="A26" s="63"/>
      <c r="B26" s="1404"/>
      <c r="C26" s="1404"/>
      <c r="D26" s="1404"/>
      <c r="E26" s="1404"/>
      <c r="F26" s="1404"/>
      <c r="G26" s="1404"/>
    </row>
    <row r="27" spans="1:8">
      <c r="A27" s="63" t="s">
        <v>487</v>
      </c>
      <c r="B27" s="1370">
        <v>62</v>
      </c>
      <c r="C27" s="1370">
        <v>8</v>
      </c>
      <c r="D27" s="1369">
        <v>70</v>
      </c>
      <c r="E27" s="1370">
        <v>500</v>
      </c>
      <c r="F27" s="1370">
        <v>800</v>
      </c>
      <c r="G27" s="1370">
        <v>37</v>
      </c>
      <c r="H27" s="1370" t="s">
        <v>391</v>
      </c>
    </row>
    <row r="28" spans="1:8">
      <c r="A28" s="785" t="s">
        <v>537</v>
      </c>
      <c r="B28" s="1399">
        <v>62</v>
      </c>
      <c r="C28" s="1399">
        <v>8</v>
      </c>
      <c r="D28" s="1399">
        <v>70</v>
      </c>
      <c r="E28" s="1399">
        <v>500</v>
      </c>
      <c r="F28" s="1399">
        <v>800</v>
      </c>
      <c r="G28" s="1399">
        <v>37</v>
      </c>
      <c r="H28" s="1192" t="s">
        <v>391</v>
      </c>
    </row>
    <row r="29" spans="1:8">
      <c r="A29" s="63"/>
      <c r="B29" s="1404"/>
      <c r="C29" s="1404"/>
      <c r="D29" s="1404"/>
      <c r="E29" s="1404"/>
      <c r="F29" s="1404"/>
      <c r="G29" s="1404"/>
    </row>
    <row r="30" spans="1:8">
      <c r="A30" s="63" t="s">
        <v>495</v>
      </c>
      <c r="B30" s="1404">
        <v>3</v>
      </c>
      <c r="C30" s="1370" t="s">
        <v>391</v>
      </c>
      <c r="D30" s="1404">
        <v>3</v>
      </c>
      <c r="E30" s="1404">
        <v>970</v>
      </c>
      <c r="F30" s="1370" t="s">
        <v>391</v>
      </c>
      <c r="G30" s="1404">
        <v>3</v>
      </c>
      <c r="H30" s="1370" t="s">
        <v>391</v>
      </c>
    </row>
    <row r="31" spans="1:8">
      <c r="A31" s="785" t="s">
        <v>497</v>
      </c>
      <c r="B31" s="1399">
        <v>3</v>
      </c>
      <c r="C31" s="1399" t="s">
        <v>391</v>
      </c>
      <c r="D31" s="1399">
        <v>3</v>
      </c>
      <c r="E31" s="1399">
        <v>970</v>
      </c>
      <c r="F31" s="1399" t="s">
        <v>391</v>
      </c>
      <c r="G31" s="1399">
        <v>3</v>
      </c>
      <c r="H31" s="1192" t="s">
        <v>391</v>
      </c>
    </row>
    <row r="32" spans="1:8">
      <c r="A32" s="63"/>
      <c r="B32" s="1404"/>
      <c r="C32" s="1404"/>
      <c r="D32" s="1404"/>
      <c r="E32" s="1404"/>
      <c r="F32" s="1404"/>
      <c r="G32" s="1404"/>
    </row>
    <row r="33" spans="1:8">
      <c r="A33" s="63" t="s">
        <v>505</v>
      </c>
      <c r="B33" s="1370" t="s">
        <v>391</v>
      </c>
      <c r="C33" s="1404">
        <v>2</v>
      </c>
      <c r="D33" s="1404">
        <v>2</v>
      </c>
      <c r="E33" s="1370" t="s">
        <v>391</v>
      </c>
      <c r="F33" s="1404">
        <v>1500</v>
      </c>
      <c r="G33" s="1404">
        <v>3</v>
      </c>
      <c r="H33" s="34">
        <v>1</v>
      </c>
    </row>
    <row r="34" spans="1:8">
      <c r="A34" s="785" t="s">
        <v>506</v>
      </c>
      <c r="B34" s="1399" t="s">
        <v>391</v>
      </c>
      <c r="C34" s="1399">
        <v>2</v>
      </c>
      <c r="D34" s="1399">
        <v>2</v>
      </c>
      <c r="E34" s="1399" t="s">
        <v>391</v>
      </c>
      <c r="F34" s="1399">
        <v>1500</v>
      </c>
      <c r="G34" s="1399">
        <v>3</v>
      </c>
      <c r="H34" s="1192">
        <v>1</v>
      </c>
    </row>
    <row r="35" spans="1:8">
      <c r="A35" s="63"/>
      <c r="B35" s="1404"/>
      <c r="C35" s="1404"/>
      <c r="D35" s="1404"/>
      <c r="E35" s="1404"/>
      <c r="F35" s="1404"/>
      <c r="G35" s="1404"/>
    </row>
    <row r="36" spans="1:8">
      <c r="A36" s="785" t="s">
        <v>509</v>
      </c>
      <c r="B36" s="1399" t="s">
        <v>391</v>
      </c>
      <c r="C36" s="1399" t="s">
        <v>391</v>
      </c>
      <c r="D36" s="1399" t="s">
        <v>391</v>
      </c>
      <c r="E36" s="1399" t="s">
        <v>391</v>
      </c>
      <c r="F36" s="1399" t="s">
        <v>391</v>
      </c>
      <c r="G36" s="1399" t="s">
        <v>391</v>
      </c>
      <c r="H36" s="1192" t="s">
        <v>391</v>
      </c>
    </row>
    <row r="37" spans="1:8">
      <c r="A37" s="63"/>
      <c r="B37" s="1404"/>
      <c r="C37" s="1404"/>
      <c r="D37" s="1404"/>
      <c r="E37" s="1404"/>
      <c r="F37" s="1404"/>
      <c r="G37" s="1404"/>
    </row>
    <row r="38" spans="1:8" ht="13.5" thickBot="1">
      <c r="A38" s="66" t="s">
        <v>510</v>
      </c>
      <c r="B38" s="52">
        <v>1814</v>
      </c>
      <c r="C38" s="52">
        <v>148</v>
      </c>
      <c r="D38" s="52">
        <v>1962</v>
      </c>
      <c r="E38" s="52">
        <v>817</v>
      </c>
      <c r="F38" s="52">
        <v>1230</v>
      </c>
      <c r="G38" s="52">
        <v>1663</v>
      </c>
      <c r="H38" s="578">
        <v>359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37">
    <tabColor theme="0"/>
    <pageSetUpPr fitToPage="1"/>
  </sheetPr>
  <dimension ref="A1:H23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3.28515625" style="34" customWidth="1"/>
    <col min="2" max="8" width="16" style="34" customWidth="1"/>
    <col min="9" max="16384" width="11.42578125" style="34"/>
  </cols>
  <sheetData>
    <row r="1" spans="1:8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8" s="25" customFormat="1" ht="12.75" customHeight="1"/>
    <row r="3" spans="1:8" s="25" customFormat="1" ht="15">
      <c r="A3" s="1684" t="s">
        <v>664</v>
      </c>
      <c r="B3" s="1684"/>
      <c r="C3" s="1684"/>
      <c r="D3" s="1684"/>
      <c r="E3" s="1684"/>
      <c r="F3" s="1684"/>
      <c r="G3" s="1684"/>
      <c r="H3" s="1684"/>
    </row>
    <row r="4" spans="1:8" s="25" customFormat="1" ht="33" customHeight="1">
      <c r="A4" s="1667" t="s">
        <v>1346</v>
      </c>
      <c r="B4" s="1667"/>
      <c r="C4" s="1667"/>
      <c r="D4" s="1667"/>
      <c r="E4" s="1667"/>
      <c r="F4" s="1667"/>
      <c r="G4" s="1667"/>
      <c r="H4" s="1667"/>
    </row>
    <row r="5" spans="1:8" s="25" customFormat="1" ht="15.75" thickBot="1">
      <c r="A5" s="26"/>
      <c r="B5" s="26"/>
      <c r="C5" s="26"/>
      <c r="D5" s="26"/>
      <c r="E5" s="26"/>
      <c r="F5" s="26"/>
      <c r="G5" s="26"/>
      <c r="H5" s="26"/>
    </row>
    <row r="6" spans="1:8" ht="33" customHeight="1">
      <c r="A6" s="1687" t="s">
        <v>446</v>
      </c>
      <c r="B6" s="733" t="s">
        <v>371</v>
      </c>
      <c r="C6" s="734"/>
      <c r="D6" s="735"/>
      <c r="E6" s="733" t="s">
        <v>378</v>
      </c>
      <c r="F6" s="735"/>
      <c r="G6" s="672" t="s">
        <v>372</v>
      </c>
      <c r="H6" s="667" t="s">
        <v>384</v>
      </c>
    </row>
    <row r="7" spans="1:8">
      <c r="A7" s="1688"/>
      <c r="B7" s="751" t="s">
        <v>381</v>
      </c>
      <c r="C7" s="749"/>
      <c r="D7" s="750"/>
      <c r="E7" s="751" t="s">
        <v>382</v>
      </c>
      <c r="F7" s="750"/>
      <c r="G7" s="724" t="s">
        <v>523</v>
      </c>
      <c r="H7" s="740" t="s">
        <v>388</v>
      </c>
    </row>
    <row r="8" spans="1:8" ht="33.75" customHeight="1" thickBot="1">
      <c r="A8" s="1689"/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229" t="s">
        <v>524</v>
      </c>
      <c r="H8" s="236" t="s">
        <v>524</v>
      </c>
    </row>
    <row r="9" spans="1:8">
      <c r="A9" s="1005" t="s">
        <v>535</v>
      </c>
      <c r="B9" s="1441">
        <v>17</v>
      </c>
      <c r="C9" s="1007" t="s">
        <v>391</v>
      </c>
      <c r="D9" s="1007">
        <v>17</v>
      </c>
      <c r="E9" s="1009">
        <v>1900</v>
      </c>
      <c r="F9" s="1009" t="s">
        <v>391</v>
      </c>
      <c r="G9" s="1007">
        <v>32</v>
      </c>
      <c r="H9" s="1183" t="s">
        <v>391</v>
      </c>
    </row>
    <row r="10" spans="1:8">
      <c r="A10" s="785" t="s">
        <v>460</v>
      </c>
      <c r="B10" s="1399">
        <v>17</v>
      </c>
      <c r="C10" s="1399" t="s">
        <v>391</v>
      </c>
      <c r="D10" s="1399">
        <v>17</v>
      </c>
      <c r="E10" s="1399">
        <v>1900</v>
      </c>
      <c r="F10" s="1399" t="s">
        <v>391</v>
      </c>
      <c r="G10" s="1399">
        <v>32</v>
      </c>
      <c r="H10" s="1192" t="s">
        <v>391</v>
      </c>
    </row>
    <row r="11" spans="1:8">
      <c r="A11" s="905"/>
      <c r="B11" s="1348"/>
      <c r="C11" s="1348"/>
      <c r="D11" s="1348"/>
      <c r="E11" s="1439"/>
      <c r="F11" s="1439"/>
      <c r="G11" s="1348"/>
      <c r="H11" s="1183"/>
    </row>
    <row r="12" spans="1:8">
      <c r="A12" s="905" t="s">
        <v>467</v>
      </c>
      <c r="B12" s="1348">
        <v>7</v>
      </c>
      <c r="C12" s="1348" t="s">
        <v>391</v>
      </c>
      <c r="D12" s="1348">
        <v>7</v>
      </c>
      <c r="E12" s="1439">
        <v>843</v>
      </c>
      <c r="F12" s="1439" t="s">
        <v>391</v>
      </c>
      <c r="G12" s="1348">
        <v>6</v>
      </c>
      <c r="H12" s="1183" t="s">
        <v>391</v>
      </c>
    </row>
    <row r="13" spans="1:8">
      <c r="A13" s="905" t="s">
        <v>468</v>
      </c>
      <c r="B13" s="1348">
        <v>10</v>
      </c>
      <c r="C13" s="1348">
        <v>6</v>
      </c>
      <c r="D13" s="1348">
        <v>16</v>
      </c>
      <c r="E13" s="1439">
        <v>570</v>
      </c>
      <c r="F13" s="1439">
        <v>1500</v>
      </c>
      <c r="G13" s="1348">
        <v>15</v>
      </c>
      <c r="H13" s="1183" t="s">
        <v>391</v>
      </c>
    </row>
    <row r="14" spans="1:8">
      <c r="A14" s="785" t="s">
        <v>471</v>
      </c>
      <c r="B14" s="1399">
        <v>17</v>
      </c>
      <c r="C14" s="1399">
        <v>6</v>
      </c>
      <c r="D14" s="1399">
        <v>23</v>
      </c>
      <c r="E14" s="1399">
        <v>682</v>
      </c>
      <c r="F14" s="1399">
        <v>1500</v>
      </c>
      <c r="G14" s="1399">
        <v>21</v>
      </c>
      <c r="H14" s="1192" t="s">
        <v>391</v>
      </c>
    </row>
    <row r="15" spans="1:8">
      <c r="A15" s="905"/>
      <c r="B15" s="1348"/>
      <c r="C15" s="1348"/>
      <c r="D15" s="1348"/>
      <c r="E15" s="1439"/>
      <c r="F15" s="1439"/>
      <c r="G15" s="1348"/>
      <c r="H15" s="1183"/>
    </row>
    <row r="16" spans="1:8">
      <c r="A16" s="905" t="s">
        <v>487</v>
      </c>
      <c r="B16" s="1348">
        <v>1</v>
      </c>
      <c r="C16" s="1348" t="s">
        <v>391</v>
      </c>
      <c r="D16" s="1348">
        <v>1</v>
      </c>
      <c r="E16" s="1439">
        <v>500</v>
      </c>
      <c r="F16" s="1439" t="s">
        <v>391</v>
      </c>
      <c r="G16" s="1348">
        <v>1</v>
      </c>
      <c r="H16" s="1183" t="s">
        <v>391</v>
      </c>
    </row>
    <row r="17" spans="1:8">
      <c r="A17" s="73" t="s">
        <v>537</v>
      </c>
      <c r="B17" s="1354">
        <v>1</v>
      </c>
      <c r="C17" s="1354" t="s">
        <v>391</v>
      </c>
      <c r="D17" s="1354">
        <v>1</v>
      </c>
      <c r="E17" s="1354">
        <v>500</v>
      </c>
      <c r="F17" s="1354" t="s">
        <v>391</v>
      </c>
      <c r="G17" s="1354">
        <v>1</v>
      </c>
      <c r="H17" s="1405" t="s">
        <v>391</v>
      </c>
    </row>
    <row r="18" spans="1:8">
      <c r="A18" s="63"/>
      <c r="B18" s="1404"/>
      <c r="C18" s="1404"/>
      <c r="D18" s="1404"/>
      <c r="E18" s="1404"/>
      <c r="F18" s="1404"/>
      <c r="G18" s="1404"/>
    </row>
    <row r="19" spans="1:8">
      <c r="A19" s="785" t="s">
        <v>494</v>
      </c>
      <c r="B19" s="1399">
        <v>3</v>
      </c>
      <c r="C19" s="1399" t="s">
        <v>391</v>
      </c>
      <c r="D19" s="1399">
        <v>3</v>
      </c>
      <c r="E19" s="1399">
        <v>600</v>
      </c>
      <c r="F19" s="1399" t="s">
        <v>391</v>
      </c>
      <c r="G19" s="1399">
        <v>2</v>
      </c>
      <c r="H19" s="1192" t="s">
        <v>391</v>
      </c>
    </row>
    <row r="20" spans="1:8">
      <c r="A20" s="63"/>
      <c r="B20" s="1404"/>
      <c r="C20" s="1404"/>
      <c r="D20" s="1404"/>
      <c r="E20" s="1404"/>
      <c r="F20" s="1404"/>
      <c r="G20" s="1404"/>
    </row>
    <row r="21" spans="1:8">
      <c r="A21" s="785" t="s">
        <v>509</v>
      </c>
      <c r="B21" s="1399" t="s">
        <v>391</v>
      </c>
      <c r="C21" s="1399" t="s">
        <v>391</v>
      </c>
      <c r="D21" s="1399" t="s">
        <v>391</v>
      </c>
      <c r="E21" s="1399" t="s">
        <v>391</v>
      </c>
      <c r="F21" s="1399" t="s">
        <v>391</v>
      </c>
      <c r="G21" s="1399" t="s">
        <v>391</v>
      </c>
      <c r="H21" s="1192" t="s">
        <v>391</v>
      </c>
    </row>
    <row r="22" spans="1:8">
      <c r="A22" s="63"/>
      <c r="B22" s="1404"/>
      <c r="C22" s="1404"/>
      <c r="D22" s="1404"/>
      <c r="E22" s="1404"/>
      <c r="F22" s="1404"/>
      <c r="G22" s="1404"/>
    </row>
    <row r="23" spans="1:8" ht="13.5" thickBot="1">
      <c r="A23" s="66" t="s">
        <v>510</v>
      </c>
      <c r="B23" s="52">
        <v>38</v>
      </c>
      <c r="C23" s="52">
        <v>6</v>
      </c>
      <c r="D23" s="52">
        <v>44</v>
      </c>
      <c r="E23" s="52">
        <v>1216</v>
      </c>
      <c r="F23" s="52">
        <v>1500</v>
      </c>
      <c r="G23" s="52">
        <v>56</v>
      </c>
      <c r="H23" s="53" t="s">
        <v>391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19">
    <tabColor theme="0"/>
    <pageSetUpPr fitToPage="1"/>
  </sheetPr>
  <dimension ref="A1:H39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40.140625" style="208" customWidth="1"/>
    <col min="2" max="8" width="20.5703125" style="208" customWidth="1"/>
    <col min="9" max="13" width="10.7109375" style="208" customWidth="1"/>
    <col min="14" max="15" width="11.42578125" style="208"/>
    <col min="16" max="16" width="28.28515625" style="208" customWidth="1"/>
    <col min="17" max="22" width="11.5703125" style="208" customWidth="1"/>
    <col min="23" max="16384" width="11.42578125" style="208"/>
  </cols>
  <sheetData>
    <row r="1" spans="1:8" s="87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3" spans="1:8" s="88" customFormat="1" ht="15">
      <c r="A3" s="1733" t="s">
        <v>665</v>
      </c>
      <c r="B3" s="1733"/>
      <c r="C3" s="1733"/>
      <c r="D3" s="1733"/>
      <c r="E3" s="1733"/>
      <c r="F3" s="1733"/>
      <c r="G3" s="1733"/>
      <c r="H3" s="1733"/>
    </row>
    <row r="4" spans="1:8" s="88" customFormat="1" ht="30" customHeight="1">
      <c r="A4" s="1734" t="s">
        <v>1362</v>
      </c>
      <c r="B4" s="1734"/>
      <c r="C4" s="1734"/>
      <c r="D4" s="1734"/>
      <c r="E4" s="1734"/>
      <c r="F4" s="1734"/>
      <c r="G4" s="1734"/>
      <c r="H4" s="1734"/>
    </row>
    <row r="5" spans="1:8" s="88" customFormat="1" ht="15" thickBot="1"/>
    <row r="6" spans="1:8" ht="33.75" customHeight="1">
      <c r="A6" s="251"/>
      <c r="B6" s="1722" t="s">
        <v>371</v>
      </c>
      <c r="C6" s="1673"/>
      <c r="D6" s="1674"/>
      <c r="E6" s="1722" t="s">
        <v>378</v>
      </c>
      <c r="F6" s="1674"/>
      <c r="G6" s="672" t="s">
        <v>372</v>
      </c>
      <c r="H6" s="667" t="s">
        <v>384</v>
      </c>
    </row>
    <row r="7" spans="1:8" ht="21" customHeight="1">
      <c r="A7" s="671" t="s">
        <v>549</v>
      </c>
      <c r="B7" s="1710" t="s">
        <v>381</v>
      </c>
      <c r="C7" s="1711"/>
      <c r="D7" s="1712"/>
      <c r="E7" s="1710" t="s">
        <v>382</v>
      </c>
      <c r="F7" s="1712"/>
      <c r="G7" s="724" t="s">
        <v>523</v>
      </c>
      <c r="H7" s="740" t="s">
        <v>388</v>
      </c>
    </row>
    <row r="8" spans="1:8" ht="60" customHeight="1" thickBot="1">
      <c r="A8" s="753" t="s">
        <v>529</v>
      </c>
      <c r="B8" s="675" t="s">
        <v>385</v>
      </c>
      <c r="C8" s="234" t="s">
        <v>386</v>
      </c>
      <c r="D8" s="234" t="s">
        <v>387</v>
      </c>
      <c r="E8" s="675" t="s">
        <v>385</v>
      </c>
      <c r="F8" s="748" t="s">
        <v>386</v>
      </c>
      <c r="G8" s="229" t="s">
        <v>524</v>
      </c>
      <c r="H8" s="236" t="s">
        <v>524</v>
      </c>
    </row>
    <row r="9" spans="1:8" s="34" customFormat="1">
      <c r="A9" s="905" t="s">
        <v>467</v>
      </c>
      <c r="B9" s="999">
        <v>118</v>
      </c>
      <c r="C9" s="999">
        <v>41</v>
      </c>
      <c r="D9" s="999">
        <v>159</v>
      </c>
      <c r="E9" s="1003">
        <v>1066</v>
      </c>
      <c r="F9" s="1003">
        <v>1754</v>
      </c>
      <c r="G9" s="999">
        <v>198</v>
      </c>
      <c r="H9" s="1183" t="s">
        <v>391</v>
      </c>
    </row>
    <row r="10" spans="1:8">
      <c r="A10" s="905" t="s">
        <v>468</v>
      </c>
      <c r="B10" s="999">
        <v>280</v>
      </c>
      <c r="C10" s="999">
        <v>105</v>
      </c>
      <c r="D10" s="999">
        <v>385</v>
      </c>
      <c r="E10" s="1003">
        <v>1195</v>
      </c>
      <c r="F10" s="1003">
        <v>2500</v>
      </c>
      <c r="G10" s="999">
        <v>597</v>
      </c>
      <c r="H10" s="1183" t="s">
        <v>391</v>
      </c>
    </row>
    <row r="11" spans="1:8">
      <c r="A11" s="785" t="s">
        <v>471</v>
      </c>
      <c r="B11" s="786">
        <v>398</v>
      </c>
      <c r="C11" s="786">
        <v>146</v>
      </c>
      <c r="D11" s="786">
        <v>544</v>
      </c>
      <c r="E11" s="786">
        <v>1157</v>
      </c>
      <c r="F11" s="786">
        <v>2291</v>
      </c>
      <c r="G11" s="786">
        <v>795</v>
      </c>
      <c r="H11" s="788" t="s">
        <v>391</v>
      </c>
    </row>
    <row r="12" spans="1:8">
      <c r="A12" s="905"/>
      <c r="B12" s="999"/>
      <c r="C12" s="999"/>
      <c r="D12" s="999"/>
      <c r="E12" s="1003"/>
      <c r="F12" s="1003"/>
      <c r="G12" s="999"/>
      <c r="H12" s="1183"/>
    </row>
    <row r="13" spans="1:8">
      <c r="A13" s="905" t="s">
        <v>474</v>
      </c>
      <c r="B13" s="999">
        <v>8566</v>
      </c>
      <c r="C13" s="999">
        <v>82</v>
      </c>
      <c r="D13" s="999">
        <v>8648</v>
      </c>
      <c r="E13" s="1003">
        <v>1000</v>
      </c>
      <c r="F13" s="1003">
        <v>1300</v>
      </c>
      <c r="G13" s="999">
        <v>8672</v>
      </c>
      <c r="H13" s="1183">
        <v>2601</v>
      </c>
    </row>
    <row r="14" spans="1:8" s="34" customFormat="1">
      <c r="A14" s="905" t="s">
        <v>475</v>
      </c>
      <c r="B14" s="999">
        <v>49</v>
      </c>
      <c r="C14" s="999">
        <v>24</v>
      </c>
      <c r="D14" s="999">
        <v>73</v>
      </c>
      <c r="E14" s="1003">
        <v>700</v>
      </c>
      <c r="F14" s="1003">
        <v>1300</v>
      </c>
      <c r="G14" s="999">
        <v>66</v>
      </c>
      <c r="H14" s="1183">
        <v>33</v>
      </c>
    </row>
    <row r="15" spans="1:8">
      <c r="A15" s="905" t="s">
        <v>476</v>
      </c>
      <c r="B15" s="999">
        <v>1869</v>
      </c>
      <c r="C15" s="999">
        <v>122</v>
      </c>
      <c r="D15" s="999">
        <v>1991</v>
      </c>
      <c r="E15" s="1003">
        <v>700</v>
      </c>
      <c r="F15" s="1003">
        <v>700</v>
      </c>
      <c r="G15" s="999">
        <v>1394</v>
      </c>
      <c r="H15" s="1183" t="s">
        <v>391</v>
      </c>
    </row>
    <row r="16" spans="1:8">
      <c r="A16" s="905" t="s">
        <v>477</v>
      </c>
      <c r="B16" s="1022">
        <v>8</v>
      </c>
      <c r="C16" s="1022" t="s">
        <v>391</v>
      </c>
      <c r="D16" s="999">
        <v>8</v>
      </c>
      <c r="E16" s="1022">
        <v>800</v>
      </c>
      <c r="F16" s="1022" t="s">
        <v>391</v>
      </c>
      <c r="G16" s="1003">
        <v>6</v>
      </c>
      <c r="H16" s="1181">
        <v>3</v>
      </c>
    </row>
    <row r="17" spans="1:8">
      <c r="A17" s="905" t="s">
        <v>478</v>
      </c>
      <c r="B17" s="1022">
        <v>72</v>
      </c>
      <c r="C17" s="1022">
        <v>3</v>
      </c>
      <c r="D17" s="999">
        <v>75</v>
      </c>
      <c r="E17" s="1022" t="s">
        <v>391</v>
      </c>
      <c r="F17" s="1022" t="s">
        <v>391</v>
      </c>
      <c r="G17" s="1003" t="s">
        <v>391</v>
      </c>
      <c r="H17" s="1181" t="s">
        <v>391</v>
      </c>
    </row>
    <row r="18" spans="1:8" s="34" customFormat="1">
      <c r="A18" s="905" t="s">
        <v>479</v>
      </c>
      <c r="B18" s="999">
        <v>544</v>
      </c>
      <c r="C18" s="999">
        <v>1</v>
      </c>
      <c r="D18" s="999">
        <v>545</v>
      </c>
      <c r="E18" s="1003">
        <v>550</v>
      </c>
      <c r="F18" s="1003">
        <v>950</v>
      </c>
      <c r="G18" s="999">
        <v>300</v>
      </c>
      <c r="H18" s="1183" t="s">
        <v>391</v>
      </c>
    </row>
    <row r="19" spans="1:8">
      <c r="A19" s="905" t="s">
        <v>480</v>
      </c>
      <c r="B19" s="999">
        <v>135</v>
      </c>
      <c r="C19" s="999">
        <v>9</v>
      </c>
      <c r="D19" s="999">
        <v>144</v>
      </c>
      <c r="E19" s="1003">
        <v>1100</v>
      </c>
      <c r="F19" s="1003">
        <v>2000</v>
      </c>
      <c r="G19" s="999">
        <v>167</v>
      </c>
      <c r="H19" s="1183">
        <v>12</v>
      </c>
    </row>
    <row r="20" spans="1:8">
      <c r="A20" s="905" t="s">
        <v>481</v>
      </c>
      <c r="B20" s="999">
        <v>81</v>
      </c>
      <c r="C20" s="999">
        <v>3</v>
      </c>
      <c r="D20" s="999">
        <v>84</v>
      </c>
      <c r="E20" s="1003">
        <v>1000</v>
      </c>
      <c r="F20" s="1003">
        <v>3000</v>
      </c>
      <c r="G20" s="999">
        <v>90</v>
      </c>
      <c r="H20" s="1183">
        <v>27</v>
      </c>
    </row>
    <row r="21" spans="1:8">
      <c r="A21" s="785" t="s">
        <v>482</v>
      </c>
      <c r="B21" s="786">
        <v>11324</v>
      </c>
      <c r="C21" s="786">
        <v>244</v>
      </c>
      <c r="D21" s="786">
        <v>11568</v>
      </c>
      <c r="E21" s="786">
        <v>922</v>
      </c>
      <c r="F21" s="786">
        <v>1029</v>
      </c>
      <c r="G21" s="786">
        <v>10695</v>
      </c>
      <c r="H21" s="788">
        <v>2676</v>
      </c>
    </row>
    <row r="22" spans="1:8">
      <c r="A22" s="905"/>
      <c r="B22" s="1003"/>
      <c r="C22" s="1003"/>
      <c r="D22" s="999"/>
      <c r="E22" s="1003"/>
      <c r="F22" s="1003"/>
      <c r="G22" s="1003"/>
      <c r="H22" s="1184"/>
    </row>
    <row r="23" spans="1:8">
      <c r="A23" s="785" t="s">
        <v>483</v>
      </c>
      <c r="B23" s="786">
        <v>64</v>
      </c>
      <c r="C23" s="786" t="s">
        <v>391</v>
      </c>
      <c r="D23" s="786">
        <v>64</v>
      </c>
      <c r="E23" s="786">
        <v>850</v>
      </c>
      <c r="F23" s="786" t="s">
        <v>391</v>
      </c>
      <c r="G23" s="786">
        <v>54</v>
      </c>
      <c r="H23" s="788">
        <v>43</v>
      </c>
    </row>
    <row r="24" spans="1:8">
      <c r="A24" s="905"/>
      <c r="B24" s="1003"/>
      <c r="C24" s="1003"/>
      <c r="D24" s="999"/>
      <c r="E24" s="1003"/>
      <c r="F24" s="1003"/>
      <c r="G24" s="1003"/>
      <c r="H24" s="1184"/>
    </row>
    <row r="25" spans="1:8">
      <c r="A25" s="905" t="s">
        <v>487</v>
      </c>
      <c r="B25" s="1003">
        <v>45</v>
      </c>
      <c r="C25" s="1003">
        <v>2</v>
      </c>
      <c r="D25" s="999">
        <v>47</v>
      </c>
      <c r="E25" s="1003">
        <v>600</v>
      </c>
      <c r="F25" s="1003">
        <v>900</v>
      </c>
      <c r="G25" s="1003">
        <v>29</v>
      </c>
      <c r="H25" s="1184" t="s">
        <v>391</v>
      </c>
    </row>
    <row r="26" spans="1:8">
      <c r="A26" s="905" t="s">
        <v>488</v>
      </c>
      <c r="B26" s="1003">
        <v>879</v>
      </c>
      <c r="C26" s="1003">
        <v>45</v>
      </c>
      <c r="D26" s="999">
        <v>924</v>
      </c>
      <c r="E26" s="1003">
        <v>425</v>
      </c>
      <c r="F26" s="1003">
        <v>850</v>
      </c>
      <c r="G26" s="1003">
        <v>412</v>
      </c>
      <c r="H26" s="1184">
        <v>49</v>
      </c>
    </row>
    <row r="27" spans="1:8">
      <c r="A27" s="785" t="s">
        <v>537</v>
      </c>
      <c r="B27" s="786">
        <v>924</v>
      </c>
      <c r="C27" s="786">
        <v>47</v>
      </c>
      <c r="D27" s="786">
        <v>971</v>
      </c>
      <c r="E27" s="786">
        <v>434</v>
      </c>
      <c r="F27" s="786">
        <v>852</v>
      </c>
      <c r="G27" s="786">
        <v>441</v>
      </c>
      <c r="H27" s="788">
        <v>49</v>
      </c>
    </row>
    <row r="28" spans="1:8" s="34" customFormat="1">
      <c r="A28" s="905"/>
      <c r="B28" s="999"/>
      <c r="C28" s="999"/>
      <c r="D28" s="999"/>
      <c r="E28" s="1003"/>
      <c r="F28" s="1003"/>
      <c r="G28" s="999"/>
      <c r="H28" s="1183"/>
    </row>
    <row r="29" spans="1:8">
      <c r="A29" s="905" t="s">
        <v>499</v>
      </c>
      <c r="B29" s="999">
        <v>2192</v>
      </c>
      <c r="C29" s="999">
        <v>217</v>
      </c>
      <c r="D29" s="999">
        <v>2409</v>
      </c>
      <c r="E29" s="1003">
        <v>900</v>
      </c>
      <c r="F29" s="1003">
        <v>1100</v>
      </c>
      <c r="G29" s="999">
        <v>2212</v>
      </c>
      <c r="H29" s="1183">
        <v>1880</v>
      </c>
    </row>
    <row r="30" spans="1:8" s="34" customFormat="1">
      <c r="A30" s="905" t="s">
        <v>503</v>
      </c>
      <c r="B30" s="999">
        <v>19</v>
      </c>
      <c r="C30" s="999">
        <v>3</v>
      </c>
      <c r="D30" s="999">
        <v>22</v>
      </c>
      <c r="E30" s="1003">
        <v>800</v>
      </c>
      <c r="F30" s="1003">
        <v>1015</v>
      </c>
      <c r="G30" s="999">
        <v>18</v>
      </c>
      <c r="H30" s="1183" t="s">
        <v>391</v>
      </c>
    </row>
    <row r="31" spans="1:8">
      <c r="A31" s="905" t="s">
        <v>504</v>
      </c>
      <c r="B31" s="999">
        <v>705</v>
      </c>
      <c r="C31" s="999">
        <v>11</v>
      </c>
      <c r="D31" s="999">
        <v>716</v>
      </c>
      <c r="E31" s="1003">
        <v>1000</v>
      </c>
      <c r="F31" s="1003">
        <v>2000</v>
      </c>
      <c r="G31" s="999">
        <v>727</v>
      </c>
      <c r="H31" s="1183">
        <v>393</v>
      </c>
    </row>
    <row r="32" spans="1:8">
      <c r="A32" s="905" t="s">
        <v>505</v>
      </c>
      <c r="B32" s="999">
        <v>120</v>
      </c>
      <c r="C32" s="999">
        <v>61</v>
      </c>
      <c r="D32" s="999">
        <v>181</v>
      </c>
      <c r="E32" s="1003">
        <v>1373</v>
      </c>
      <c r="F32" s="1003">
        <v>1516</v>
      </c>
      <c r="G32" s="999">
        <v>257</v>
      </c>
      <c r="H32" s="1183">
        <v>51</v>
      </c>
    </row>
    <row r="33" spans="1:8" s="34" customFormat="1">
      <c r="A33" s="785" t="s">
        <v>506</v>
      </c>
      <c r="B33" s="786">
        <v>3036</v>
      </c>
      <c r="C33" s="786">
        <v>292</v>
      </c>
      <c r="D33" s="786">
        <v>3328</v>
      </c>
      <c r="E33" s="786">
        <v>941</v>
      </c>
      <c r="F33" s="786">
        <v>1220</v>
      </c>
      <c r="G33" s="786">
        <v>3214</v>
      </c>
      <c r="H33" s="788">
        <v>2324</v>
      </c>
    </row>
    <row r="34" spans="1:8">
      <c r="A34" s="905"/>
      <c r="B34" s="999"/>
      <c r="C34" s="999"/>
      <c r="D34" s="999"/>
      <c r="E34" s="1003"/>
      <c r="F34" s="1003"/>
      <c r="G34" s="999"/>
      <c r="H34" s="1183"/>
    </row>
    <row r="35" spans="1:8">
      <c r="A35" s="905" t="s">
        <v>507</v>
      </c>
      <c r="B35" s="1003">
        <v>7</v>
      </c>
      <c r="C35" s="1003">
        <v>10</v>
      </c>
      <c r="D35" s="999">
        <v>17</v>
      </c>
      <c r="E35" s="1003">
        <v>550</v>
      </c>
      <c r="F35" s="1003">
        <v>1000</v>
      </c>
      <c r="G35" s="1003">
        <v>14</v>
      </c>
      <c r="H35" s="1184">
        <v>11</v>
      </c>
    </row>
    <row r="36" spans="1:8" s="34" customFormat="1">
      <c r="A36" s="905" t="s">
        <v>508</v>
      </c>
      <c r="B36" s="999">
        <v>16</v>
      </c>
      <c r="C36" s="999">
        <v>2</v>
      </c>
      <c r="D36" s="999">
        <v>18</v>
      </c>
      <c r="E36" s="1003">
        <v>500</v>
      </c>
      <c r="F36" s="1003">
        <v>1000</v>
      </c>
      <c r="G36" s="999">
        <v>10</v>
      </c>
      <c r="H36" s="1183">
        <v>8</v>
      </c>
    </row>
    <row r="37" spans="1:8">
      <c r="A37" s="785" t="s">
        <v>509</v>
      </c>
      <c r="B37" s="786">
        <v>23</v>
      </c>
      <c r="C37" s="786">
        <v>12</v>
      </c>
      <c r="D37" s="786">
        <v>35</v>
      </c>
      <c r="E37" s="786">
        <v>515</v>
      </c>
      <c r="F37" s="786">
        <v>1000</v>
      </c>
      <c r="G37" s="786">
        <v>24</v>
      </c>
      <c r="H37" s="788">
        <v>19</v>
      </c>
    </row>
    <row r="38" spans="1:8">
      <c r="A38" s="905"/>
      <c r="B38" s="999"/>
      <c r="C38" s="999"/>
      <c r="D38" s="999"/>
      <c r="E38" s="1003"/>
      <c r="F38" s="1003"/>
      <c r="G38" s="999"/>
      <c r="H38" s="1183"/>
    </row>
    <row r="39" spans="1:8" ht="13.5" thickBot="1">
      <c r="A39" s="66" t="s">
        <v>510</v>
      </c>
      <c r="B39" s="52">
        <v>15769</v>
      </c>
      <c r="C39" s="52">
        <v>741</v>
      </c>
      <c r="D39" s="52">
        <v>16510</v>
      </c>
      <c r="E39" s="52">
        <v>902</v>
      </c>
      <c r="F39" s="52">
        <v>1341</v>
      </c>
      <c r="G39" s="52">
        <v>15223</v>
      </c>
      <c r="H39" s="53">
        <v>5111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113">
    <tabColor theme="0"/>
    <pageSetUpPr fitToPage="1"/>
  </sheetPr>
  <dimension ref="A1:J23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16.140625" style="208" customWidth="1"/>
    <col min="2" max="2" width="15.7109375" style="208" customWidth="1"/>
    <col min="3" max="3" width="31" style="208" customWidth="1"/>
    <col min="4" max="9" width="17.140625" style="208" customWidth="1"/>
    <col min="10" max="10" width="5.28515625" style="208" customWidth="1"/>
    <col min="11" max="12" width="11.42578125" style="208"/>
    <col min="13" max="15" width="13" style="208" customWidth="1"/>
    <col min="16" max="21" width="12.42578125" style="208" customWidth="1"/>
    <col min="22" max="16384" width="11.42578125" style="208"/>
  </cols>
  <sheetData>
    <row r="1" spans="1:10" s="87" customFormat="1" ht="18" customHeight="1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10" ht="12.75" customHeight="1">
      <c r="A2" s="204"/>
      <c r="B2" s="204"/>
      <c r="C2" s="204"/>
      <c r="D2" s="204"/>
      <c r="E2" s="204"/>
      <c r="F2" s="204"/>
      <c r="G2" s="204"/>
      <c r="H2" s="204"/>
      <c r="I2" s="204"/>
    </row>
    <row r="3" spans="1:10" s="88" customFormat="1" ht="15" customHeight="1">
      <c r="A3" s="1684" t="s">
        <v>668</v>
      </c>
      <c r="B3" s="1684"/>
      <c r="C3" s="1684"/>
      <c r="D3" s="1684"/>
      <c r="E3" s="1684"/>
      <c r="F3" s="1684"/>
      <c r="G3" s="1684"/>
      <c r="H3" s="1684"/>
      <c r="I3" s="1684"/>
    </row>
    <row r="4" spans="1:10" s="88" customFormat="1" ht="30" customHeight="1">
      <c r="A4" s="1667" t="s">
        <v>1363</v>
      </c>
      <c r="B4" s="1667"/>
      <c r="C4" s="1667"/>
      <c r="D4" s="1667"/>
      <c r="E4" s="1667"/>
      <c r="F4" s="1667"/>
      <c r="G4" s="1667"/>
      <c r="H4" s="1667"/>
      <c r="I4" s="1667"/>
    </row>
    <row r="5" spans="1:10" s="88" customFormat="1" ht="14.25" customHeight="1" thickBot="1">
      <c r="A5" s="27"/>
      <c r="B5" s="27"/>
      <c r="C5" s="27"/>
      <c r="D5" s="27"/>
      <c r="E5" s="27"/>
      <c r="F5" s="125"/>
      <c r="G5" s="125"/>
      <c r="H5" s="125"/>
      <c r="I5" s="125"/>
    </row>
    <row r="6" spans="1:10" ht="25.5" customHeight="1">
      <c r="A6" s="732"/>
      <c r="B6" s="732"/>
      <c r="C6" s="680"/>
      <c r="D6" s="733" t="s">
        <v>371</v>
      </c>
      <c r="E6" s="734"/>
      <c r="F6" s="834"/>
      <c r="G6" s="860" t="s">
        <v>378</v>
      </c>
      <c r="H6" s="860"/>
      <c r="I6" s="1735" t="s">
        <v>379</v>
      </c>
      <c r="J6" s="34"/>
    </row>
    <row r="7" spans="1:10" ht="30.75" customHeight="1">
      <c r="A7" s="736"/>
      <c r="B7" s="670" t="s">
        <v>380</v>
      </c>
      <c r="C7" s="685"/>
      <c r="D7" s="831" t="s">
        <v>381</v>
      </c>
      <c r="E7" s="749"/>
      <c r="F7" s="833"/>
      <c r="G7" s="836" t="s">
        <v>382</v>
      </c>
      <c r="H7" s="836"/>
      <c r="I7" s="1736"/>
      <c r="J7" s="34"/>
    </row>
    <row r="8" spans="1:10" ht="36" customHeight="1" thickBot="1">
      <c r="A8" s="803"/>
      <c r="B8" s="803"/>
      <c r="C8" s="684"/>
      <c r="D8" s="723" t="s">
        <v>385</v>
      </c>
      <c r="E8" s="723" t="s">
        <v>386</v>
      </c>
      <c r="F8" s="839" t="s">
        <v>387</v>
      </c>
      <c r="G8" s="861" t="s">
        <v>385</v>
      </c>
      <c r="H8" s="861" t="s">
        <v>386</v>
      </c>
      <c r="I8" s="1737"/>
      <c r="J8" s="34"/>
    </row>
    <row r="9" spans="1:10" ht="25.5" customHeight="1">
      <c r="A9" s="41" t="s">
        <v>631</v>
      </c>
      <c r="B9" s="41"/>
      <c r="C9" s="41"/>
      <c r="D9" s="841"/>
      <c r="E9" s="841"/>
      <c r="F9" s="841"/>
      <c r="G9" s="841"/>
      <c r="H9" s="841"/>
      <c r="I9" s="842"/>
      <c r="J9" s="34"/>
    </row>
    <row r="10" spans="1:10">
      <c r="A10" s="48" t="s">
        <v>632</v>
      </c>
      <c r="B10" s="34"/>
      <c r="C10" s="34"/>
      <c r="D10" s="843">
        <v>798</v>
      </c>
      <c r="E10" s="843">
        <v>3667</v>
      </c>
      <c r="F10" s="843">
        <v>4465</v>
      </c>
      <c r="G10" s="843">
        <v>13233</v>
      </c>
      <c r="H10" s="843">
        <v>24431</v>
      </c>
      <c r="I10" s="844">
        <v>100120</v>
      </c>
      <c r="J10" s="34"/>
    </row>
    <row r="11" spans="1:10" ht="12.75" customHeight="1">
      <c r="A11" s="48" t="s">
        <v>633</v>
      </c>
      <c r="B11" s="34"/>
      <c r="C11" s="34"/>
      <c r="D11" s="843">
        <v>3197</v>
      </c>
      <c r="E11" s="843">
        <v>10888</v>
      </c>
      <c r="F11" s="843">
        <v>14085</v>
      </c>
      <c r="G11" s="843">
        <v>16436</v>
      </c>
      <c r="H11" s="843">
        <v>32562</v>
      </c>
      <c r="I11" s="844">
        <v>407098</v>
      </c>
      <c r="J11" s="34"/>
    </row>
    <row r="12" spans="1:10">
      <c r="A12" s="48" t="s">
        <v>634</v>
      </c>
      <c r="B12" s="34"/>
      <c r="C12" s="34"/>
      <c r="D12" s="843">
        <v>14220</v>
      </c>
      <c r="E12" s="843">
        <v>18889</v>
      </c>
      <c r="F12" s="843">
        <v>33109</v>
      </c>
      <c r="G12" s="843">
        <v>21860</v>
      </c>
      <c r="H12" s="843">
        <v>38230</v>
      </c>
      <c r="I12" s="844">
        <v>1032991</v>
      </c>
      <c r="J12" s="34"/>
    </row>
    <row r="13" spans="1:10">
      <c r="A13" s="48" t="s">
        <v>635</v>
      </c>
      <c r="B13" s="34"/>
      <c r="C13" s="34"/>
      <c r="D13" s="843">
        <v>2412</v>
      </c>
      <c r="E13" s="843">
        <v>17605</v>
      </c>
      <c r="F13" s="843">
        <v>20017</v>
      </c>
      <c r="G13" s="845">
        <v>19609</v>
      </c>
      <c r="H13" s="845">
        <v>39567</v>
      </c>
      <c r="I13" s="844">
        <v>743864</v>
      </c>
      <c r="J13" s="34"/>
    </row>
    <row r="14" spans="1:10">
      <c r="A14" s="34" t="s">
        <v>636</v>
      </c>
      <c r="B14" s="34"/>
      <c r="C14" s="34"/>
      <c r="D14" s="843">
        <v>20627</v>
      </c>
      <c r="E14" s="843">
        <v>51049</v>
      </c>
      <c r="F14" s="843">
        <v>71676</v>
      </c>
      <c r="G14" s="843">
        <v>20422</v>
      </c>
      <c r="H14" s="843">
        <v>36491</v>
      </c>
      <c r="I14" s="844">
        <v>2284073</v>
      </c>
      <c r="J14" s="34"/>
    </row>
    <row r="15" spans="1:10">
      <c r="A15" s="34"/>
      <c r="B15" s="34"/>
      <c r="C15" s="34"/>
      <c r="D15" s="843"/>
      <c r="E15" s="843"/>
      <c r="F15" s="843"/>
      <c r="G15" s="843"/>
      <c r="H15" s="843"/>
      <c r="I15" s="844"/>
      <c r="J15" s="34"/>
    </row>
    <row r="16" spans="1:10">
      <c r="A16" s="44" t="s">
        <v>637</v>
      </c>
      <c r="B16" s="44"/>
      <c r="C16" s="44"/>
      <c r="D16" s="843">
        <v>170</v>
      </c>
      <c r="E16" s="843">
        <v>416</v>
      </c>
      <c r="F16" s="843">
        <v>586</v>
      </c>
      <c r="G16" s="843">
        <v>7506</v>
      </c>
      <c r="H16" s="843">
        <v>19285</v>
      </c>
      <c r="I16" s="844">
        <v>9299</v>
      </c>
      <c r="J16" s="34"/>
    </row>
    <row r="17" spans="1:10">
      <c r="A17" s="44" t="s">
        <v>638</v>
      </c>
      <c r="B17" s="44"/>
      <c r="C17" s="44"/>
      <c r="D17" s="843" t="s">
        <v>391</v>
      </c>
      <c r="E17" s="843">
        <v>981</v>
      </c>
      <c r="F17" s="843">
        <v>981</v>
      </c>
      <c r="G17" s="845" t="s">
        <v>391</v>
      </c>
      <c r="H17" s="845">
        <v>22333</v>
      </c>
      <c r="I17" s="844">
        <v>21909</v>
      </c>
      <c r="J17" s="34"/>
    </row>
    <row r="18" spans="1:10">
      <c r="A18" s="44" t="s">
        <v>639</v>
      </c>
      <c r="B18" s="44"/>
      <c r="C18" s="44"/>
      <c r="D18" s="843" t="s">
        <v>391</v>
      </c>
      <c r="E18" s="843">
        <v>491</v>
      </c>
      <c r="F18" s="843">
        <v>491</v>
      </c>
      <c r="G18" s="843" t="s">
        <v>391</v>
      </c>
      <c r="H18" s="843">
        <v>16800</v>
      </c>
      <c r="I18" s="844">
        <v>8249</v>
      </c>
      <c r="J18" s="34"/>
    </row>
    <row r="19" spans="1:10">
      <c r="A19" s="44"/>
      <c r="B19" s="44"/>
      <c r="C19" s="44"/>
      <c r="D19" s="846"/>
      <c r="E19" s="843"/>
      <c r="F19" s="843"/>
      <c r="G19" s="846"/>
      <c r="H19" s="843"/>
      <c r="I19" s="844"/>
      <c r="J19" s="34"/>
    </row>
    <row r="20" spans="1:10" ht="13.5" thickBot="1">
      <c r="A20" s="830" t="s">
        <v>1309</v>
      </c>
      <c r="B20" s="830"/>
      <c r="C20" s="830"/>
      <c r="D20" s="847">
        <v>20797</v>
      </c>
      <c r="E20" s="847">
        <v>52937</v>
      </c>
      <c r="F20" s="847">
        <v>73734</v>
      </c>
      <c r="G20" s="847" t="s">
        <v>391</v>
      </c>
      <c r="H20" s="847" t="s">
        <v>391</v>
      </c>
      <c r="I20" s="848">
        <v>2323530</v>
      </c>
      <c r="J20" s="34"/>
    </row>
    <row r="23" spans="1:10">
      <c r="D23" s="210"/>
      <c r="E23" s="210"/>
      <c r="F23" s="210"/>
      <c r="G23" s="210"/>
      <c r="H23" s="210"/>
      <c r="I23" s="210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114">
    <tabColor theme="0"/>
    <pageSetUpPr fitToPage="1"/>
  </sheetPr>
  <dimension ref="A1:J20"/>
  <sheetViews>
    <sheetView tabSelected="1" topLeftCell="B1" zoomScale="85" zoomScaleNormal="85" zoomScaleSheetLayoutView="75" workbookViewId="0">
      <selection activeCell="I37" sqref="I37"/>
    </sheetView>
  </sheetViews>
  <sheetFormatPr baseColWidth="10" defaultRowHeight="12.75"/>
  <cols>
    <col min="1" max="1" width="18.140625" style="208" customWidth="1"/>
    <col min="2" max="2" width="15.7109375" style="208" customWidth="1"/>
    <col min="3" max="3" width="31" style="208" customWidth="1"/>
    <col min="4" max="9" width="17.140625" style="208" customWidth="1"/>
    <col min="10" max="12" width="11.42578125" style="208"/>
    <col min="13" max="15" width="13" style="208" customWidth="1"/>
    <col min="16" max="21" width="12.42578125" style="208" customWidth="1"/>
    <col min="22" max="16384" width="11.42578125" style="208"/>
  </cols>
  <sheetData>
    <row r="1" spans="1:10" s="87" customFormat="1" ht="18" customHeight="1">
      <c r="A1" s="1666" t="s">
        <v>367</v>
      </c>
      <c r="B1" s="1666"/>
      <c r="C1" s="1666"/>
      <c r="D1" s="1666"/>
      <c r="E1" s="1666"/>
      <c r="F1" s="1666"/>
      <c r="G1" s="1666"/>
      <c r="H1" s="1666"/>
      <c r="I1" s="1666"/>
    </row>
    <row r="2" spans="1:10" ht="12.75" customHeight="1">
      <c r="A2" s="204"/>
      <c r="B2" s="204"/>
      <c r="C2" s="204"/>
      <c r="D2" s="204"/>
      <c r="E2" s="204"/>
      <c r="F2" s="204"/>
      <c r="G2" s="204"/>
      <c r="H2" s="204"/>
      <c r="I2" s="204"/>
    </row>
    <row r="3" spans="1:10" ht="38.25" customHeight="1">
      <c r="A3" s="1695" t="s">
        <v>1364</v>
      </c>
      <c r="B3" s="1695"/>
      <c r="C3" s="1695"/>
      <c r="D3" s="1695"/>
      <c r="E3" s="1695"/>
      <c r="F3" s="1695"/>
      <c r="G3" s="1695"/>
      <c r="H3" s="1695"/>
      <c r="I3" s="1695"/>
      <c r="J3" s="219"/>
    </row>
    <row r="4" spans="1:10" ht="17.25" customHeight="1" thickBot="1">
      <c r="A4" s="827"/>
      <c r="B4" s="827"/>
      <c r="C4" s="827"/>
      <c r="D4" s="827"/>
      <c r="E4" s="827"/>
      <c r="F4" s="827"/>
      <c r="G4" s="827"/>
      <c r="H4" s="827"/>
      <c r="I4" s="827"/>
    </row>
    <row r="5" spans="1:10" ht="26.25" customHeight="1" thickBot="1">
      <c r="A5" s="1738" t="s">
        <v>380</v>
      </c>
      <c r="B5" s="1738"/>
      <c r="C5" s="1687"/>
      <c r="D5" s="805" t="s">
        <v>417</v>
      </c>
      <c r="E5" s="804"/>
      <c r="F5" s="804"/>
      <c r="G5" s="804"/>
      <c r="H5" s="804"/>
      <c r="I5" s="1681" t="s">
        <v>418</v>
      </c>
      <c r="J5" s="34"/>
    </row>
    <row r="6" spans="1:10" ht="35.25" customHeight="1">
      <c r="A6" s="1739"/>
      <c r="B6" s="1739"/>
      <c r="C6" s="1688"/>
      <c r="D6" s="867" t="s">
        <v>419</v>
      </c>
      <c r="E6" s="867"/>
      <c r="F6" s="867"/>
      <c r="G6" s="227" t="s">
        <v>420</v>
      </c>
      <c r="H6" s="802"/>
      <c r="I6" s="1743"/>
      <c r="J6" s="34"/>
    </row>
    <row r="7" spans="1:10" ht="30.75" customHeight="1">
      <c r="A7" s="1739"/>
      <c r="B7" s="1739"/>
      <c r="C7" s="1688"/>
      <c r="D7" s="1679" t="s">
        <v>640</v>
      </c>
      <c r="E7" s="1679" t="s">
        <v>422</v>
      </c>
      <c r="F7" s="227" t="s">
        <v>423</v>
      </c>
      <c r="G7" s="228" t="s">
        <v>424</v>
      </c>
      <c r="H7" s="228" t="s">
        <v>387</v>
      </c>
      <c r="I7" s="1682"/>
      <c r="J7" s="34"/>
    </row>
    <row r="8" spans="1:10" ht="20.25" customHeight="1" thickBot="1">
      <c r="A8" s="1740"/>
      <c r="B8" s="1740"/>
      <c r="C8" s="1689"/>
      <c r="D8" s="1741"/>
      <c r="E8" s="1742"/>
      <c r="F8" s="868" t="s">
        <v>425</v>
      </c>
      <c r="G8" s="868" t="s">
        <v>426</v>
      </c>
      <c r="H8" s="869"/>
      <c r="I8" s="1744"/>
      <c r="J8" s="34"/>
    </row>
    <row r="9" spans="1:10" ht="30.75" customHeight="1">
      <c r="A9" s="41" t="s">
        <v>631</v>
      </c>
      <c r="B9" s="146"/>
      <c r="C9" s="146"/>
      <c r="D9" s="858"/>
      <c r="E9" s="858"/>
      <c r="F9" s="858"/>
      <c r="G9" s="858"/>
      <c r="H9" s="858"/>
      <c r="I9" s="859"/>
      <c r="J9" s="34"/>
    </row>
    <row r="10" spans="1:10">
      <c r="A10" s="48" t="s">
        <v>632</v>
      </c>
      <c r="B10" s="34"/>
      <c r="C10" s="34"/>
      <c r="D10" s="843">
        <v>29</v>
      </c>
      <c r="E10" s="843">
        <v>156</v>
      </c>
      <c r="F10" s="843">
        <v>14527</v>
      </c>
      <c r="G10" s="843">
        <v>85408</v>
      </c>
      <c r="H10" s="843">
        <v>100120</v>
      </c>
      <c r="I10" s="844">
        <v>2997</v>
      </c>
      <c r="J10" s="214"/>
    </row>
    <row r="11" spans="1:10">
      <c r="A11" s="48" t="s">
        <v>633</v>
      </c>
      <c r="B11" s="34"/>
      <c r="C11" s="34"/>
      <c r="D11" s="843">
        <v>1161</v>
      </c>
      <c r="E11" s="843">
        <v>9257</v>
      </c>
      <c r="F11" s="843">
        <v>26554</v>
      </c>
      <c r="G11" s="843">
        <v>370126</v>
      </c>
      <c r="H11" s="843">
        <v>407098</v>
      </c>
      <c r="I11" s="844">
        <v>15188</v>
      </c>
      <c r="J11" s="214"/>
    </row>
    <row r="12" spans="1:10">
      <c r="A12" s="48" t="s">
        <v>634</v>
      </c>
      <c r="B12" s="34"/>
      <c r="C12" s="34"/>
      <c r="D12" s="843">
        <v>6180</v>
      </c>
      <c r="E12" s="843">
        <v>54990</v>
      </c>
      <c r="F12" s="843">
        <v>232140</v>
      </c>
      <c r="G12" s="843">
        <v>739681</v>
      </c>
      <c r="H12" s="843">
        <v>1032991</v>
      </c>
      <c r="I12" s="844">
        <v>49363</v>
      </c>
      <c r="J12" s="214"/>
    </row>
    <row r="13" spans="1:10">
      <c r="A13" s="48" t="s">
        <v>635</v>
      </c>
      <c r="B13" s="34"/>
      <c r="C13" s="34"/>
      <c r="D13" s="843">
        <v>2958</v>
      </c>
      <c r="E13" s="843">
        <v>8420</v>
      </c>
      <c r="F13" s="843">
        <v>31785</v>
      </c>
      <c r="G13" s="843">
        <v>700701</v>
      </c>
      <c r="H13" s="843">
        <v>743864</v>
      </c>
      <c r="I13" s="844">
        <v>30396</v>
      </c>
      <c r="J13" s="214"/>
    </row>
    <row r="14" spans="1:10">
      <c r="A14" s="34" t="s">
        <v>636</v>
      </c>
      <c r="B14" s="34"/>
      <c r="C14" s="34"/>
      <c r="D14" s="843">
        <v>10328</v>
      </c>
      <c r="E14" s="843">
        <v>72823</v>
      </c>
      <c r="F14" s="843">
        <v>305006</v>
      </c>
      <c r="G14" s="843">
        <v>1895916</v>
      </c>
      <c r="H14" s="843">
        <v>2284073</v>
      </c>
      <c r="I14" s="844">
        <v>97944</v>
      </c>
      <c r="J14" s="214"/>
    </row>
    <row r="15" spans="1:10">
      <c r="A15" s="34"/>
      <c r="B15" s="34"/>
      <c r="C15" s="34"/>
      <c r="D15" s="843"/>
      <c r="E15" s="843"/>
      <c r="F15" s="843"/>
      <c r="G15" s="843"/>
      <c r="H15" s="843"/>
      <c r="I15" s="844"/>
      <c r="J15" s="214"/>
    </row>
    <row r="16" spans="1:10">
      <c r="A16" s="44" t="s">
        <v>637</v>
      </c>
      <c r="B16" s="44"/>
      <c r="C16" s="44"/>
      <c r="D16" s="843" t="s">
        <v>391</v>
      </c>
      <c r="E16" s="843">
        <v>1</v>
      </c>
      <c r="F16" s="843">
        <v>1536</v>
      </c>
      <c r="G16" s="843">
        <v>7762</v>
      </c>
      <c r="H16" s="843">
        <v>9299</v>
      </c>
      <c r="I16" s="844">
        <v>7</v>
      </c>
      <c r="J16" s="214"/>
    </row>
    <row r="17" spans="1:10">
      <c r="A17" s="44" t="s">
        <v>638</v>
      </c>
      <c r="B17" s="44"/>
      <c r="C17" s="44"/>
      <c r="D17" s="843">
        <v>9</v>
      </c>
      <c r="E17" s="843">
        <v>704</v>
      </c>
      <c r="F17" s="843">
        <v>2747</v>
      </c>
      <c r="G17" s="843">
        <v>18449</v>
      </c>
      <c r="H17" s="843">
        <v>21909</v>
      </c>
      <c r="I17" s="844">
        <v>247</v>
      </c>
      <c r="J17" s="214"/>
    </row>
    <row r="18" spans="1:10">
      <c r="A18" s="44" t="s">
        <v>639</v>
      </c>
      <c r="B18" s="44"/>
      <c r="C18" s="44"/>
      <c r="D18" s="843" t="s">
        <v>391</v>
      </c>
      <c r="E18" s="843">
        <v>494</v>
      </c>
      <c r="F18" s="843" t="s">
        <v>391</v>
      </c>
      <c r="G18" s="843">
        <v>7755</v>
      </c>
      <c r="H18" s="843">
        <v>8249</v>
      </c>
      <c r="I18" s="844">
        <v>111</v>
      </c>
      <c r="J18" s="214"/>
    </row>
    <row r="19" spans="1:10">
      <c r="A19" s="44"/>
      <c r="B19" s="44"/>
      <c r="C19" s="44"/>
      <c r="D19" s="843"/>
      <c r="E19" s="843"/>
      <c r="F19" s="843"/>
      <c r="G19" s="843"/>
      <c r="H19" s="843"/>
      <c r="I19" s="844"/>
      <c r="J19" s="214"/>
    </row>
    <row r="20" spans="1:10" ht="13.5" thickBot="1">
      <c r="A20" s="830" t="s">
        <v>1309</v>
      </c>
      <c r="B20" s="830"/>
      <c r="C20" s="830"/>
      <c r="D20" s="847">
        <v>10337</v>
      </c>
      <c r="E20" s="847">
        <v>74022</v>
      </c>
      <c r="F20" s="847">
        <v>309289</v>
      </c>
      <c r="G20" s="847">
        <v>1929882</v>
      </c>
      <c r="H20" s="847">
        <v>2323530</v>
      </c>
      <c r="I20" s="848">
        <v>98309</v>
      </c>
      <c r="J20" s="214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25">
    <tabColor theme="0"/>
    <pageSetUpPr fitToPage="1"/>
  </sheetPr>
  <dimension ref="A1:H87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2" style="208" customWidth="1"/>
    <col min="2" max="7" width="17.28515625" style="208" customWidth="1"/>
    <col min="8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8" s="88" customFormat="1" ht="15">
      <c r="A3" s="1729" t="s">
        <v>641</v>
      </c>
      <c r="B3" s="1729"/>
      <c r="C3" s="1729"/>
      <c r="D3" s="1729"/>
      <c r="E3" s="1729"/>
      <c r="F3" s="1729"/>
      <c r="G3" s="1729"/>
    </row>
    <row r="4" spans="1:8" s="88" customFormat="1" ht="30" customHeight="1">
      <c r="A4" s="1695" t="s">
        <v>1346</v>
      </c>
      <c r="B4" s="1695"/>
      <c r="C4" s="1695"/>
      <c r="D4" s="1695"/>
      <c r="E4" s="1695"/>
      <c r="F4" s="1695"/>
      <c r="G4" s="1695"/>
    </row>
    <row r="5" spans="1:8" s="88" customFormat="1" ht="15.75" thickBot="1">
      <c r="A5" s="188"/>
      <c r="B5" s="189"/>
      <c r="C5" s="189"/>
      <c r="D5" s="189"/>
      <c r="E5" s="189"/>
      <c r="F5" s="189"/>
      <c r="G5" s="189"/>
    </row>
    <row r="6" spans="1:8" ht="25.5" customHeight="1">
      <c r="A6" s="1687" t="s">
        <v>446</v>
      </c>
      <c r="B6" s="804" t="s">
        <v>371</v>
      </c>
      <c r="C6" s="804"/>
      <c r="D6" s="804"/>
      <c r="E6" s="804" t="s">
        <v>378</v>
      </c>
      <c r="F6" s="875"/>
      <c r="G6" s="1745" t="s">
        <v>651</v>
      </c>
    </row>
    <row r="7" spans="1:8" ht="30.75" customHeight="1">
      <c r="A7" s="1688"/>
      <c r="B7" s="806" t="s">
        <v>381</v>
      </c>
      <c r="C7" s="806"/>
      <c r="D7" s="790"/>
      <c r="E7" s="790" t="s">
        <v>382</v>
      </c>
      <c r="F7" s="878"/>
      <c r="G7" s="1746"/>
      <c r="H7" s="34"/>
    </row>
    <row r="8" spans="1:8" ht="45" customHeight="1" thickBot="1">
      <c r="A8" s="1688"/>
      <c r="B8" s="227" t="s">
        <v>385</v>
      </c>
      <c r="C8" s="723" t="s">
        <v>386</v>
      </c>
      <c r="D8" s="723" t="s">
        <v>387</v>
      </c>
      <c r="E8" s="876" t="s">
        <v>385</v>
      </c>
      <c r="F8" s="877" t="s">
        <v>386</v>
      </c>
      <c r="G8" s="870" t="s">
        <v>524</v>
      </c>
      <c r="H8" s="34"/>
    </row>
    <row r="9" spans="1:8" ht="27" customHeight="1">
      <c r="A9" s="72" t="s">
        <v>450</v>
      </c>
      <c r="B9" s="42">
        <v>5549</v>
      </c>
      <c r="C9" s="43">
        <v>292</v>
      </c>
      <c r="D9" s="850">
        <v>5841</v>
      </c>
      <c r="E9" s="851" t="s">
        <v>391</v>
      </c>
      <c r="F9" s="851" t="s">
        <v>391</v>
      </c>
      <c r="G9" s="855">
        <v>126285</v>
      </c>
      <c r="H9" s="34"/>
    </row>
    <row r="10" spans="1:8">
      <c r="A10" s="63" t="s">
        <v>451</v>
      </c>
      <c r="B10" s="45">
        <v>4255</v>
      </c>
      <c r="C10" s="46">
        <v>17</v>
      </c>
      <c r="D10" s="843">
        <v>4272</v>
      </c>
      <c r="E10" s="845" t="s">
        <v>391</v>
      </c>
      <c r="F10" s="845" t="s">
        <v>391</v>
      </c>
      <c r="G10" s="844">
        <v>86205</v>
      </c>
      <c r="H10" s="34"/>
    </row>
    <row r="11" spans="1:8">
      <c r="A11" s="63" t="s">
        <v>452</v>
      </c>
      <c r="B11" s="45">
        <v>2651</v>
      </c>
      <c r="C11" s="46">
        <v>3615</v>
      </c>
      <c r="D11" s="843">
        <v>6266</v>
      </c>
      <c r="E11" s="845" t="s">
        <v>391</v>
      </c>
      <c r="F11" s="845" t="s">
        <v>391</v>
      </c>
      <c r="G11" s="844">
        <v>225702</v>
      </c>
      <c r="H11" s="34"/>
    </row>
    <row r="12" spans="1:8">
      <c r="A12" s="63" t="s">
        <v>453</v>
      </c>
      <c r="B12" s="45">
        <v>2858</v>
      </c>
      <c r="C12" s="46">
        <v>111</v>
      </c>
      <c r="D12" s="843">
        <v>2969</v>
      </c>
      <c r="E12" s="845" t="s">
        <v>391</v>
      </c>
      <c r="F12" s="845" t="s">
        <v>391</v>
      </c>
      <c r="G12" s="844">
        <v>66990</v>
      </c>
      <c r="H12" s="34"/>
    </row>
    <row r="13" spans="1:8">
      <c r="A13" s="73" t="s">
        <v>454</v>
      </c>
      <c r="B13" s="74">
        <v>15313</v>
      </c>
      <c r="C13" s="75">
        <v>4035</v>
      </c>
      <c r="D13" s="852">
        <v>19348</v>
      </c>
      <c r="E13" s="853" t="s">
        <v>391</v>
      </c>
      <c r="F13" s="853" t="s">
        <v>391</v>
      </c>
      <c r="G13" s="856">
        <v>505182</v>
      </c>
      <c r="H13" s="34"/>
    </row>
    <row r="14" spans="1:8">
      <c r="A14" s="65"/>
      <c r="B14" s="70"/>
      <c r="C14" s="71"/>
      <c r="D14" s="849"/>
      <c r="E14" s="854"/>
      <c r="F14" s="854"/>
      <c r="G14" s="857"/>
      <c r="H14" s="34"/>
    </row>
    <row r="15" spans="1:8">
      <c r="A15" s="73" t="s">
        <v>455</v>
      </c>
      <c r="B15" s="74">
        <v>900</v>
      </c>
      <c r="C15" s="75" t="s">
        <v>391</v>
      </c>
      <c r="D15" s="852">
        <v>900</v>
      </c>
      <c r="E15" s="853" t="s">
        <v>391</v>
      </c>
      <c r="F15" s="853" t="s">
        <v>391</v>
      </c>
      <c r="G15" s="856">
        <v>18000</v>
      </c>
      <c r="H15" s="34"/>
    </row>
    <row r="16" spans="1:8">
      <c r="A16" s="65"/>
      <c r="B16" s="70"/>
      <c r="C16" s="71"/>
      <c r="D16" s="849"/>
      <c r="E16" s="854"/>
      <c r="F16" s="854"/>
      <c r="G16" s="857"/>
      <c r="H16" s="34"/>
    </row>
    <row r="17" spans="1:8">
      <c r="A17" s="73" t="s">
        <v>456</v>
      </c>
      <c r="B17" s="74">
        <v>142</v>
      </c>
      <c r="C17" s="75" t="s">
        <v>391</v>
      </c>
      <c r="D17" s="852">
        <v>142</v>
      </c>
      <c r="E17" s="853" t="s">
        <v>391</v>
      </c>
      <c r="F17" s="853" t="s">
        <v>391</v>
      </c>
      <c r="G17" s="856">
        <v>3550</v>
      </c>
      <c r="H17" s="34"/>
    </row>
    <row r="18" spans="1:8">
      <c r="A18" s="63"/>
      <c r="B18" s="45"/>
      <c r="C18" s="46"/>
      <c r="D18" s="843"/>
      <c r="E18" s="845"/>
      <c r="F18" s="845"/>
      <c r="G18" s="844"/>
      <c r="H18" s="34"/>
    </row>
    <row r="19" spans="1:8">
      <c r="A19" s="63" t="s">
        <v>535</v>
      </c>
      <c r="B19" s="45">
        <v>23</v>
      </c>
      <c r="C19" s="46">
        <v>1210</v>
      </c>
      <c r="D19" s="843">
        <v>1233</v>
      </c>
      <c r="E19" s="845" t="s">
        <v>391</v>
      </c>
      <c r="F19" s="845" t="s">
        <v>391</v>
      </c>
      <c r="G19" s="844">
        <v>51179</v>
      </c>
      <c r="H19" s="34"/>
    </row>
    <row r="20" spans="1:8">
      <c r="A20" s="63" t="s">
        <v>458</v>
      </c>
      <c r="B20" s="45">
        <v>165</v>
      </c>
      <c r="C20" s="46" t="s">
        <v>391</v>
      </c>
      <c r="D20" s="843">
        <v>165</v>
      </c>
      <c r="E20" s="845" t="s">
        <v>391</v>
      </c>
      <c r="F20" s="845" t="s">
        <v>391</v>
      </c>
      <c r="G20" s="844">
        <v>3827</v>
      </c>
      <c r="H20" s="34"/>
    </row>
    <row r="21" spans="1:8">
      <c r="A21" s="63" t="s">
        <v>459</v>
      </c>
      <c r="B21" s="45">
        <v>210</v>
      </c>
      <c r="C21" s="45" t="s">
        <v>391</v>
      </c>
      <c r="D21" s="45">
        <v>210</v>
      </c>
      <c r="E21" s="11" t="s">
        <v>391</v>
      </c>
      <c r="F21" s="45" t="s">
        <v>391</v>
      </c>
      <c r="G21" s="46">
        <v>5055</v>
      </c>
      <c r="H21" s="34"/>
    </row>
    <row r="22" spans="1:8">
      <c r="A22" s="73" t="s">
        <v>460</v>
      </c>
      <c r="B22" s="74">
        <v>398</v>
      </c>
      <c r="C22" s="74">
        <v>1210</v>
      </c>
      <c r="D22" s="74">
        <v>1608</v>
      </c>
      <c r="E22" s="78" t="s">
        <v>391</v>
      </c>
      <c r="F22" s="78" t="s">
        <v>391</v>
      </c>
      <c r="G22" s="75">
        <v>60061</v>
      </c>
    </row>
    <row r="23" spans="1:8">
      <c r="A23" s="65"/>
      <c r="B23" s="70"/>
      <c r="C23" s="70"/>
      <c r="D23" s="70"/>
      <c r="E23" s="76"/>
      <c r="F23" s="76"/>
      <c r="G23" s="71"/>
    </row>
    <row r="24" spans="1:8">
      <c r="A24" s="73" t="s">
        <v>461</v>
      </c>
      <c r="B24" s="74">
        <v>179</v>
      </c>
      <c r="C24" s="74">
        <v>280</v>
      </c>
      <c r="D24" s="74">
        <v>459</v>
      </c>
      <c r="E24" s="78" t="s">
        <v>391</v>
      </c>
      <c r="F24" s="78" t="s">
        <v>391</v>
      </c>
      <c r="G24" s="75">
        <v>12541</v>
      </c>
    </row>
    <row r="25" spans="1:8">
      <c r="A25" s="65"/>
      <c r="B25" s="70"/>
      <c r="C25" s="70"/>
      <c r="D25" s="70"/>
      <c r="E25" s="76"/>
      <c r="F25" s="76"/>
      <c r="G25" s="71"/>
    </row>
    <row r="26" spans="1:8">
      <c r="A26" s="73" t="s">
        <v>462</v>
      </c>
      <c r="B26" s="74" t="s">
        <v>391</v>
      </c>
      <c r="C26" s="74">
        <v>1254</v>
      </c>
      <c r="D26" s="74">
        <v>1254</v>
      </c>
      <c r="E26" s="78" t="s">
        <v>391</v>
      </c>
      <c r="F26" s="78" t="s">
        <v>391</v>
      </c>
      <c r="G26" s="75">
        <v>59416</v>
      </c>
    </row>
    <row r="27" spans="1:8">
      <c r="A27" s="63"/>
      <c r="B27" s="45"/>
      <c r="C27" s="45"/>
      <c r="D27" s="45"/>
      <c r="E27" s="11"/>
      <c r="F27" s="11"/>
      <c r="G27" s="46"/>
    </row>
    <row r="28" spans="1:8">
      <c r="A28" s="63" t="s">
        <v>463</v>
      </c>
      <c r="B28" s="45">
        <v>8</v>
      </c>
      <c r="C28" s="45">
        <v>47</v>
      </c>
      <c r="D28" s="45">
        <v>55</v>
      </c>
      <c r="E28" s="11" t="s">
        <v>391</v>
      </c>
      <c r="F28" s="11" t="s">
        <v>391</v>
      </c>
      <c r="G28" s="46">
        <v>1271</v>
      </c>
    </row>
    <row r="29" spans="1:8">
      <c r="A29" s="63" t="s">
        <v>464</v>
      </c>
      <c r="B29" s="45">
        <v>75</v>
      </c>
      <c r="C29" s="45">
        <v>164</v>
      </c>
      <c r="D29" s="45">
        <v>239</v>
      </c>
      <c r="E29" s="11" t="s">
        <v>391</v>
      </c>
      <c r="F29" s="11" t="s">
        <v>391</v>
      </c>
      <c r="G29" s="46">
        <v>4508</v>
      </c>
    </row>
    <row r="30" spans="1:8">
      <c r="A30" s="63" t="s">
        <v>465</v>
      </c>
      <c r="B30" s="45">
        <v>6</v>
      </c>
      <c r="C30" s="45">
        <v>284</v>
      </c>
      <c r="D30" s="45">
        <v>290</v>
      </c>
      <c r="E30" s="11" t="s">
        <v>391</v>
      </c>
      <c r="F30" s="11" t="s">
        <v>391</v>
      </c>
      <c r="G30" s="46">
        <v>10302</v>
      </c>
    </row>
    <row r="31" spans="1:8">
      <c r="A31" s="73" t="s">
        <v>466</v>
      </c>
      <c r="B31" s="74">
        <v>89</v>
      </c>
      <c r="C31" s="74">
        <v>495</v>
      </c>
      <c r="D31" s="74">
        <v>584</v>
      </c>
      <c r="E31" s="78" t="s">
        <v>391</v>
      </c>
      <c r="F31" s="78" t="s">
        <v>391</v>
      </c>
      <c r="G31" s="75">
        <v>16081</v>
      </c>
    </row>
    <row r="32" spans="1:8">
      <c r="A32" s="63"/>
      <c r="B32" s="45"/>
      <c r="C32" s="45"/>
      <c r="D32" s="45"/>
      <c r="E32" s="11"/>
      <c r="F32" s="11"/>
      <c r="G32" s="46"/>
      <c r="H32" s="34"/>
    </row>
    <row r="33" spans="1:8">
      <c r="A33" s="63" t="s">
        <v>467</v>
      </c>
      <c r="B33" s="11">
        <v>94</v>
      </c>
      <c r="C33" s="11">
        <v>289</v>
      </c>
      <c r="D33" s="45">
        <v>383</v>
      </c>
      <c r="E33" s="80" t="s">
        <v>391</v>
      </c>
      <c r="F33" s="80" t="s">
        <v>391</v>
      </c>
      <c r="G33" s="81">
        <v>7257</v>
      </c>
      <c r="H33" s="34"/>
    </row>
    <row r="34" spans="1:8">
      <c r="A34" s="63" t="s">
        <v>468</v>
      </c>
      <c r="B34" s="11">
        <v>67</v>
      </c>
      <c r="C34" s="11">
        <v>183</v>
      </c>
      <c r="D34" s="45">
        <v>250</v>
      </c>
      <c r="E34" s="11" t="s">
        <v>391</v>
      </c>
      <c r="F34" s="11" t="s">
        <v>391</v>
      </c>
      <c r="G34" s="12">
        <v>6538</v>
      </c>
      <c r="H34" s="34"/>
    </row>
    <row r="35" spans="1:8">
      <c r="A35" s="63" t="s">
        <v>469</v>
      </c>
      <c r="B35" s="11">
        <v>216</v>
      </c>
      <c r="C35" s="11">
        <v>152</v>
      </c>
      <c r="D35" s="45">
        <v>368</v>
      </c>
      <c r="E35" s="11" t="s">
        <v>391</v>
      </c>
      <c r="F35" s="11" t="s">
        <v>391</v>
      </c>
      <c r="G35" s="12">
        <v>7445</v>
      </c>
      <c r="H35" s="34"/>
    </row>
    <row r="36" spans="1:8">
      <c r="A36" s="63" t="s">
        <v>470</v>
      </c>
      <c r="B36" s="11" t="s">
        <v>391</v>
      </c>
      <c r="C36" s="11">
        <v>219</v>
      </c>
      <c r="D36" s="45">
        <v>219</v>
      </c>
      <c r="E36" s="80" t="s">
        <v>391</v>
      </c>
      <c r="F36" s="80" t="s">
        <v>391</v>
      </c>
      <c r="G36" s="12">
        <v>4380</v>
      </c>
      <c r="H36" s="34"/>
    </row>
    <row r="37" spans="1:8">
      <c r="A37" s="73" t="s">
        <v>471</v>
      </c>
      <c r="B37" s="74">
        <v>377</v>
      </c>
      <c r="C37" s="74">
        <v>843</v>
      </c>
      <c r="D37" s="74">
        <v>1220</v>
      </c>
      <c r="E37" s="78" t="s">
        <v>391</v>
      </c>
      <c r="F37" s="78" t="s">
        <v>391</v>
      </c>
      <c r="G37" s="75">
        <v>25620</v>
      </c>
      <c r="H37" s="34"/>
    </row>
    <row r="38" spans="1:8">
      <c r="A38" s="65"/>
      <c r="B38" s="70"/>
      <c r="C38" s="70"/>
      <c r="D38" s="70"/>
      <c r="E38" s="76"/>
      <c r="F38" s="76"/>
      <c r="G38" s="71"/>
      <c r="H38" s="34"/>
    </row>
    <row r="39" spans="1:8">
      <c r="A39" s="73" t="s">
        <v>472</v>
      </c>
      <c r="B39" s="74" t="s">
        <v>391</v>
      </c>
      <c r="C39" s="74">
        <v>1723</v>
      </c>
      <c r="D39" s="74">
        <v>1723</v>
      </c>
      <c r="E39" s="78" t="s">
        <v>391</v>
      </c>
      <c r="F39" s="78" t="s">
        <v>391</v>
      </c>
      <c r="G39" s="75">
        <v>58284</v>
      </c>
      <c r="H39" s="34"/>
    </row>
    <row r="40" spans="1:8">
      <c r="A40" s="63"/>
      <c r="B40" s="45"/>
      <c r="C40" s="45"/>
      <c r="D40" s="45"/>
      <c r="E40" s="11"/>
      <c r="F40" s="11"/>
      <c r="G40" s="46"/>
      <c r="H40" s="34"/>
    </row>
    <row r="41" spans="1:8">
      <c r="A41" s="63" t="s">
        <v>536</v>
      </c>
      <c r="B41" s="45" t="s">
        <v>391</v>
      </c>
      <c r="C41" s="45">
        <v>1291</v>
      </c>
      <c r="D41" s="45">
        <v>1291</v>
      </c>
      <c r="E41" s="11" t="s">
        <v>391</v>
      </c>
      <c r="F41" s="11" t="s">
        <v>391</v>
      </c>
      <c r="G41" s="46">
        <v>65025</v>
      </c>
      <c r="H41" s="34"/>
    </row>
    <row r="42" spans="1:8">
      <c r="A42" s="63" t="s">
        <v>474</v>
      </c>
      <c r="B42" s="45" t="s">
        <v>391</v>
      </c>
      <c r="C42" s="45">
        <v>2266</v>
      </c>
      <c r="D42" s="45">
        <v>2266</v>
      </c>
      <c r="E42" s="11" t="s">
        <v>391</v>
      </c>
      <c r="F42" s="11" t="s">
        <v>391</v>
      </c>
      <c r="G42" s="46">
        <v>87964</v>
      </c>
      <c r="H42" s="34"/>
    </row>
    <row r="43" spans="1:8">
      <c r="A43" s="63" t="s">
        <v>475</v>
      </c>
      <c r="B43" s="11" t="s">
        <v>391</v>
      </c>
      <c r="C43" s="11">
        <v>1527</v>
      </c>
      <c r="D43" s="45">
        <v>1527</v>
      </c>
      <c r="E43" s="11" t="s">
        <v>391</v>
      </c>
      <c r="F43" s="11" t="s">
        <v>391</v>
      </c>
      <c r="G43" s="12">
        <v>53298</v>
      </c>
      <c r="H43" s="34"/>
    </row>
    <row r="44" spans="1:8">
      <c r="A44" s="63" t="s">
        <v>476</v>
      </c>
      <c r="B44" s="82">
        <v>291</v>
      </c>
      <c r="C44" s="11">
        <v>671</v>
      </c>
      <c r="D44" s="45">
        <v>962</v>
      </c>
      <c r="E44" s="45" t="s">
        <v>391</v>
      </c>
      <c r="F44" s="11" t="s">
        <v>391</v>
      </c>
      <c r="G44" s="12">
        <v>39507</v>
      </c>
      <c r="H44" s="34"/>
    </row>
    <row r="45" spans="1:8">
      <c r="A45" s="63" t="s">
        <v>477</v>
      </c>
      <c r="B45" s="11" t="s">
        <v>391</v>
      </c>
      <c r="C45" s="11">
        <v>4140</v>
      </c>
      <c r="D45" s="45">
        <v>4140</v>
      </c>
      <c r="E45" s="11" t="s">
        <v>391</v>
      </c>
      <c r="F45" s="11" t="s">
        <v>391</v>
      </c>
      <c r="G45" s="12">
        <v>184140</v>
      </c>
      <c r="H45" s="34"/>
    </row>
    <row r="46" spans="1:8">
      <c r="A46" s="63" t="s">
        <v>478</v>
      </c>
      <c r="B46" s="11">
        <v>108</v>
      </c>
      <c r="C46" s="11">
        <v>2022</v>
      </c>
      <c r="D46" s="45">
        <v>2130</v>
      </c>
      <c r="E46" s="11" t="s">
        <v>391</v>
      </c>
      <c r="F46" s="11" t="s">
        <v>391</v>
      </c>
      <c r="G46" s="12">
        <v>87700</v>
      </c>
      <c r="H46" s="34"/>
    </row>
    <row r="47" spans="1:8">
      <c r="A47" s="63" t="s">
        <v>479</v>
      </c>
      <c r="B47" s="11" t="s">
        <v>391</v>
      </c>
      <c r="C47" s="11">
        <v>457</v>
      </c>
      <c r="D47" s="45">
        <v>457</v>
      </c>
      <c r="E47" s="11" t="s">
        <v>391</v>
      </c>
      <c r="F47" s="11" t="s">
        <v>391</v>
      </c>
      <c r="G47" s="12">
        <v>17138</v>
      </c>
      <c r="H47" s="34"/>
    </row>
    <row r="48" spans="1:8">
      <c r="A48" s="63" t="s">
        <v>480</v>
      </c>
      <c r="B48" s="45" t="s">
        <v>391</v>
      </c>
      <c r="C48" s="11">
        <v>5093</v>
      </c>
      <c r="D48" s="45">
        <v>5093</v>
      </c>
      <c r="E48" s="45" t="s">
        <v>391</v>
      </c>
      <c r="F48" s="11" t="s">
        <v>391</v>
      </c>
      <c r="G48" s="12">
        <v>236375</v>
      </c>
    </row>
    <row r="49" spans="1:7">
      <c r="A49" s="63" t="s">
        <v>481</v>
      </c>
      <c r="B49" s="11" t="s">
        <v>391</v>
      </c>
      <c r="C49" s="11">
        <v>944</v>
      </c>
      <c r="D49" s="45">
        <v>944</v>
      </c>
      <c r="E49" s="11" t="s">
        <v>391</v>
      </c>
      <c r="F49" s="11" t="s">
        <v>391</v>
      </c>
      <c r="G49" s="12">
        <v>47200</v>
      </c>
    </row>
    <row r="50" spans="1:7">
      <c r="A50" s="73" t="s">
        <v>482</v>
      </c>
      <c r="B50" s="74">
        <v>399</v>
      </c>
      <c r="C50" s="74">
        <v>18411</v>
      </c>
      <c r="D50" s="74">
        <v>18810</v>
      </c>
      <c r="E50" s="78" t="s">
        <v>391</v>
      </c>
      <c r="F50" s="78" t="s">
        <v>391</v>
      </c>
      <c r="G50" s="75">
        <v>818347</v>
      </c>
    </row>
    <row r="51" spans="1:7">
      <c r="A51" s="34"/>
      <c r="B51" s="82"/>
      <c r="C51" s="11"/>
      <c r="D51" s="45"/>
      <c r="E51" s="45"/>
      <c r="F51" s="11"/>
      <c r="G51" s="12"/>
    </row>
    <row r="52" spans="1:7">
      <c r="A52" s="73" t="s">
        <v>483</v>
      </c>
      <c r="B52" s="74">
        <v>35</v>
      </c>
      <c r="C52" s="74">
        <v>65</v>
      </c>
      <c r="D52" s="74">
        <v>100</v>
      </c>
      <c r="E52" s="78" t="s">
        <v>391</v>
      </c>
      <c r="F52" s="78" t="s">
        <v>391</v>
      </c>
      <c r="G52" s="75">
        <v>2464</v>
      </c>
    </row>
    <row r="53" spans="1:7">
      <c r="A53" s="63"/>
      <c r="B53" s="45"/>
      <c r="C53" s="45"/>
      <c r="D53" s="45"/>
      <c r="E53" s="11"/>
      <c r="F53" s="11"/>
      <c r="G53" s="46"/>
    </row>
    <row r="54" spans="1:7">
      <c r="A54" s="63" t="s">
        <v>484</v>
      </c>
      <c r="B54" s="45" t="s">
        <v>391</v>
      </c>
      <c r="C54" s="45">
        <v>1085</v>
      </c>
      <c r="D54" s="45">
        <v>1085</v>
      </c>
      <c r="E54" s="11" t="s">
        <v>391</v>
      </c>
      <c r="F54" s="11" t="s">
        <v>391</v>
      </c>
      <c r="G54" s="46">
        <v>31708</v>
      </c>
    </row>
    <row r="55" spans="1:7">
      <c r="A55" s="63" t="s">
        <v>485</v>
      </c>
      <c r="B55" s="45" t="s">
        <v>391</v>
      </c>
      <c r="C55" s="45">
        <v>473</v>
      </c>
      <c r="D55" s="45">
        <v>473</v>
      </c>
      <c r="E55" s="11" t="s">
        <v>391</v>
      </c>
      <c r="F55" s="11" t="s">
        <v>391</v>
      </c>
      <c r="G55" s="46">
        <v>14190</v>
      </c>
    </row>
    <row r="56" spans="1:7">
      <c r="A56" s="63" t="s">
        <v>486</v>
      </c>
      <c r="B56" s="45">
        <v>40</v>
      </c>
      <c r="C56" s="45">
        <v>125</v>
      </c>
      <c r="D56" s="45">
        <v>165</v>
      </c>
      <c r="E56" s="11" t="s">
        <v>391</v>
      </c>
      <c r="F56" s="11" t="s">
        <v>391</v>
      </c>
      <c r="G56" s="46">
        <v>2275</v>
      </c>
    </row>
    <row r="57" spans="1:7">
      <c r="A57" s="63" t="s">
        <v>487</v>
      </c>
      <c r="B57" s="45">
        <v>3</v>
      </c>
      <c r="C57" s="45">
        <v>19</v>
      </c>
      <c r="D57" s="45">
        <v>22</v>
      </c>
      <c r="E57" s="11" t="s">
        <v>391</v>
      </c>
      <c r="F57" s="11" t="s">
        <v>391</v>
      </c>
      <c r="G57" s="46">
        <v>500</v>
      </c>
    </row>
    <row r="58" spans="1:7">
      <c r="A58" s="63" t="s">
        <v>488</v>
      </c>
      <c r="B58" s="45" t="s">
        <v>391</v>
      </c>
      <c r="C58" s="45">
        <v>323</v>
      </c>
      <c r="D58" s="45">
        <v>323</v>
      </c>
      <c r="E58" s="11" t="s">
        <v>391</v>
      </c>
      <c r="F58" s="11" t="s">
        <v>391</v>
      </c>
      <c r="G58" s="46">
        <v>8041</v>
      </c>
    </row>
    <row r="59" spans="1:7">
      <c r="A59" s="73" t="s">
        <v>562</v>
      </c>
      <c r="B59" s="74">
        <v>43</v>
      </c>
      <c r="C59" s="74">
        <v>2025</v>
      </c>
      <c r="D59" s="74">
        <v>2068</v>
      </c>
      <c r="E59" s="78" t="s">
        <v>391</v>
      </c>
      <c r="F59" s="78" t="s">
        <v>391</v>
      </c>
      <c r="G59" s="75">
        <v>56714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490</v>
      </c>
      <c r="B61" s="11" t="s">
        <v>391</v>
      </c>
      <c r="C61" s="11">
        <v>860</v>
      </c>
      <c r="D61" s="45">
        <v>860</v>
      </c>
      <c r="E61" s="11" t="s">
        <v>391</v>
      </c>
      <c r="F61" s="11" t="s">
        <v>391</v>
      </c>
      <c r="G61" s="12">
        <v>21691</v>
      </c>
    </row>
    <row r="62" spans="1:7">
      <c r="A62" s="63" t="s">
        <v>491</v>
      </c>
      <c r="B62" s="11">
        <v>137</v>
      </c>
      <c r="C62" s="11">
        <v>284</v>
      </c>
      <c r="D62" s="45">
        <v>421</v>
      </c>
      <c r="E62" s="11" t="s">
        <v>391</v>
      </c>
      <c r="F62" s="11" t="s">
        <v>391</v>
      </c>
      <c r="G62" s="12">
        <v>9694</v>
      </c>
    </row>
    <row r="63" spans="1:7">
      <c r="A63" s="63" t="s">
        <v>492</v>
      </c>
      <c r="B63" s="11" t="s">
        <v>391</v>
      </c>
      <c r="C63" s="11">
        <v>1642</v>
      </c>
      <c r="D63" s="45">
        <v>1642</v>
      </c>
      <c r="E63" s="11" t="s">
        <v>391</v>
      </c>
      <c r="F63" s="11" t="s">
        <v>391</v>
      </c>
      <c r="G63" s="12">
        <v>44632</v>
      </c>
    </row>
    <row r="64" spans="1:7">
      <c r="A64" s="73" t="s">
        <v>493</v>
      </c>
      <c r="B64" s="74">
        <v>137</v>
      </c>
      <c r="C64" s="74">
        <v>2786</v>
      </c>
      <c r="D64" s="74">
        <v>2923</v>
      </c>
      <c r="E64" s="78" t="s">
        <v>391</v>
      </c>
      <c r="F64" s="78" t="s">
        <v>391</v>
      </c>
      <c r="G64" s="75">
        <v>76017</v>
      </c>
    </row>
    <row r="65" spans="1:7">
      <c r="A65" s="65"/>
      <c r="B65" s="70"/>
      <c r="C65" s="70"/>
      <c r="D65" s="70"/>
      <c r="E65" s="76"/>
      <c r="F65" s="76"/>
      <c r="G65" s="71"/>
    </row>
    <row r="66" spans="1:7">
      <c r="A66" s="73" t="s">
        <v>494</v>
      </c>
      <c r="B66" s="74">
        <v>1</v>
      </c>
      <c r="C66" s="74">
        <v>5102</v>
      </c>
      <c r="D66" s="74">
        <v>5103</v>
      </c>
      <c r="E66" s="78" t="s">
        <v>391</v>
      </c>
      <c r="F66" s="78" t="s">
        <v>391</v>
      </c>
      <c r="G66" s="75">
        <v>161771</v>
      </c>
    </row>
    <row r="67" spans="1:7">
      <c r="A67" s="63"/>
      <c r="B67" s="45"/>
      <c r="C67" s="45"/>
      <c r="D67" s="45"/>
      <c r="E67" s="11"/>
      <c r="F67" s="11"/>
      <c r="G67" s="46"/>
    </row>
    <row r="68" spans="1:7">
      <c r="A68" s="63" t="s">
        <v>495</v>
      </c>
      <c r="B68" s="45" t="s">
        <v>391</v>
      </c>
      <c r="C68" s="11">
        <v>579</v>
      </c>
      <c r="D68" s="45">
        <v>579</v>
      </c>
      <c r="E68" s="45" t="s">
        <v>391</v>
      </c>
      <c r="F68" s="11" t="s">
        <v>391</v>
      </c>
      <c r="G68" s="12">
        <v>24608</v>
      </c>
    </row>
    <row r="69" spans="1:7">
      <c r="A69" s="63" t="s">
        <v>496</v>
      </c>
      <c r="B69" s="45" t="s">
        <v>391</v>
      </c>
      <c r="C69" s="11">
        <v>300</v>
      </c>
      <c r="D69" s="45">
        <v>300</v>
      </c>
      <c r="E69" s="45" t="s">
        <v>391</v>
      </c>
      <c r="F69" s="11" t="s">
        <v>391</v>
      </c>
      <c r="G69" s="12">
        <v>12000</v>
      </c>
    </row>
    <row r="70" spans="1:7">
      <c r="A70" s="73" t="s">
        <v>497</v>
      </c>
      <c r="B70" s="74" t="s">
        <v>391</v>
      </c>
      <c r="C70" s="74">
        <v>879</v>
      </c>
      <c r="D70" s="74">
        <v>879</v>
      </c>
      <c r="E70" s="78" t="s">
        <v>391</v>
      </c>
      <c r="F70" s="78" t="s">
        <v>391</v>
      </c>
      <c r="G70" s="75">
        <v>36608</v>
      </c>
    </row>
    <row r="71" spans="1:7">
      <c r="A71" s="63"/>
      <c r="B71" s="45"/>
      <c r="C71" s="45"/>
      <c r="D71" s="45"/>
      <c r="E71" s="11"/>
      <c r="F71" s="11"/>
      <c r="G71" s="46"/>
    </row>
    <row r="72" spans="1:7">
      <c r="A72" s="63" t="s">
        <v>498</v>
      </c>
      <c r="B72" s="45" t="s">
        <v>391</v>
      </c>
      <c r="C72" s="45">
        <v>510</v>
      </c>
      <c r="D72" s="45">
        <v>510</v>
      </c>
      <c r="E72" s="45" t="s">
        <v>391</v>
      </c>
      <c r="F72" s="11" t="s">
        <v>391</v>
      </c>
      <c r="G72" s="46">
        <v>12409</v>
      </c>
    </row>
    <row r="73" spans="1:7">
      <c r="A73" s="63" t="s">
        <v>499</v>
      </c>
      <c r="B73" s="45" t="s">
        <v>391</v>
      </c>
      <c r="C73" s="45">
        <v>2595</v>
      </c>
      <c r="D73" s="45">
        <v>2595</v>
      </c>
      <c r="E73" s="45" t="s">
        <v>391</v>
      </c>
      <c r="F73" s="11" t="s">
        <v>391</v>
      </c>
      <c r="G73" s="46">
        <v>59171</v>
      </c>
    </row>
    <row r="74" spans="1:7">
      <c r="A74" s="63" t="s">
        <v>500</v>
      </c>
      <c r="B74" s="11" t="s">
        <v>391</v>
      </c>
      <c r="C74" s="11">
        <v>552</v>
      </c>
      <c r="D74" s="45">
        <v>552</v>
      </c>
      <c r="E74" s="11" t="s">
        <v>391</v>
      </c>
      <c r="F74" s="11" t="s">
        <v>391</v>
      </c>
      <c r="G74" s="12">
        <v>21214</v>
      </c>
    </row>
    <row r="75" spans="1:7">
      <c r="A75" s="63" t="s">
        <v>501</v>
      </c>
      <c r="B75" s="45" t="s">
        <v>391</v>
      </c>
      <c r="C75" s="45">
        <v>920</v>
      </c>
      <c r="D75" s="45">
        <v>920</v>
      </c>
      <c r="E75" s="45" t="s">
        <v>391</v>
      </c>
      <c r="F75" s="11" t="s">
        <v>391</v>
      </c>
      <c r="G75" s="46">
        <v>24969</v>
      </c>
    </row>
    <row r="76" spans="1:7">
      <c r="A76" s="63" t="s">
        <v>502</v>
      </c>
      <c r="B76" s="45" t="s">
        <v>391</v>
      </c>
      <c r="C76" s="45">
        <v>499</v>
      </c>
      <c r="D76" s="45">
        <v>499</v>
      </c>
      <c r="E76" s="11" t="s">
        <v>391</v>
      </c>
      <c r="F76" s="11" t="s">
        <v>391</v>
      </c>
      <c r="G76" s="46">
        <v>16855</v>
      </c>
    </row>
    <row r="77" spans="1:7">
      <c r="A77" s="63" t="s">
        <v>503</v>
      </c>
      <c r="B77" s="45" t="s">
        <v>391</v>
      </c>
      <c r="C77" s="45">
        <v>120</v>
      </c>
      <c r="D77" s="45">
        <v>120</v>
      </c>
      <c r="E77" s="11" t="s">
        <v>391</v>
      </c>
      <c r="F77" s="11" t="s">
        <v>391</v>
      </c>
      <c r="G77" s="46">
        <v>2627</v>
      </c>
    </row>
    <row r="78" spans="1:7">
      <c r="A78" s="63" t="s">
        <v>504</v>
      </c>
      <c r="B78" s="45">
        <v>71</v>
      </c>
      <c r="C78" s="45">
        <v>1403</v>
      </c>
      <c r="D78" s="45">
        <v>1474</v>
      </c>
      <c r="E78" s="11" t="s">
        <v>391</v>
      </c>
      <c r="F78" s="11" t="s">
        <v>391</v>
      </c>
      <c r="G78" s="46">
        <v>38926</v>
      </c>
    </row>
    <row r="79" spans="1:7">
      <c r="A79" s="63" t="s">
        <v>505</v>
      </c>
      <c r="B79" s="82">
        <v>208</v>
      </c>
      <c r="C79" s="11">
        <v>3770</v>
      </c>
      <c r="D79" s="45">
        <v>3978</v>
      </c>
      <c r="E79" s="45" t="s">
        <v>391</v>
      </c>
      <c r="F79" s="11" t="s">
        <v>391</v>
      </c>
      <c r="G79" s="12">
        <v>130686</v>
      </c>
    </row>
    <row r="80" spans="1:7">
      <c r="A80" s="73" t="s">
        <v>506</v>
      </c>
      <c r="B80" s="74">
        <v>279</v>
      </c>
      <c r="C80" s="74">
        <v>10369</v>
      </c>
      <c r="D80" s="74">
        <v>10648</v>
      </c>
      <c r="E80" s="78" t="s">
        <v>391</v>
      </c>
      <c r="F80" s="78" t="s">
        <v>391</v>
      </c>
      <c r="G80" s="75">
        <v>306857</v>
      </c>
    </row>
    <row r="81" spans="1:7">
      <c r="A81" s="63"/>
      <c r="B81" s="45"/>
      <c r="C81" s="45"/>
      <c r="D81" s="45"/>
      <c r="E81" s="11"/>
      <c r="F81" s="11"/>
      <c r="G81" s="46"/>
    </row>
    <row r="82" spans="1:7">
      <c r="A82" s="63" t="s">
        <v>507</v>
      </c>
      <c r="B82" s="45">
        <v>822</v>
      </c>
      <c r="C82" s="45">
        <v>1512</v>
      </c>
      <c r="D82" s="45">
        <v>2334</v>
      </c>
      <c r="E82" s="11" t="s">
        <v>391</v>
      </c>
      <c r="F82" s="11" t="s">
        <v>391</v>
      </c>
      <c r="G82" s="46">
        <v>43877</v>
      </c>
    </row>
    <row r="83" spans="1:7">
      <c r="A83" s="63" t="s">
        <v>508</v>
      </c>
      <c r="B83" s="45">
        <v>1683</v>
      </c>
      <c r="C83" s="45">
        <v>1948</v>
      </c>
      <c r="D83" s="45">
        <v>3631</v>
      </c>
      <c r="E83" s="11" t="s">
        <v>391</v>
      </c>
      <c r="F83" s="11" t="s">
        <v>391</v>
      </c>
      <c r="G83" s="46">
        <v>62140</v>
      </c>
    </row>
    <row r="84" spans="1:7">
      <c r="A84" s="73" t="s">
        <v>509</v>
      </c>
      <c r="B84" s="74">
        <v>2505</v>
      </c>
      <c r="C84" s="74">
        <v>3460</v>
      </c>
      <c r="D84" s="74">
        <v>5965</v>
      </c>
      <c r="E84" s="78" t="s">
        <v>391</v>
      </c>
      <c r="F84" s="78" t="s">
        <v>391</v>
      </c>
      <c r="G84" s="75">
        <v>106017</v>
      </c>
    </row>
    <row r="85" spans="1:7">
      <c r="A85" s="65"/>
      <c r="B85" s="70"/>
      <c r="C85" s="70"/>
      <c r="D85" s="70"/>
      <c r="E85" s="76"/>
      <c r="F85" s="76"/>
      <c r="G85" s="71"/>
    </row>
    <row r="86" spans="1:7" ht="13.5" thickBot="1">
      <c r="A86" s="871" t="s">
        <v>510</v>
      </c>
      <c r="B86" s="872">
        <v>20797</v>
      </c>
      <c r="C86" s="872">
        <v>52937</v>
      </c>
      <c r="D86" s="872">
        <v>73734</v>
      </c>
      <c r="E86" s="873" t="s">
        <v>391</v>
      </c>
      <c r="F86" s="873" t="s">
        <v>391</v>
      </c>
      <c r="G86" s="874">
        <v>2323530</v>
      </c>
    </row>
    <row r="87" spans="1:7">
      <c r="D87" s="34"/>
      <c r="E87" s="34"/>
      <c r="F87" s="34"/>
      <c r="G87" s="34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24">
    <tabColor theme="0"/>
    <pageSetUpPr fitToPage="1"/>
  </sheetPr>
  <dimension ref="A1:F23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2.85546875" customWidth="1"/>
    <col min="7" max="14" width="12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/>
    <row r="3" spans="1:6" s="3" customFormat="1" ht="15">
      <c r="A3" s="1663" t="s">
        <v>642</v>
      </c>
      <c r="B3" s="1663"/>
      <c r="C3" s="1663"/>
      <c r="D3" s="1663"/>
      <c r="E3" s="1663"/>
      <c r="F3" s="1663"/>
    </row>
    <row r="4" spans="1:6" s="3" customFormat="1" ht="20.25" customHeight="1">
      <c r="A4" s="1724" t="s">
        <v>1230</v>
      </c>
      <c r="B4" s="1724"/>
      <c r="C4" s="1724"/>
      <c r="D4" s="1724"/>
      <c r="E4" s="1724"/>
      <c r="F4" s="1724"/>
    </row>
    <row r="5" spans="1:6" s="3" customFormat="1" ht="13.5" customHeight="1" thickBot="1">
      <c r="A5" s="5"/>
      <c r="B5" s="6"/>
      <c r="C5" s="6"/>
      <c r="D5" s="6"/>
      <c r="E5" s="6"/>
      <c r="F5" s="189"/>
    </row>
    <row r="6" spans="1:6" ht="25.5" customHeight="1">
      <c r="A6" s="1692" t="s">
        <v>370</v>
      </c>
      <c r="B6" s="770"/>
      <c r="C6" s="770"/>
      <c r="D6" s="770"/>
      <c r="E6" s="90" t="s">
        <v>512</v>
      </c>
      <c r="F6" s="879"/>
    </row>
    <row r="7" spans="1:6" ht="30.75" customHeight="1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6" ht="23.25" customHeight="1">
      <c r="A8" s="1693"/>
      <c r="B8" s="828" t="s">
        <v>374</v>
      </c>
      <c r="C8" s="828" t="s">
        <v>515</v>
      </c>
      <c r="D8" s="883" t="s">
        <v>375</v>
      </c>
      <c r="E8" s="828" t="s">
        <v>516</v>
      </c>
      <c r="F8" s="829" t="s">
        <v>376</v>
      </c>
    </row>
    <row r="9" spans="1:6" ht="25.5" customHeight="1" thickBot="1">
      <c r="A9" s="1694"/>
      <c r="B9" s="95"/>
      <c r="C9" s="97"/>
      <c r="D9" s="880"/>
      <c r="E9" s="884" t="s">
        <v>517</v>
      </c>
      <c r="F9" s="881"/>
    </row>
    <row r="10" spans="1:6">
      <c r="A10" s="1617">
        <v>2005</v>
      </c>
      <c r="B10" s="1221">
        <v>94.998000000000005</v>
      </c>
      <c r="C10" s="1232">
        <v>269.84399671572032</v>
      </c>
      <c r="D10" s="1250">
        <v>2563.4639999999999</v>
      </c>
      <c r="E10" s="1251">
        <v>17.18</v>
      </c>
      <c r="F10" s="1252">
        <v>440403.11519999994</v>
      </c>
    </row>
    <row r="11" spans="1:6">
      <c r="A11" s="1617">
        <v>2006</v>
      </c>
      <c r="B11" s="1221">
        <v>87.198999999999998</v>
      </c>
      <c r="C11" s="1232">
        <v>288.42085345015425</v>
      </c>
      <c r="D11" s="1253">
        <v>2515.0010000000002</v>
      </c>
      <c r="E11" s="1251">
        <v>26.79</v>
      </c>
      <c r="F11" s="1252">
        <v>673768.76790000009</v>
      </c>
    </row>
    <row r="12" spans="1:6">
      <c r="A12" s="1617">
        <v>2007</v>
      </c>
      <c r="B12" s="1221">
        <v>85.727999999999994</v>
      </c>
      <c r="C12" s="1232">
        <v>289.23828854050021</v>
      </c>
      <c r="D12" s="1253">
        <v>2479.5819999999999</v>
      </c>
      <c r="E12" s="1251">
        <v>24.46</v>
      </c>
      <c r="F12" s="1252">
        <v>606505.75719999999</v>
      </c>
    </row>
    <row r="13" spans="1:6">
      <c r="A13" s="1617">
        <v>2008</v>
      </c>
      <c r="B13" s="1221">
        <v>81.825000000000003</v>
      </c>
      <c r="C13" s="1232">
        <v>262.16571952337301</v>
      </c>
      <c r="D13" s="1253">
        <v>2145.1709999999998</v>
      </c>
      <c r="E13" s="1251">
        <v>22.59</v>
      </c>
      <c r="F13" s="1252">
        <v>484594.12889999989</v>
      </c>
    </row>
    <row r="14" spans="1:6">
      <c r="A14" s="1617">
        <v>2009</v>
      </c>
      <c r="B14" s="1221">
        <v>85.366</v>
      </c>
      <c r="C14" s="1232">
        <v>318.54497106576395</v>
      </c>
      <c r="D14" s="1253">
        <v>2719.2910000000002</v>
      </c>
      <c r="E14" s="1251">
        <v>15</v>
      </c>
      <c r="F14" s="1252">
        <v>407893.65</v>
      </c>
    </row>
    <row r="15" spans="1:6">
      <c r="A15" s="1617">
        <v>2010</v>
      </c>
      <c r="B15" s="1221">
        <v>77.622</v>
      </c>
      <c r="C15" s="1232">
        <v>296.00486975342039</v>
      </c>
      <c r="D15" s="1253">
        <v>2297.6489999999999</v>
      </c>
      <c r="E15" s="1251">
        <v>25.93</v>
      </c>
      <c r="F15" s="1252">
        <v>595780.38569999998</v>
      </c>
    </row>
    <row r="16" spans="1:6">
      <c r="A16" s="1617">
        <v>2011</v>
      </c>
      <c r="B16" s="1221">
        <v>79.864999999999995</v>
      </c>
      <c r="C16" s="1232">
        <v>307.40637325486762</v>
      </c>
      <c r="D16" s="1250">
        <v>2455.1010000000001</v>
      </c>
      <c r="E16" s="1251">
        <v>21.27</v>
      </c>
      <c r="F16" s="1252">
        <v>522199.98270000005</v>
      </c>
    </row>
    <row r="17" spans="1:6">
      <c r="A17" s="1617">
        <v>2012</v>
      </c>
      <c r="B17" s="1221">
        <v>72.022999999999996</v>
      </c>
      <c r="C17" s="1232">
        <v>304.38665426322149</v>
      </c>
      <c r="D17" s="1250">
        <v>2192.2840000000001</v>
      </c>
      <c r="E17" s="1251">
        <v>24.65</v>
      </c>
      <c r="F17" s="1252">
        <v>540398.00600000005</v>
      </c>
    </row>
    <row r="18" spans="1:6">
      <c r="A18" s="1617">
        <v>2013</v>
      </c>
      <c r="B18" s="1221">
        <v>72.430999999999997</v>
      </c>
      <c r="C18" s="1232">
        <v>301.26354737612348</v>
      </c>
      <c r="D18" s="1250">
        <v>2182.0819999999999</v>
      </c>
      <c r="E18" s="1254">
        <v>34.79</v>
      </c>
      <c r="F18" s="1255">
        <v>759146.32779999997</v>
      </c>
    </row>
    <row r="19" spans="1:6">
      <c r="A19" s="1617">
        <v>2014</v>
      </c>
      <c r="B19" s="1387">
        <v>76.129000000000005</v>
      </c>
      <c r="C19" s="1433">
        <v>334.17081532661661</v>
      </c>
      <c r="D19" s="1250">
        <v>2544.009</v>
      </c>
      <c r="E19" s="1254">
        <v>17.34</v>
      </c>
      <c r="F19" s="1255">
        <v>441131.1606</v>
      </c>
    </row>
    <row r="20" spans="1:6" ht="13.5" thickBot="1">
      <c r="A20" s="1617">
        <v>2015</v>
      </c>
      <c r="B20" s="1221">
        <v>71.676000000000002</v>
      </c>
      <c r="C20" s="1247">
        <f>(D20/B20)*10</f>
        <v>318.66635972989565</v>
      </c>
      <c r="D20" s="1250">
        <v>2284.0729999999999</v>
      </c>
      <c r="E20" s="1571">
        <v>22.81</v>
      </c>
      <c r="F20" s="1572">
        <v>520997</v>
      </c>
    </row>
    <row r="21" spans="1:6">
      <c r="A21" s="138"/>
      <c r="B21" s="138"/>
      <c r="C21" s="138"/>
      <c r="D21" s="138"/>
      <c r="E21" s="138"/>
      <c r="F21" s="138"/>
    </row>
    <row r="22" spans="1:6">
      <c r="A22" s="217"/>
      <c r="B22" s="217"/>
      <c r="C22" s="217"/>
    </row>
    <row r="23" spans="1:6">
      <c r="A23" s="217"/>
      <c r="B23" s="217"/>
      <c r="C23" s="21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">
    <tabColor theme="0"/>
  </sheetPr>
  <dimension ref="A1:J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2" width="14.7109375" customWidth="1"/>
    <col min="3" max="6" width="20.7109375" customWidth="1"/>
    <col min="7" max="7" width="7.5703125" customWidth="1"/>
    <col min="8" max="8" width="14.7109375" customWidth="1"/>
    <col min="9" max="9" width="11.7109375" bestFit="1" customWidth="1"/>
  </cols>
  <sheetData>
    <row r="1" spans="1:10" s="2" customFormat="1" ht="18">
      <c r="A1" s="1696" t="s">
        <v>367</v>
      </c>
      <c r="B1" s="1696"/>
      <c r="C1" s="1696"/>
      <c r="D1" s="1696"/>
      <c r="E1" s="1696"/>
      <c r="F1" s="1696"/>
      <c r="G1" s="1"/>
      <c r="H1" s="1"/>
      <c r="I1" s="1"/>
      <c r="J1" s="1"/>
    </row>
    <row r="2" spans="1:10" s="3" customFormat="1" ht="14.25"/>
    <row r="3" spans="1:10" ht="26.25" customHeight="1">
      <c r="A3" s="1699" t="s">
        <v>519</v>
      </c>
      <c r="B3" s="1699"/>
      <c r="C3" s="1699"/>
      <c r="D3" s="1699"/>
      <c r="E3" s="1699"/>
      <c r="F3" s="1699"/>
      <c r="G3" s="222"/>
      <c r="H3" s="222"/>
    </row>
    <row r="4" spans="1:10" ht="13.5" thickBot="1">
      <c r="A4" s="107"/>
      <c r="B4" s="108"/>
      <c r="C4" s="108"/>
      <c r="D4" s="108"/>
      <c r="E4" s="108"/>
      <c r="F4" s="109"/>
      <c r="G4" s="21"/>
      <c r="H4" s="21"/>
    </row>
    <row r="5" spans="1:10" ht="26.25" customHeight="1">
      <c r="A5" s="689"/>
      <c r="B5" s="741"/>
      <c r="C5" s="742" t="s">
        <v>520</v>
      </c>
      <c r="D5" s="743"/>
      <c r="E5" s="742" t="s">
        <v>521</v>
      </c>
      <c r="F5" s="744"/>
      <c r="G5" s="21"/>
      <c r="H5" s="21"/>
    </row>
    <row r="6" spans="1:10" ht="24.75" customHeight="1">
      <c r="A6" s="1697" t="s">
        <v>370</v>
      </c>
      <c r="B6" s="1698"/>
      <c r="C6" s="239" t="s">
        <v>371</v>
      </c>
      <c r="D6" s="239" t="s">
        <v>372</v>
      </c>
      <c r="E6" s="239" t="s">
        <v>371</v>
      </c>
      <c r="F6" s="240" t="s">
        <v>372</v>
      </c>
      <c r="G6" s="21"/>
      <c r="H6" s="21"/>
    </row>
    <row r="7" spans="1:10" ht="24.75" customHeight="1" thickBot="1">
      <c r="A7" s="690"/>
      <c r="B7" s="728"/>
      <c r="C7" s="745" t="s">
        <v>374</v>
      </c>
      <c r="D7" s="745" t="s">
        <v>375</v>
      </c>
      <c r="E7" s="745" t="s">
        <v>374</v>
      </c>
      <c r="F7" s="746" t="s">
        <v>375</v>
      </c>
      <c r="G7" s="21"/>
      <c r="H7" s="21"/>
    </row>
    <row r="8" spans="1:10" ht="12.75" customHeight="1">
      <c r="A8" s="1631">
        <v>2005</v>
      </c>
      <c r="B8" s="99"/>
      <c r="C8" s="1222">
        <v>910.44799999999998</v>
      </c>
      <c r="D8" s="1222">
        <v>934.52300000000002</v>
      </c>
      <c r="E8" s="1222">
        <v>1363.6610000000001</v>
      </c>
      <c r="F8" s="1227">
        <v>3092.1709999999998</v>
      </c>
      <c r="G8" s="21"/>
      <c r="H8" s="21"/>
    </row>
    <row r="9" spans="1:10" ht="12.75" customHeight="1">
      <c r="A9" s="1632">
        <v>2006</v>
      </c>
      <c r="B9" s="99"/>
      <c r="C9" s="1222">
        <v>614.02099999999996</v>
      </c>
      <c r="D9" s="1222">
        <v>1643.2139999999999</v>
      </c>
      <c r="E9" s="1222">
        <v>1306.212</v>
      </c>
      <c r="F9" s="1227">
        <v>3878.3679999999999</v>
      </c>
      <c r="G9" s="21"/>
      <c r="H9" s="21"/>
    </row>
    <row r="10" spans="1:10" ht="12.75" customHeight="1">
      <c r="A10" s="1632">
        <v>2007</v>
      </c>
      <c r="B10" s="99"/>
      <c r="C10" s="1222">
        <v>413.41</v>
      </c>
      <c r="D10" s="1222">
        <v>1227.124</v>
      </c>
      <c r="E10" s="1222">
        <v>1389.903</v>
      </c>
      <c r="F10" s="1227">
        <v>5209.2349999999997</v>
      </c>
      <c r="G10" s="21"/>
      <c r="H10" s="21"/>
    </row>
    <row r="11" spans="1:10" ht="12.75" customHeight="1">
      <c r="A11" s="1632">
        <v>2008</v>
      </c>
      <c r="B11" s="99"/>
      <c r="C11" s="1222">
        <v>531.66099999999994</v>
      </c>
      <c r="D11" s="1222">
        <v>1184.8440000000001</v>
      </c>
      <c r="E11" s="1222">
        <v>1526.2090000000001</v>
      </c>
      <c r="F11" s="1227">
        <v>5646.6170000000002</v>
      </c>
      <c r="G11" s="21"/>
      <c r="H11" s="21"/>
    </row>
    <row r="12" spans="1:10">
      <c r="A12" s="1632">
        <v>2009</v>
      </c>
      <c r="B12" s="99"/>
      <c r="C12" s="1222">
        <v>541.58100000000002</v>
      </c>
      <c r="D12" s="1222">
        <v>1401.499</v>
      </c>
      <c r="E12" s="1222">
        <v>1231.171</v>
      </c>
      <c r="F12" s="1227">
        <v>3403.2730000000001</v>
      </c>
    </row>
    <row r="13" spans="1:10">
      <c r="A13" s="1632">
        <v>2010</v>
      </c>
      <c r="B13" s="221"/>
      <c r="C13" s="1222">
        <v>488.30599999999998</v>
      </c>
      <c r="D13" s="1222">
        <v>999.86099999999999</v>
      </c>
      <c r="E13" s="1222">
        <v>1459.7670000000001</v>
      </c>
      <c r="F13" s="1227">
        <v>4941.3360000000002</v>
      </c>
    </row>
    <row r="14" spans="1:10">
      <c r="A14" s="1632">
        <v>2011</v>
      </c>
      <c r="B14" s="99"/>
      <c r="C14" s="1228">
        <v>378.05399999999997</v>
      </c>
      <c r="D14" s="1228">
        <v>900.35199999999998</v>
      </c>
      <c r="E14" s="1228">
        <v>1616.5989999999999</v>
      </c>
      <c r="F14" s="1229">
        <v>5976.299</v>
      </c>
    </row>
    <row r="15" spans="1:10">
      <c r="A15" s="1632">
        <v>2012</v>
      </c>
      <c r="B15" s="99"/>
      <c r="C15" s="1228">
        <v>411.053</v>
      </c>
      <c r="D15" s="1228">
        <v>499.49299999999999</v>
      </c>
      <c r="E15" s="1228">
        <v>1777.1179999999999</v>
      </c>
      <c r="F15" s="1229">
        <v>4690.335</v>
      </c>
    </row>
    <row r="16" spans="1:10">
      <c r="A16" s="1632">
        <v>2013</v>
      </c>
      <c r="B16" s="99"/>
      <c r="C16" s="1228">
        <v>343.38900000000001</v>
      </c>
      <c r="D16" s="1228">
        <v>933.26800000000003</v>
      </c>
      <c r="E16" s="1228">
        <v>1781.58</v>
      </c>
      <c r="F16" s="1229">
        <v>6811.6610000000001</v>
      </c>
    </row>
    <row r="17" spans="1:8">
      <c r="A17" s="1632">
        <v>2014</v>
      </c>
      <c r="B17" s="1374"/>
      <c r="C17" s="1383">
        <v>297.13</v>
      </c>
      <c r="D17" s="1383">
        <v>825.43299999999999</v>
      </c>
      <c r="E17" s="1383">
        <v>1874.5419999999999</v>
      </c>
      <c r="F17" s="1384">
        <v>5647.3010000000004</v>
      </c>
    </row>
    <row r="18" spans="1:8" ht="13.5" thickBot="1">
      <c r="A18" s="1633">
        <v>2015</v>
      </c>
      <c r="B18" s="137"/>
      <c r="C18" s="1228">
        <v>347.93</v>
      </c>
      <c r="D18" s="1228">
        <v>924.95600000000002</v>
      </c>
      <c r="E18" s="1228">
        <v>1828.423</v>
      </c>
      <c r="F18" s="1229">
        <v>5437.7359999999999</v>
      </c>
    </row>
    <row r="19" spans="1:8" ht="14.25">
      <c r="A19" s="106" t="s">
        <v>522</v>
      </c>
      <c r="B19" s="106"/>
      <c r="C19" s="106"/>
      <c r="D19" s="106"/>
      <c r="E19" s="106"/>
      <c r="F19" s="118"/>
      <c r="G19" s="21"/>
      <c r="H19" s="21"/>
    </row>
    <row r="20" spans="1:8">
      <c r="A20" s="21"/>
      <c r="B20" s="21"/>
      <c r="C20" s="21"/>
      <c r="D20" s="21"/>
      <c r="E20" s="21"/>
      <c r="G20" s="21"/>
      <c r="H20" s="21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6">
    <tabColor theme="0"/>
    <pageSetUpPr fitToPage="1"/>
  </sheetPr>
  <dimension ref="A1:K18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9" width="20.42578125" customWidth="1"/>
    <col min="11" max="11" width="11.140625" customWidth="1"/>
    <col min="12" max="19" width="12" customWidth="1"/>
  </cols>
  <sheetData>
    <row r="1" spans="1:11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662"/>
    </row>
    <row r="2" spans="1:11" s="3" customFormat="1" ht="12.75" customHeight="1"/>
    <row r="3" spans="1:11" ht="33.75" customHeight="1">
      <c r="A3" s="1724" t="s">
        <v>643</v>
      </c>
      <c r="B3" s="1724"/>
      <c r="C3" s="1724"/>
      <c r="D3" s="1724"/>
      <c r="E3" s="1724"/>
      <c r="F3" s="1724"/>
      <c r="G3" s="1724"/>
      <c r="H3" s="1724"/>
      <c r="I3" s="1724"/>
    </row>
    <row r="4" spans="1:11" ht="30" customHeight="1" thickBot="1">
      <c r="A4" s="825"/>
      <c r="B4" s="826"/>
      <c r="C4" s="826"/>
      <c r="D4" s="826"/>
      <c r="E4" s="826"/>
      <c r="F4" s="826"/>
      <c r="G4" s="826"/>
      <c r="H4" s="826"/>
      <c r="I4" s="826"/>
    </row>
    <row r="5" spans="1:11" ht="35.25" customHeight="1">
      <c r="A5" s="111"/>
      <c r="B5" s="742" t="s">
        <v>644</v>
      </c>
      <c r="C5" s="743"/>
      <c r="D5" s="742" t="s">
        <v>645</v>
      </c>
      <c r="E5" s="743"/>
      <c r="F5" s="742" t="s">
        <v>646</v>
      </c>
      <c r="G5" s="743"/>
      <c r="H5" s="742" t="s">
        <v>647</v>
      </c>
      <c r="I5" s="744"/>
    </row>
    <row r="6" spans="1:11" ht="32.25" customHeight="1">
      <c r="A6" s="792" t="s">
        <v>370</v>
      </c>
      <c r="B6" s="773" t="s">
        <v>371</v>
      </c>
      <c r="C6" s="773" t="s">
        <v>372</v>
      </c>
      <c r="D6" s="773" t="s">
        <v>371</v>
      </c>
      <c r="E6" s="773" t="s">
        <v>372</v>
      </c>
      <c r="F6" s="886" t="s">
        <v>371</v>
      </c>
      <c r="G6" s="887" t="s">
        <v>372</v>
      </c>
      <c r="H6" s="887" t="s">
        <v>371</v>
      </c>
      <c r="I6" s="888" t="s">
        <v>372</v>
      </c>
    </row>
    <row r="7" spans="1:11" ht="40.5" customHeight="1" thickBot="1">
      <c r="A7" s="728"/>
      <c r="B7" s="242" t="s">
        <v>374</v>
      </c>
      <c r="C7" s="242" t="s">
        <v>375</v>
      </c>
      <c r="D7" s="242" t="s">
        <v>374</v>
      </c>
      <c r="E7" s="242" t="s">
        <v>375</v>
      </c>
      <c r="F7" s="885" t="s">
        <v>374</v>
      </c>
      <c r="G7" s="884" t="s">
        <v>375</v>
      </c>
      <c r="H7" s="884" t="s">
        <v>374</v>
      </c>
      <c r="I7" s="838" t="s">
        <v>375</v>
      </c>
    </row>
    <row r="8" spans="1:11">
      <c r="A8" s="1617">
        <v>2005</v>
      </c>
      <c r="B8" s="1221">
        <v>3.6739999999999999</v>
      </c>
      <c r="C8" s="1232">
        <v>69.623999999999995</v>
      </c>
      <c r="D8" s="1250">
        <v>17.434999999999999</v>
      </c>
      <c r="E8" s="1250">
        <v>393.79</v>
      </c>
      <c r="F8" s="1250">
        <v>48.734000000000002</v>
      </c>
      <c r="G8" s="1250">
        <v>1302.982</v>
      </c>
      <c r="H8" s="1250">
        <v>25.155000000000001</v>
      </c>
      <c r="I8" s="1256">
        <v>797.06899999999996</v>
      </c>
    </row>
    <row r="9" spans="1:11" s="143" customFormat="1">
      <c r="A9" s="1617">
        <v>2006</v>
      </c>
      <c r="B9" s="1222">
        <v>4.16</v>
      </c>
      <c r="C9" s="1227">
        <v>90.691000000000003</v>
      </c>
      <c r="D9" s="1253">
        <v>16.814</v>
      </c>
      <c r="E9" s="1253">
        <v>430.363</v>
      </c>
      <c r="F9" s="1253">
        <v>44.395000000000003</v>
      </c>
      <c r="G9" s="1253">
        <v>1266.3520000000001</v>
      </c>
      <c r="H9" s="1253">
        <v>21.83</v>
      </c>
      <c r="I9" s="1257">
        <v>727.59500000000003</v>
      </c>
    </row>
    <row r="10" spans="1:11" s="143" customFormat="1">
      <c r="A10" s="1617">
        <v>2007</v>
      </c>
      <c r="B10" s="1222">
        <v>3.5419999999999998</v>
      </c>
      <c r="C10" s="1227">
        <v>82.103999999999999</v>
      </c>
      <c r="D10" s="1253">
        <v>15.925000000000001</v>
      </c>
      <c r="E10" s="1253">
        <v>439.25799999999998</v>
      </c>
      <c r="F10" s="1253">
        <v>42.734999999999999</v>
      </c>
      <c r="G10" s="1253">
        <v>1182.636</v>
      </c>
      <c r="H10" s="1253">
        <v>23.526</v>
      </c>
      <c r="I10" s="1257">
        <v>775.58399999999995</v>
      </c>
    </row>
    <row r="11" spans="1:11" s="143" customFormat="1">
      <c r="A11" s="1617">
        <v>2008</v>
      </c>
      <c r="B11" s="1222">
        <v>3.7839999999999998</v>
      </c>
      <c r="C11" s="1227">
        <v>78.382999999999996</v>
      </c>
      <c r="D11" s="1253">
        <v>13.629</v>
      </c>
      <c r="E11" s="1253">
        <v>325.95600000000002</v>
      </c>
      <c r="F11" s="1253">
        <v>42.134</v>
      </c>
      <c r="G11" s="1253">
        <v>1047.2629999999999</v>
      </c>
      <c r="H11" s="1253">
        <v>22.277999999999999</v>
      </c>
      <c r="I11" s="1257">
        <v>693.56899999999996</v>
      </c>
    </row>
    <row r="12" spans="1:11" s="143" customFormat="1">
      <c r="A12" s="1617">
        <v>2009</v>
      </c>
      <c r="B12" s="1222">
        <v>3.7130000000000001</v>
      </c>
      <c r="C12" s="1227">
        <v>88.296000000000006</v>
      </c>
      <c r="D12" s="1253">
        <v>15.804</v>
      </c>
      <c r="E12" s="1253">
        <v>424.98200000000003</v>
      </c>
      <c r="F12" s="1253">
        <v>42.188000000000002</v>
      </c>
      <c r="G12" s="1253">
        <v>1313.059</v>
      </c>
      <c r="H12" s="1253">
        <v>23.661000000000001</v>
      </c>
      <c r="I12" s="1257">
        <v>892.95399999999995</v>
      </c>
    </row>
    <row r="13" spans="1:11">
      <c r="A13" s="1617">
        <v>2010</v>
      </c>
      <c r="B13" s="1222">
        <v>3.488</v>
      </c>
      <c r="C13" s="1227">
        <v>70.069999999999993</v>
      </c>
      <c r="D13" s="1253">
        <v>11.444000000000001</v>
      </c>
      <c r="E13" s="1253">
        <v>257.77</v>
      </c>
      <c r="F13" s="1253">
        <v>40.198</v>
      </c>
      <c r="G13" s="1253">
        <v>1206.4380000000001</v>
      </c>
      <c r="H13" s="1253">
        <v>22.492000000000001</v>
      </c>
      <c r="I13" s="1257">
        <v>763.37099999999998</v>
      </c>
    </row>
    <row r="14" spans="1:11">
      <c r="A14" s="1617">
        <v>2011</v>
      </c>
      <c r="B14" s="1222">
        <v>3.4710000000000001</v>
      </c>
      <c r="C14" s="1227">
        <v>78.631</v>
      </c>
      <c r="D14" s="1253">
        <v>13.439</v>
      </c>
      <c r="E14" s="1253">
        <v>344.00200000000001</v>
      </c>
      <c r="F14" s="1253">
        <v>39.332000000000001</v>
      </c>
      <c r="G14" s="1253">
        <v>1133.6849999999999</v>
      </c>
      <c r="H14" s="1253">
        <v>23.623000000000001</v>
      </c>
      <c r="I14" s="1257">
        <v>898.78300000000002</v>
      </c>
    </row>
    <row r="15" spans="1:11">
      <c r="A15" s="1617">
        <v>2012</v>
      </c>
      <c r="B15" s="1221">
        <v>3.3090000000000002</v>
      </c>
      <c r="C15" s="1232">
        <v>72.218999999999994</v>
      </c>
      <c r="D15" s="1250">
        <v>12.004</v>
      </c>
      <c r="E15" s="1250">
        <v>318.279</v>
      </c>
      <c r="F15" s="1250">
        <v>36.223999999999997</v>
      </c>
      <c r="G15" s="1250">
        <v>1068.752</v>
      </c>
      <c r="H15" s="1250">
        <v>20.486000000000001</v>
      </c>
      <c r="I15" s="1256">
        <v>733.03399999999999</v>
      </c>
    </row>
    <row r="16" spans="1:11">
      <c r="A16" s="1617">
        <v>2013</v>
      </c>
      <c r="B16" s="1221">
        <v>3.8210000000000002</v>
      </c>
      <c r="C16" s="1232">
        <v>85.915999999999997</v>
      </c>
      <c r="D16" s="1250">
        <v>12.090999999999999</v>
      </c>
      <c r="E16" s="1250">
        <v>309.35599999999999</v>
      </c>
      <c r="F16" s="1250">
        <v>35.095999999999997</v>
      </c>
      <c r="G16" s="1250">
        <v>994.29100000000005</v>
      </c>
      <c r="H16" s="1250">
        <v>21.423999999999999</v>
      </c>
      <c r="I16" s="1256">
        <v>792.51900000000001</v>
      </c>
      <c r="K16" s="205"/>
    </row>
    <row r="17" spans="1:11">
      <c r="A17" s="1617">
        <v>2014</v>
      </c>
      <c r="B17" s="1387">
        <v>4.468</v>
      </c>
      <c r="C17" s="1433">
        <v>109.861</v>
      </c>
      <c r="D17" s="1250">
        <v>14.725</v>
      </c>
      <c r="E17" s="1250">
        <v>448.84100000000001</v>
      </c>
      <c r="F17" s="1250">
        <v>33.546999999999997</v>
      </c>
      <c r="G17" s="1250">
        <v>1035.787</v>
      </c>
      <c r="H17" s="1250">
        <v>23.388000000000002</v>
      </c>
      <c r="I17" s="1256">
        <v>949.52</v>
      </c>
      <c r="K17" s="205"/>
    </row>
    <row r="18" spans="1:11" ht="13.5" thickBot="1">
      <c r="A18" s="1618">
        <v>2015</v>
      </c>
      <c r="B18" s="1258">
        <v>4.4649999999999999</v>
      </c>
      <c r="C18" s="1259">
        <v>100.12</v>
      </c>
      <c r="D18" s="1260">
        <v>14.085000000000001</v>
      </c>
      <c r="E18" s="1260">
        <v>407.09800000000001</v>
      </c>
      <c r="F18" s="1260">
        <v>33.109000000000002</v>
      </c>
      <c r="G18" s="1260">
        <v>1032.991</v>
      </c>
      <c r="H18" s="1260">
        <v>20.016999999999999</v>
      </c>
      <c r="I18" s="1261">
        <v>743.86400000000003</v>
      </c>
      <c r="K18" s="205"/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35">
    <tabColor theme="0"/>
    <pageSetUpPr fitToPage="1"/>
  </sheetPr>
  <dimension ref="A1:H92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8.42578125" style="208" customWidth="1"/>
    <col min="2" max="7" width="16.42578125" style="208" customWidth="1"/>
    <col min="8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8" s="88" customFormat="1" ht="15">
      <c r="A3" s="1729" t="s">
        <v>669</v>
      </c>
      <c r="B3" s="1729"/>
      <c r="C3" s="1729"/>
      <c r="D3" s="1729"/>
      <c r="E3" s="1729"/>
      <c r="F3" s="1729"/>
      <c r="G3" s="1729"/>
    </row>
    <row r="4" spans="1:8" s="88" customFormat="1" ht="30" customHeight="1">
      <c r="A4" s="1695" t="s">
        <v>1346</v>
      </c>
      <c r="B4" s="1695"/>
      <c r="C4" s="1695"/>
      <c r="D4" s="1695"/>
      <c r="E4" s="1695"/>
      <c r="F4" s="1695"/>
      <c r="G4" s="1695"/>
    </row>
    <row r="5" spans="1:8" s="88" customFormat="1" ht="13.5" customHeight="1" thickBot="1">
      <c r="A5" s="5"/>
      <c r="B5" s="6"/>
      <c r="C5" s="6"/>
      <c r="D5" s="6"/>
      <c r="E5" s="6"/>
      <c r="F5" s="189"/>
      <c r="G5" s="189"/>
    </row>
    <row r="6" spans="1:8" ht="25.5" customHeight="1">
      <c r="A6" s="1687" t="s">
        <v>446</v>
      </c>
      <c r="B6" s="733" t="s">
        <v>371</v>
      </c>
      <c r="C6" s="734"/>
      <c r="D6" s="735"/>
      <c r="E6" s="733" t="s">
        <v>378</v>
      </c>
      <c r="F6" s="834"/>
      <c r="G6" s="1735" t="s">
        <v>379</v>
      </c>
    </row>
    <row r="7" spans="1:8" ht="30.75" customHeight="1">
      <c r="A7" s="1688"/>
      <c r="B7" s="737" t="s">
        <v>381</v>
      </c>
      <c r="C7" s="245"/>
      <c r="D7" s="889"/>
      <c r="E7" s="737" t="s">
        <v>382</v>
      </c>
      <c r="F7" s="890"/>
      <c r="G7" s="1736"/>
      <c r="H7" s="34"/>
    </row>
    <row r="8" spans="1:8" ht="51" customHeight="1" thickBot="1">
      <c r="A8" s="1688"/>
      <c r="B8" s="227" t="s">
        <v>385</v>
      </c>
      <c r="C8" s="723" t="s">
        <v>386</v>
      </c>
      <c r="D8" s="723" t="s">
        <v>387</v>
      </c>
      <c r="E8" s="227" t="s">
        <v>385</v>
      </c>
      <c r="F8" s="839" t="s">
        <v>386</v>
      </c>
      <c r="G8" s="1737"/>
      <c r="H8" s="34"/>
    </row>
    <row r="9" spans="1:8" ht="25.5" customHeight="1">
      <c r="A9" s="72" t="s">
        <v>450</v>
      </c>
      <c r="B9" s="42">
        <v>5549</v>
      </c>
      <c r="C9" s="43">
        <v>292</v>
      </c>
      <c r="D9" s="850">
        <v>5841</v>
      </c>
      <c r="E9" s="851">
        <v>21606</v>
      </c>
      <c r="F9" s="851">
        <v>21890</v>
      </c>
      <c r="G9" s="855">
        <v>126285</v>
      </c>
      <c r="H9" s="34"/>
    </row>
    <row r="10" spans="1:8">
      <c r="A10" s="63" t="s">
        <v>451</v>
      </c>
      <c r="B10" s="45">
        <v>4255</v>
      </c>
      <c r="C10" s="46">
        <v>17</v>
      </c>
      <c r="D10" s="843">
        <v>4272</v>
      </c>
      <c r="E10" s="845">
        <v>20177</v>
      </c>
      <c r="F10" s="845">
        <v>20530</v>
      </c>
      <c r="G10" s="844">
        <v>86205</v>
      </c>
      <c r="H10" s="34"/>
    </row>
    <row r="11" spans="1:8">
      <c r="A11" s="63" t="s">
        <v>452</v>
      </c>
      <c r="B11" s="45">
        <v>2651</v>
      </c>
      <c r="C11" s="46">
        <v>3615</v>
      </c>
      <c r="D11" s="843">
        <v>6266</v>
      </c>
      <c r="E11" s="845">
        <v>24020</v>
      </c>
      <c r="F11" s="845">
        <v>44820</v>
      </c>
      <c r="G11" s="844">
        <v>225702</v>
      </c>
      <c r="H11" s="34"/>
    </row>
    <row r="12" spans="1:8">
      <c r="A12" s="63" t="s">
        <v>453</v>
      </c>
      <c r="B12" s="45">
        <v>2858</v>
      </c>
      <c r="C12" s="46">
        <v>111</v>
      </c>
      <c r="D12" s="843">
        <v>2969</v>
      </c>
      <c r="E12" s="845">
        <v>22507</v>
      </c>
      <c r="F12" s="845">
        <v>24017</v>
      </c>
      <c r="G12" s="844">
        <v>66990</v>
      </c>
      <c r="H12" s="34"/>
    </row>
    <row r="13" spans="1:8">
      <c r="A13" s="73" t="s">
        <v>454</v>
      </c>
      <c r="B13" s="74">
        <v>15313</v>
      </c>
      <c r="C13" s="75">
        <v>4035</v>
      </c>
      <c r="D13" s="852">
        <v>19348</v>
      </c>
      <c r="E13" s="853">
        <v>21795</v>
      </c>
      <c r="F13" s="853">
        <v>42486</v>
      </c>
      <c r="G13" s="856">
        <v>505182</v>
      </c>
      <c r="H13" s="34"/>
    </row>
    <row r="14" spans="1:8">
      <c r="A14" s="65"/>
      <c r="B14" s="70"/>
      <c r="C14" s="71"/>
      <c r="D14" s="849"/>
      <c r="E14" s="854"/>
      <c r="F14" s="854"/>
      <c r="G14" s="857"/>
      <c r="H14" s="34"/>
    </row>
    <row r="15" spans="1:8">
      <c r="A15" s="73" t="s">
        <v>455</v>
      </c>
      <c r="B15" s="74">
        <v>900</v>
      </c>
      <c r="C15" s="75" t="s">
        <v>391</v>
      </c>
      <c r="D15" s="852">
        <v>900</v>
      </c>
      <c r="E15" s="853">
        <v>20000</v>
      </c>
      <c r="F15" s="852" t="s">
        <v>391</v>
      </c>
      <c r="G15" s="856">
        <v>18000</v>
      </c>
      <c r="H15" s="34"/>
    </row>
    <row r="16" spans="1:8">
      <c r="A16" s="65"/>
      <c r="B16" s="70"/>
      <c r="C16" s="71"/>
      <c r="D16" s="849"/>
      <c r="E16" s="854"/>
      <c r="F16" s="854"/>
      <c r="G16" s="857"/>
      <c r="H16" s="34"/>
    </row>
    <row r="17" spans="1:8">
      <c r="A17" s="73" t="s">
        <v>456</v>
      </c>
      <c r="B17" s="74">
        <v>142</v>
      </c>
      <c r="C17" s="75" t="s">
        <v>391</v>
      </c>
      <c r="D17" s="852">
        <v>142</v>
      </c>
      <c r="E17" s="853">
        <v>25000</v>
      </c>
      <c r="F17" s="852" t="s">
        <v>391</v>
      </c>
      <c r="G17" s="856">
        <v>3550</v>
      </c>
      <c r="H17" s="34"/>
    </row>
    <row r="18" spans="1:8">
      <c r="A18" s="63"/>
      <c r="B18" s="45"/>
      <c r="C18" s="46"/>
      <c r="D18" s="843"/>
      <c r="E18" s="845"/>
      <c r="F18" s="845"/>
      <c r="G18" s="844"/>
      <c r="H18" s="34"/>
    </row>
    <row r="19" spans="1:8">
      <c r="A19" s="63" t="s">
        <v>535</v>
      </c>
      <c r="B19" s="45">
        <v>23</v>
      </c>
      <c r="C19" s="46">
        <v>1210</v>
      </c>
      <c r="D19" s="843">
        <v>1233</v>
      </c>
      <c r="E19" s="845">
        <v>24543</v>
      </c>
      <c r="F19" s="845">
        <v>41830</v>
      </c>
      <c r="G19" s="844">
        <v>51179</v>
      </c>
      <c r="H19" s="34"/>
    </row>
    <row r="20" spans="1:8">
      <c r="A20" s="63" t="s">
        <v>458</v>
      </c>
      <c r="B20" s="45">
        <v>165</v>
      </c>
      <c r="C20" s="46" t="s">
        <v>391</v>
      </c>
      <c r="D20" s="843">
        <v>165</v>
      </c>
      <c r="E20" s="845">
        <v>23194</v>
      </c>
      <c r="F20" s="845" t="s">
        <v>391</v>
      </c>
      <c r="G20" s="844">
        <v>3827</v>
      </c>
      <c r="H20" s="34"/>
    </row>
    <row r="21" spans="1:8">
      <c r="A21" s="63" t="s">
        <v>459</v>
      </c>
      <c r="B21" s="45">
        <v>210</v>
      </c>
      <c r="C21" s="45" t="s">
        <v>391</v>
      </c>
      <c r="D21" s="45">
        <v>210</v>
      </c>
      <c r="E21" s="11">
        <v>24071</v>
      </c>
      <c r="F21" s="45" t="s">
        <v>391</v>
      </c>
      <c r="G21" s="46">
        <v>5055</v>
      </c>
      <c r="H21" s="34"/>
    </row>
    <row r="22" spans="1:8">
      <c r="A22" s="73" t="s">
        <v>460</v>
      </c>
      <c r="B22" s="74">
        <v>398</v>
      </c>
      <c r="C22" s="74">
        <v>1210</v>
      </c>
      <c r="D22" s="74">
        <v>1608</v>
      </c>
      <c r="E22" s="78">
        <v>23735</v>
      </c>
      <c r="F22" s="74">
        <v>41830</v>
      </c>
      <c r="G22" s="75">
        <v>60061</v>
      </c>
    </row>
    <row r="23" spans="1:8">
      <c r="A23" s="65"/>
      <c r="B23" s="70"/>
      <c r="C23" s="70"/>
      <c r="D23" s="70"/>
      <c r="E23" s="76"/>
      <c r="F23" s="76"/>
      <c r="G23" s="71"/>
    </row>
    <row r="24" spans="1:8">
      <c r="A24" s="73" t="s">
        <v>461</v>
      </c>
      <c r="B24" s="74">
        <v>179</v>
      </c>
      <c r="C24" s="74">
        <v>280</v>
      </c>
      <c r="D24" s="74">
        <v>459</v>
      </c>
      <c r="E24" s="78">
        <v>17840</v>
      </c>
      <c r="F24" s="74">
        <v>33385</v>
      </c>
      <c r="G24" s="75">
        <v>12541</v>
      </c>
    </row>
    <row r="25" spans="1:8">
      <c r="A25" s="65"/>
      <c r="B25" s="70"/>
      <c r="C25" s="70"/>
      <c r="D25" s="70"/>
      <c r="E25" s="76"/>
      <c r="F25" s="76"/>
      <c r="G25" s="71"/>
    </row>
    <row r="26" spans="1:8">
      <c r="A26" s="73" t="s">
        <v>462</v>
      </c>
      <c r="B26" s="74" t="s">
        <v>391</v>
      </c>
      <c r="C26" s="74">
        <v>1254</v>
      </c>
      <c r="D26" s="74">
        <v>1254</v>
      </c>
      <c r="E26" s="78" t="s">
        <v>391</v>
      </c>
      <c r="F26" s="74">
        <v>47381</v>
      </c>
      <c r="G26" s="75">
        <v>59416</v>
      </c>
    </row>
    <row r="27" spans="1:8">
      <c r="A27" s="63"/>
      <c r="B27" s="45"/>
      <c r="C27" s="45"/>
      <c r="D27" s="45"/>
      <c r="E27" s="11"/>
      <c r="F27" s="11"/>
      <c r="G27" s="46"/>
    </row>
    <row r="28" spans="1:8">
      <c r="A28" s="63" t="s">
        <v>463</v>
      </c>
      <c r="B28" s="45">
        <v>8</v>
      </c>
      <c r="C28" s="45">
        <v>47</v>
      </c>
      <c r="D28" s="45">
        <v>55</v>
      </c>
      <c r="E28" s="11">
        <v>12000</v>
      </c>
      <c r="F28" s="11">
        <v>25000</v>
      </c>
      <c r="G28" s="46">
        <v>1271</v>
      </c>
    </row>
    <row r="29" spans="1:8">
      <c r="A29" s="63" t="s">
        <v>464</v>
      </c>
      <c r="B29" s="45">
        <v>75</v>
      </c>
      <c r="C29" s="45">
        <v>164</v>
      </c>
      <c r="D29" s="45">
        <v>239</v>
      </c>
      <c r="E29" s="11">
        <v>12000</v>
      </c>
      <c r="F29" s="11">
        <v>22000</v>
      </c>
      <c r="G29" s="46">
        <v>4508</v>
      </c>
    </row>
    <row r="30" spans="1:8">
      <c r="A30" s="63" t="s">
        <v>465</v>
      </c>
      <c r="B30" s="45">
        <v>6</v>
      </c>
      <c r="C30" s="45">
        <v>284</v>
      </c>
      <c r="D30" s="45">
        <v>290</v>
      </c>
      <c r="E30" s="11">
        <v>15582</v>
      </c>
      <c r="F30" s="11">
        <v>35947</v>
      </c>
      <c r="G30" s="46">
        <v>10302</v>
      </c>
    </row>
    <row r="31" spans="1:8">
      <c r="A31" s="73" t="s">
        <v>466</v>
      </c>
      <c r="B31" s="74">
        <v>89</v>
      </c>
      <c r="C31" s="74">
        <v>495</v>
      </c>
      <c r="D31" s="74">
        <v>584</v>
      </c>
      <c r="E31" s="78">
        <v>12241</v>
      </c>
      <c r="F31" s="74">
        <v>30287</v>
      </c>
      <c r="G31" s="75">
        <v>16081</v>
      </c>
    </row>
    <row r="32" spans="1:8">
      <c r="A32" s="63"/>
      <c r="B32" s="45"/>
      <c r="C32" s="45"/>
      <c r="D32" s="45"/>
      <c r="E32" s="11"/>
      <c r="F32" s="11"/>
      <c r="G32" s="46"/>
      <c r="H32" s="34"/>
    </row>
    <row r="33" spans="1:8">
      <c r="A33" s="63" t="s">
        <v>467</v>
      </c>
      <c r="B33" s="11">
        <v>94</v>
      </c>
      <c r="C33" s="11">
        <v>289</v>
      </c>
      <c r="D33" s="45">
        <v>383</v>
      </c>
      <c r="E33" s="80">
        <v>12881</v>
      </c>
      <c r="F33" s="80">
        <v>20921</v>
      </c>
      <c r="G33" s="81">
        <v>7257</v>
      </c>
      <c r="H33" s="34"/>
    </row>
    <row r="34" spans="1:8">
      <c r="A34" s="63" t="s">
        <v>468</v>
      </c>
      <c r="B34" s="11">
        <v>67</v>
      </c>
      <c r="C34" s="11">
        <v>183</v>
      </c>
      <c r="D34" s="45">
        <v>250</v>
      </c>
      <c r="E34" s="11">
        <v>17910</v>
      </c>
      <c r="F34" s="11">
        <v>29172</v>
      </c>
      <c r="G34" s="12">
        <v>6538</v>
      </c>
      <c r="H34" s="34"/>
    </row>
    <row r="35" spans="1:8">
      <c r="A35" s="63" t="s">
        <v>469</v>
      </c>
      <c r="B35" s="11">
        <v>216</v>
      </c>
      <c r="C35" s="11">
        <v>152</v>
      </c>
      <c r="D35" s="45">
        <v>368</v>
      </c>
      <c r="E35" s="11">
        <v>12504</v>
      </c>
      <c r="F35" s="11">
        <v>31216</v>
      </c>
      <c r="G35" s="12">
        <v>7445</v>
      </c>
      <c r="H35" s="34"/>
    </row>
    <row r="36" spans="1:8">
      <c r="A36" s="63" t="s">
        <v>470</v>
      </c>
      <c r="B36" s="11" t="s">
        <v>391</v>
      </c>
      <c r="C36" s="11">
        <v>219</v>
      </c>
      <c r="D36" s="45">
        <v>219</v>
      </c>
      <c r="E36" s="80" t="s">
        <v>391</v>
      </c>
      <c r="F36" s="80">
        <v>20000</v>
      </c>
      <c r="G36" s="12">
        <v>4380</v>
      </c>
      <c r="H36" s="34"/>
    </row>
    <row r="37" spans="1:8">
      <c r="A37" s="73" t="s">
        <v>471</v>
      </c>
      <c r="B37" s="74">
        <v>377</v>
      </c>
      <c r="C37" s="74">
        <v>843</v>
      </c>
      <c r="D37" s="74">
        <v>1220</v>
      </c>
      <c r="E37" s="78">
        <v>13559</v>
      </c>
      <c r="F37" s="74">
        <v>24329</v>
      </c>
      <c r="G37" s="75">
        <v>25620</v>
      </c>
      <c r="H37" s="34"/>
    </row>
    <row r="38" spans="1:8">
      <c r="A38" s="65"/>
      <c r="B38" s="70"/>
      <c r="C38" s="70"/>
      <c r="D38" s="70"/>
      <c r="E38" s="76"/>
      <c r="F38" s="76"/>
      <c r="G38" s="71"/>
      <c r="H38" s="34"/>
    </row>
    <row r="39" spans="1:8">
      <c r="A39" s="73" t="s">
        <v>472</v>
      </c>
      <c r="B39" s="74" t="s">
        <v>391</v>
      </c>
      <c r="C39" s="74">
        <v>1723</v>
      </c>
      <c r="D39" s="74">
        <v>1723</v>
      </c>
      <c r="E39" s="78" t="s">
        <v>391</v>
      </c>
      <c r="F39" s="74">
        <v>33827</v>
      </c>
      <c r="G39" s="75">
        <v>58284</v>
      </c>
      <c r="H39" s="34"/>
    </row>
    <row r="40" spans="1:8">
      <c r="A40" s="63"/>
      <c r="B40" s="45"/>
      <c r="C40" s="45"/>
      <c r="D40" s="45"/>
      <c r="E40" s="11"/>
      <c r="F40" s="11"/>
      <c r="G40" s="46"/>
      <c r="H40" s="34"/>
    </row>
    <row r="41" spans="1:8">
      <c r="A41" s="63" t="s">
        <v>536</v>
      </c>
      <c r="B41" s="82" t="s">
        <v>391</v>
      </c>
      <c r="C41" s="11">
        <v>1291</v>
      </c>
      <c r="D41" s="45">
        <v>1291</v>
      </c>
      <c r="E41" s="82" t="s">
        <v>391</v>
      </c>
      <c r="F41" s="11">
        <v>50368</v>
      </c>
      <c r="G41" s="12">
        <v>65025</v>
      </c>
      <c r="H41" s="34"/>
    </row>
    <row r="42" spans="1:8">
      <c r="A42" s="63" t="s">
        <v>474</v>
      </c>
      <c r="B42" s="45" t="s">
        <v>391</v>
      </c>
      <c r="C42" s="45">
        <v>2266</v>
      </c>
      <c r="D42" s="45">
        <v>2266</v>
      </c>
      <c r="E42" s="11" t="s">
        <v>391</v>
      </c>
      <c r="F42" s="11">
        <v>38819</v>
      </c>
      <c r="G42" s="46">
        <v>87964</v>
      </c>
      <c r="H42" s="34"/>
    </row>
    <row r="43" spans="1:8">
      <c r="A43" s="63" t="s">
        <v>475</v>
      </c>
      <c r="B43" s="11" t="s">
        <v>391</v>
      </c>
      <c r="C43" s="11">
        <v>1527</v>
      </c>
      <c r="D43" s="45">
        <v>1527</v>
      </c>
      <c r="E43" s="11" t="s">
        <v>391</v>
      </c>
      <c r="F43" s="11">
        <v>34904</v>
      </c>
      <c r="G43" s="12">
        <v>53298</v>
      </c>
      <c r="H43" s="34"/>
    </row>
    <row r="44" spans="1:8">
      <c r="A44" s="63" t="s">
        <v>476</v>
      </c>
      <c r="B44" s="82">
        <v>291</v>
      </c>
      <c r="C44" s="11">
        <v>671</v>
      </c>
      <c r="D44" s="45">
        <v>962</v>
      </c>
      <c r="E44" s="82">
        <v>32000</v>
      </c>
      <c r="F44" s="11">
        <v>45000</v>
      </c>
      <c r="G44" s="12">
        <v>39507</v>
      </c>
      <c r="H44" s="34"/>
    </row>
    <row r="45" spans="1:8">
      <c r="A45" s="63" t="s">
        <v>477</v>
      </c>
      <c r="B45" s="11" t="s">
        <v>391</v>
      </c>
      <c r="C45" s="11">
        <v>4140</v>
      </c>
      <c r="D45" s="45">
        <v>4140</v>
      </c>
      <c r="E45" s="11" t="s">
        <v>391</v>
      </c>
      <c r="F45" s="11">
        <v>44478</v>
      </c>
      <c r="G45" s="12">
        <v>184140</v>
      </c>
      <c r="H45" s="34"/>
    </row>
    <row r="46" spans="1:8">
      <c r="A46" s="63" t="s">
        <v>478</v>
      </c>
      <c r="B46" s="11">
        <v>108</v>
      </c>
      <c r="C46" s="11">
        <v>2022</v>
      </c>
      <c r="D46" s="45">
        <v>2130</v>
      </c>
      <c r="E46" s="11">
        <v>22000</v>
      </c>
      <c r="F46" s="11">
        <v>42198</v>
      </c>
      <c r="G46" s="12">
        <v>87700</v>
      </c>
      <c r="H46" s="34"/>
    </row>
    <row r="47" spans="1:8">
      <c r="A47" s="63" t="s">
        <v>479</v>
      </c>
      <c r="B47" s="11" t="s">
        <v>391</v>
      </c>
      <c r="C47" s="11">
        <v>457</v>
      </c>
      <c r="D47" s="45">
        <v>457</v>
      </c>
      <c r="E47" s="11" t="s">
        <v>391</v>
      </c>
      <c r="F47" s="11">
        <v>37500</v>
      </c>
      <c r="G47" s="12">
        <v>17138</v>
      </c>
      <c r="H47" s="34"/>
    </row>
    <row r="48" spans="1:8">
      <c r="A48" s="63" t="s">
        <v>480</v>
      </c>
      <c r="B48" s="45" t="s">
        <v>391</v>
      </c>
      <c r="C48" s="11">
        <v>5093</v>
      </c>
      <c r="D48" s="45">
        <v>5093</v>
      </c>
      <c r="E48" s="45" t="s">
        <v>391</v>
      </c>
      <c r="F48" s="11">
        <v>46412</v>
      </c>
      <c r="G48" s="12">
        <v>236375</v>
      </c>
    </row>
    <row r="49" spans="1:7">
      <c r="A49" s="63" t="s">
        <v>481</v>
      </c>
      <c r="B49" s="11" t="s">
        <v>391</v>
      </c>
      <c r="C49" s="11">
        <v>944</v>
      </c>
      <c r="D49" s="45">
        <v>944</v>
      </c>
      <c r="E49" s="11" t="s">
        <v>391</v>
      </c>
      <c r="F49" s="11">
        <v>50000</v>
      </c>
      <c r="G49" s="12">
        <v>47200</v>
      </c>
    </row>
    <row r="50" spans="1:7">
      <c r="A50" s="73" t="s">
        <v>482</v>
      </c>
      <c r="B50" s="74">
        <v>399</v>
      </c>
      <c r="C50" s="74">
        <v>18411</v>
      </c>
      <c r="D50" s="74">
        <v>18810</v>
      </c>
      <c r="E50" s="78">
        <v>29293</v>
      </c>
      <c r="F50" s="74">
        <v>43814</v>
      </c>
      <c r="G50" s="75">
        <v>818347</v>
      </c>
    </row>
    <row r="51" spans="1:7">
      <c r="A51" s="65"/>
      <c r="B51" s="70"/>
      <c r="C51" s="70"/>
      <c r="D51" s="70"/>
      <c r="E51" s="76"/>
      <c r="F51" s="76"/>
      <c r="G51" s="71"/>
    </row>
    <row r="52" spans="1:7">
      <c r="A52" s="73" t="s">
        <v>483</v>
      </c>
      <c r="B52" s="74">
        <v>35</v>
      </c>
      <c r="C52" s="74">
        <v>65</v>
      </c>
      <c r="D52" s="74">
        <v>100</v>
      </c>
      <c r="E52" s="78">
        <v>12314</v>
      </c>
      <c r="F52" s="74">
        <v>31269</v>
      </c>
      <c r="G52" s="75">
        <v>2464</v>
      </c>
    </row>
    <row r="53" spans="1:7">
      <c r="A53" s="63"/>
      <c r="B53" s="45"/>
      <c r="C53" s="45"/>
      <c r="D53" s="45"/>
      <c r="E53" s="11"/>
      <c r="F53" s="11"/>
      <c r="G53" s="46"/>
    </row>
    <row r="54" spans="1:7">
      <c r="A54" s="63" t="s">
        <v>484</v>
      </c>
      <c r="B54" s="45" t="s">
        <v>391</v>
      </c>
      <c r="C54" s="45">
        <v>1085</v>
      </c>
      <c r="D54" s="45">
        <v>1085</v>
      </c>
      <c r="E54" s="11" t="s">
        <v>391</v>
      </c>
      <c r="F54" s="11">
        <v>29224</v>
      </c>
      <c r="G54" s="46">
        <v>31708</v>
      </c>
    </row>
    <row r="55" spans="1:7">
      <c r="A55" s="63" t="s">
        <v>485</v>
      </c>
      <c r="B55" s="45" t="s">
        <v>391</v>
      </c>
      <c r="C55" s="45">
        <v>473</v>
      </c>
      <c r="D55" s="45">
        <v>473</v>
      </c>
      <c r="E55" s="11" t="s">
        <v>391</v>
      </c>
      <c r="F55" s="11">
        <v>30000</v>
      </c>
      <c r="G55" s="46">
        <v>14190</v>
      </c>
    </row>
    <row r="56" spans="1:7">
      <c r="A56" s="63" t="s">
        <v>486</v>
      </c>
      <c r="B56" s="45">
        <v>40</v>
      </c>
      <c r="C56" s="45">
        <v>125</v>
      </c>
      <c r="D56" s="45">
        <v>165</v>
      </c>
      <c r="E56" s="11">
        <v>2300</v>
      </c>
      <c r="F56" s="11">
        <v>17337</v>
      </c>
      <c r="G56" s="46">
        <v>2275</v>
      </c>
    </row>
    <row r="57" spans="1:7">
      <c r="A57" s="63" t="s">
        <v>487</v>
      </c>
      <c r="B57" s="45">
        <v>3</v>
      </c>
      <c r="C57" s="45">
        <v>19</v>
      </c>
      <c r="D57" s="45">
        <v>22</v>
      </c>
      <c r="E57" s="11">
        <v>15000</v>
      </c>
      <c r="F57" s="11">
        <v>24000</v>
      </c>
      <c r="G57" s="46">
        <v>500</v>
      </c>
    </row>
    <row r="58" spans="1:7">
      <c r="A58" s="63" t="s">
        <v>488</v>
      </c>
      <c r="B58" s="45" t="s">
        <v>391</v>
      </c>
      <c r="C58" s="45">
        <v>323</v>
      </c>
      <c r="D58" s="45">
        <v>323</v>
      </c>
      <c r="E58" s="11" t="s">
        <v>391</v>
      </c>
      <c r="F58" s="11">
        <v>24895</v>
      </c>
      <c r="G58" s="46">
        <v>8041</v>
      </c>
    </row>
    <row r="59" spans="1:7">
      <c r="A59" s="73" t="s">
        <v>562</v>
      </c>
      <c r="B59" s="74">
        <v>43</v>
      </c>
      <c r="C59" s="74">
        <v>2025</v>
      </c>
      <c r="D59" s="74">
        <v>2068</v>
      </c>
      <c r="E59" s="78">
        <v>3186</v>
      </c>
      <c r="F59" s="74">
        <v>27932</v>
      </c>
      <c r="G59" s="75">
        <v>56714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490</v>
      </c>
      <c r="B61" s="11" t="s">
        <v>391</v>
      </c>
      <c r="C61" s="11">
        <v>750</v>
      </c>
      <c r="D61" s="45">
        <v>750</v>
      </c>
      <c r="E61" s="11" t="s">
        <v>391</v>
      </c>
      <c r="F61" s="11">
        <v>25328</v>
      </c>
      <c r="G61" s="12">
        <v>18996</v>
      </c>
    </row>
    <row r="62" spans="1:7">
      <c r="A62" s="63" t="s">
        <v>491</v>
      </c>
      <c r="B62" s="11">
        <v>137</v>
      </c>
      <c r="C62" s="11">
        <v>284</v>
      </c>
      <c r="D62" s="45">
        <v>421</v>
      </c>
      <c r="E62" s="11">
        <v>10861</v>
      </c>
      <c r="F62" s="11">
        <v>28891</v>
      </c>
      <c r="G62" s="12">
        <v>9694</v>
      </c>
    </row>
    <row r="63" spans="1:7">
      <c r="A63" s="63" t="s">
        <v>492</v>
      </c>
      <c r="B63" s="11" t="s">
        <v>391</v>
      </c>
      <c r="C63" s="11">
        <v>1024</v>
      </c>
      <c r="D63" s="45">
        <v>1024</v>
      </c>
      <c r="E63" s="11" t="s">
        <v>391</v>
      </c>
      <c r="F63" s="11">
        <v>33483</v>
      </c>
      <c r="G63" s="12">
        <v>34287</v>
      </c>
    </row>
    <row r="64" spans="1:7">
      <c r="A64" s="73" t="s">
        <v>493</v>
      </c>
      <c r="B64" s="74">
        <v>137</v>
      </c>
      <c r="C64" s="74">
        <v>2058</v>
      </c>
      <c r="D64" s="74">
        <v>2195</v>
      </c>
      <c r="E64" s="78">
        <v>10861</v>
      </c>
      <c r="F64" s="74">
        <v>29877</v>
      </c>
      <c r="G64" s="75">
        <v>62977</v>
      </c>
    </row>
    <row r="65" spans="1:7">
      <c r="A65" s="65"/>
      <c r="B65" s="70"/>
      <c r="C65" s="70"/>
      <c r="D65" s="70"/>
      <c r="E65" s="76"/>
      <c r="F65" s="76"/>
      <c r="G65" s="71"/>
    </row>
    <row r="66" spans="1:7">
      <c r="A66" s="73" t="s">
        <v>494</v>
      </c>
      <c r="B66" s="74">
        <v>1</v>
      </c>
      <c r="C66" s="74">
        <v>5083</v>
      </c>
      <c r="D66" s="74">
        <v>5084</v>
      </c>
      <c r="E66" s="78">
        <v>6000</v>
      </c>
      <c r="F66" s="74">
        <v>31747</v>
      </c>
      <c r="G66" s="75">
        <v>161377</v>
      </c>
    </row>
    <row r="67" spans="1:7">
      <c r="A67" s="63"/>
      <c r="B67" s="45"/>
      <c r="C67" s="45"/>
      <c r="D67" s="45"/>
      <c r="E67" s="11"/>
      <c r="F67" s="11"/>
      <c r="G67" s="46"/>
    </row>
    <row r="68" spans="1:7">
      <c r="A68" s="63" t="s">
        <v>495</v>
      </c>
      <c r="B68" s="45" t="s">
        <v>391</v>
      </c>
      <c r="C68" s="11">
        <v>579</v>
      </c>
      <c r="D68" s="45">
        <v>579</v>
      </c>
      <c r="E68" s="45" t="s">
        <v>391</v>
      </c>
      <c r="F68" s="11">
        <v>42500</v>
      </c>
      <c r="G68" s="12">
        <v>24608</v>
      </c>
    </row>
    <row r="69" spans="1:7">
      <c r="A69" s="63" t="s">
        <v>496</v>
      </c>
      <c r="B69" s="45" t="s">
        <v>391</v>
      </c>
      <c r="C69" s="11">
        <v>300</v>
      </c>
      <c r="D69" s="45">
        <v>300</v>
      </c>
      <c r="E69" s="45" t="s">
        <v>391</v>
      </c>
      <c r="F69" s="11">
        <v>40000</v>
      </c>
      <c r="G69" s="12">
        <v>12000</v>
      </c>
    </row>
    <row r="70" spans="1:7">
      <c r="A70" s="73" t="s">
        <v>497</v>
      </c>
      <c r="B70" s="74" t="s">
        <v>391</v>
      </c>
      <c r="C70" s="74">
        <v>879</v>
      </c>
      <c r="D70" s="74">
        <v>879</v>
      </c>
      <c r="E70" s="78" t="s">
        <v>391</v>
      </c>
      <c r="F70" s="74">
        <v>41647</v>
      </c>
      <c r="G70" s="75">
        <v>36608</v>
      </c>
    </row>
    <row r="71" spans="1:7">
      <c r="A71" s="63"/>
      <c r="B71" s="45"/>
      <c r="C71" s="45"/>
      <c r="D71" s="45"/>
      <c r="E71" s="11"/>
      <c r="F71" s="11"/>
      <c r="G71" s="46"/>
    </row>
    <row r="72" spans="1:7">
      <c r="A72" s="63" t="s">
        <v>498</v>
      </c>
      <c r="B72" s="45" t="s">
        <v>391</v>
      </c>
      <c r="C72" s="45">
        <v>510</v>
      </c>
      <c r="D72" s="45">
        <v>510</v>
      </c>
      <c r="E72" s="45" t="s">
        <v>391</v>
      </c>
      <c r="F72" s="11">
        <v>24331</v>
      </c>
      <c r="G72" s="46">
        <v>12409</v>
      </c>
    </row>
    <row r="73" spans="1:7">
      <c r="A73" s="63" t="s">
        <v>499</v>
      </c>
      <c r="B73" s="45" t="s">
        <v>391</v>
      </c>
      <c r="C73" s="45">
        <v>1922</v>
      </c>
      <c r="D73" s="45">
        <v>1922</v>
      </c>
      <c r="E73" s="45" t="s">
        <v>391</v>
      </c>
      <c r="F73" s="11">
        <v>22733</v>
      </c>
      <c r="G73" s="46">
        <v>43692</v>
      </c>
    </row>
    <row r="74" spans="1:7">
      <c r="A74" s="63" t="s">
        <v>500</v>
      </c>
      <c r="B74" s="11" t="s">
        <v>391</v>
      </c>
      <c r="C74" s="11">
        <v>550</v>
      </c>
      <c r="D74" s="45">
        <v>550</v>
      </c>
      <c r="E74" s="11" t="s">
        <v>391</v>
      </c>
      <c r="F74" s="11">
        <v>38473</v>
      </c>
      <c r="G74" s="12">
        <v>21160</v>
      </c>
    </row>
    <row r="75" spans="1:7">
      <c r="A75" s="63" t="s">
        <v>501</v>
      </c>
      <c r="B75" s="45" t="s">
        <v>391</v>
      </c>
      <c r="C75" s="45">
        <v>914</v>
      </c>
      <c r="D75" s="45">
        <v>914</v>
      </c>
      <c r="E75" s="45" t="s">
        <v>391</v>
      </c>
      <c r="F75" s="11">
        <v>27206</v>
      </c>
      <c r="G75" s="46">
        <v>24867</v>
      </c>
    </row>
    <row r="76" spans="1:7">
      <c r="A76" s="63" t="s">
        <v>502</v>
      </c>
      <c r="B76" s="45" t="s">
        <v>391</v>
      </c>
      <c r="C76" s="45">
        <v>480</v>
      </c>
      <c r="D76" s="45">
        <v>480</v>
      </c>
      <c r="E76" s="11" t="s">
        <v>391</v>
      </c>
      <c r="F76" s="11">
        <v>34323</v>
      </c>
      <c r="G76" s="46">
        <v>16475</v>
      </c>
    </row>
    <row r="77" spans="1:7">
      <c r="A77" s="63" t="s">
        <v>503</v>
      </c>
      <c r="B77" s="45" t="s">
        <v>391</v>
      </c>
      <c r="C77" s="45">
        <v>120</v>
      </c>
      <c r="D77" s="45">
        <v>120</v>
      </c>
      <c r="E77" s="11" t="s">
        <v>391</v>
      </c>
      <c r="F77" s="11">
        <v>22000</v>
      </c>
      <c r="G77" s="46">
        <v>2627</v>
      </c>
    </row>
    <row r="78" spans="1:7">
      <c r="A78" s="63" t="s">
        <v>504</v>
      </c>
      <c r="B78" s="45">
        <v>71</v>
      </c>
      <c r="C78" s="45">
        <v>1274</v>
      </c>
      <c r="D78" s="45">
        <v>1345</v>
      </c>
      <c r="E78" s="11">
        <v>4352</v>
      </c>
      <c r="F78" s="11">
        <v>26969</v>
      </c>
      <c r="G78" s="46">
        <v>34669</v>
      </c>
    </row>
    <row r="79" spans="1:7">
      <c r="A79" s="63" t="s">
        <v>505</v>
      </c>
      <c r="B79" s="82">
        <v>208</v>
      </c>
      <c r="C79" s="11">
        <v>3742</v>
      </c>
      <c r="D79" s="45">
        <v>3950</v>
      </c>
      <c r="E79" s="82">
        <v>13723</v>
      </c>
      <c r="F79" s="11">
        <v>33974</v>
      </c>
      <c r="G79" s="12">
        <v>129986</v>
      </c>
    </row>
    <row r="80" spans="1:7">
      <c r="A80" s="73" t="s">
        <v>506</v>
      </c>
      <c r="B80" s="74">
        <v>279</v>
      </c>
      <c r="C80" s="74">
        <v>9512</v>
      </c>
      <c r="D80" s="74">
        <v>9791</v>
      </c>
      <c r="E80" s="78">
        <v>11338</v>
      </c>
      <c r="F80" s="74">
        <v>29724</v>
      </c>
      <c r="G80" s="75">
        <v>285885</v>
      </c>
    </row>
    <row r="81" spans="1:7">
      <c r="A81" s="63"/>
      <c r="B81" s="45"/>
      <c r="C81" s="45"/>
      <c r="D81" s="45"/>
      <c r="E81" s="11"/>
      <c r="F81" s="11"/>
      <c r="G81" s="46"/>
    </row>
    <row r="82" spans="1:7">
      <c r="A82" s="63" t="s">
        <v>507</v>
      </c>
      <c r="B82" s="45">
        <v>680</v>
      </c>
      <c r="C82" s="45">
        <v>1373</v>
      </c>
      <c r="D82" s="45">
        <v>2053</v>
      </c>
      <c r="E82" s="11">
        <v>12702</v>
      </c>
      <c r="F82" s="11">
        <v>23380</v>
      </c>
      <c r="G82" s="46">
        <v>40713</v>
      </c>
    </row>
    <row r="83" spans="1:7">
      <c r="A83" s="63" t="s">
        <v>508</v>
      </c>
      <c r="B83" s="45">
        <v>1655</v>
      </c>
      <c r="C83" s="45">
        <v>1803</v>
      </c>
      <c r="D83" s="45">
        <v>3458</v>
      </c>
      <c r="E83" s="11">
        <v>13030</v>
      </c>
      <c r="F83" s="11">
        <v>21466</v>
      </c>
      <c r="G83" s="46">
        <v>60253</v>
      </c>
    </row>
    <row r="84" spans="1:7">
      <c r="A84" s="73" t="s">
        <v>509</v>
      </c>
      <c r="B84" s="74">
        <v>2335</v>
      </c>
      <c r="C84" s="74">
        <v>3176</v>
      </c>
      <c r="D84" s="74">
        <v>5511</v>
      </c>
      <c r="E84" s="78">
        <v>12934</v>
      </c>
      <c r="F84" s="74">
        <v>22293</v>
      </c>
      <c r="G84" s="75">
        <v>100966</v>
      </c>
    </row>
    <row r="85" spans="1:7">
      <c r="A85" s="65"/>
      <c r="B85" s="70"/>
      <c r="C85" s="70"/>
      <c r="D85" s="70"/>
      <c r="E85" s="76"/>
      <c r="F85" s="76"/>
      <c r="G85" s="71"/>
    </row>
    <row r="86" spans="1:7" ht="13.5" thickBot="1">
      <c r="A86" s="66" t="s">
        <v>510</v>
      </c>
      <c r="B86" s="52">
        <v>20627</v>
      </c>
      <c r="C86" s="52">
        <v>51049</v>
      </c>
      <c r="D86" s="52">
        <v>71676</v>
      </c>
      <c r="E86" s="175">
        <v>20422</v>
      </c>
      <c r="F86" s="175">
        <v>36491</v>
      </c>
      <c r="G86" s="53">
        <v>2284073</v>
      </c>
    </row>
    <row r="88" spans="1:7">
      <c r="B88" s="210"/>
      <c r="G88" s="210"/>
    </row>
    <row r="90" spans="1:7">
      <c r="G90" s="210"/>
    </row>
    <row r="92" spans="1:7">
      <c r="G92" s="210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8">
    <tabColor theme="0"/>
    <pageSetUpPr fitToPage="1"/>
  </sheetPr>
  <dimension ref="A1:J91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6.140625" style="208" customWidth="1"/>
    <col min="2" max="9" width="15.85546875" style="208" customWidth="1"/>
    <col min="10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</row>
    <row r="3" spans="1:10" s="88" customFormat="1" ht="15">
      <c r="A3" s="1729" t="s">
        <v>670</v>
      </c>
      <c r="B3" s="1729"/>
      <c r="C3" s="1729"/>
      <c r="D3" s="1729"/>
      <c r="E3" s="1729"/>
      <c r="F3" s="1729"/>
      <c r="G3" s="1729"/>
      <c r="H3" s="1729"/>
      <c r="I3" s="1729"/>
    </row>
    <row r="4" spans="1:10" s="88" customFormat="1" ht="30" customHeight="1">
      <c r="A4" s="1695" t="s">
        <v>1365</v>
      </c>
      <c r="B4" s="1695"/>
      <c r="C4" s="1695"/>
      <c r="D4" s="1695"/>
      <c r="E4" s="1695"/>
      <c r="F4" s="1695"/>
      <c r="G4" s="1695"/>
      <c r="H4" s="1695"/>
      <c r="I4" s="1695"/>
    </row>
    <row r="5" spans="1:10" s="88" customFormat="1" ht="13.5" customHeight="1" thickBot="1">
      <c r="A5" s="5"/>
      <c r="B5" s="6"/>
      <c r="C5" s="6"/>
      <c r="D5" s="6"/>
      <c r="E5" s="6"/>
      <c r="F5" s="189"/>
      <c r="G5" s="189"/>
      <c r="H5" s="189"/>
      <c r="I5" s="189"/>
    </row>
    <row r="6" spans="1:10" ht="39.75" customHeight="1">
      <c r="A6" s="1687" t="s">
        <v>446</v>
      </c>
      <c r="B6" s="664" t="s">
        <v>644</v>
      </c>
      <c r="C6" s="666"/>
      <c r="D6" s="664" t="s">
        <v>645</v>
      </c>
      <c r="E6" s="666"/>
      <c r="F6" s="835" t="s">
        <v>646</v>
      </c>
      <c r="G6" s="862"/>
      <c r="H6" s="862" t="s">
        <v>647</v>
      </c>
      <c r="I6" s="863"/>
    </row>
    <row r="7" spans="1:10" ht="30.75" customHeight="1">
      <c r="A7" s="1688"/>
      <c r="B7" s="227" t="s">
        <v>371</v>
      </c>
      <c r="C7" s="723" t="s">
        <v>372</v>
      </c>
      <c r="D7" s="227" t="s">
        <v>371</v>
      </c>
      <c r="E7" s="723" t="s">
        <v>372</v>
      </c>
      <c r="F7" s="892" t="s">
        <v>371</v>
      </c>
      <c r="G7" s="893" t="s">
        <v>372</v>
      </c>
      <c r="H7" s="894" t="s">
        <v>371</v>
      </c>
      <c r="I7" s="837" t="s">
        <v>372</v>
      </c>
      <c r="J7" s="34"/>
    </row>
    <row r="8" spans="1:10" ht="36" customHeight="1" thickBot="1">
      <c r="A8" s="1689"/>
      <c r="B8" s="727" t="s">
        <v>381</v>
      </c>
      <c r="C8" s="229" t="s">
        <v>524</v>
      </c>
      <c r="D8" s="891" t="s">
        <v>381</v>
      </c>
      <c r="E8" s="228" t="s">
        <v>524</v>
      </c>
      <c r="F8" s="840" t="s">
        <v>381</v>
      </c>
      <c r="G8" s="864" t="s">
        <v>524</v>
      </c>
      <c r="H8" s="865" t="s">
        <v>381</v>
      </c>
      <c r="I8" s="866" t="s">
        <v>524</v>
      </c>
      <c r="J8" s="34"/>
    </row>
    <row r="9" spans="1:10" ht="22.5" customHeight="1">
      <c r="A9" s="72" t="s">
        <v>450</v>
      </c>
      <c r="B9" s="42">
        <v>31</v>
      </c>
      <c r="C9" s="43">
        <v>520</v>
      </c>
      <c r="D9" s="850">
        <v>598</v>
      </c>
      <c r="E9" s="850">
        <v>11787</v>
      </c>
      <c r="F9" s="850">
        <v>5160</v>
      </c>
      <c r="G9" s="850">
        <v>112952</v>
      </c>
      <c r="H9" s="850">
        <v>52</v>
      </c>
      <c r="I9" s="855">
        <v>1026</v>
      </c>
      <c r="J9" s="34"/>
    </row>
    <row r="10" spans="1:10">
      <c r="A10" s="63" t="s">
        <v>451</v>
      </c>
      <c r="B10" s="45" t="s">
        <v>391</v>
      </c>
      <c r="C10" s="46" t="s">
        <v>391</v>
      </c>
      <c r="D10" s="843">
        <v>147</v>
      </c>
      <c r="E10" s="843">
        <v>2608</v>
      </c>
      <c r="F10" s="843">
        <v>3506</v>
      </c>
      <c r="G10" s="843">
        <v>71978</v>
      </c>
      <c r="H10" s="843">
        <v>619</v>
      </c>
      <c r="I10" s="844">
        <v>11619</v>
      </c>
      <c r="J10" s="34"/>
    </row>
    <row r="11" spans="1:10">
      <c r="A11" s="63" t="s">
        <v>452</v>
      </c>
      <c r="B11" s="45" t="s">
        <v>391</v>
      </c>
      <c r="C11" s="46" t="s">
        <v>391</v>
      </c>
      <c r="D11" s="843">
        <v>86</v>
      </c>
      <c r="E11" s="843">
        <v>2085</v>
      </c>
      <c r="F11" s="843">
        <v>5562</v>
      </c>
      <c r="G11" s="843">
        <v>211653</v>
      </c>
      <c r="H11" s="843">
        <v>618</v>
      </c>
      <c r="I11" s="844">
        <v>11964</v>
      </c>
      <c r="J11" s="34"/>
    </row>
    <row r="12" spans="1:10">
      <c r="A12" s="63" t="s">
        <v>453</v>
      </c>
      <c r="B12" s="45">
        <v>37</v>
      </c>
      <c r="C12" s="46">
        <v>648</v>
      </c>
      <c r="D12" s="843">
        <v>701</v>
      </c>
      <c r="E12" s="843">
        <v>12919</v>
      </c>
      <c r="F12" s="843">
        <v>2209</v>
      </c>
      <c r="G12" s="843">
        <v>53054</v>
      </c>
      <c r="H12" s="843">
        <v>22</v>
      </c>
      <c r="I12" s="844">
        <v>369</v>
      </c>
      <c r="J12" s="34"/>
    </row>
    <row r="13" spans="1:10">
      <c r="A13" s="73" t="s">
        <v>454</v>
      </c>
      <c r="B13" s="74">
        <v>68</v>
      </c>
      <c r="C13" s="75">
        <v>1168</v>
      </c>
      <c r="D13" s="852">
        <v>1532</v>
      </c>
      <c r="E13" s="852">
        <v>29399</v>
      </c>
      <c r="F13" s="852">
        <v>16437</v>
      </c>
      <c r="G13" s="852">
        <v>449637</v>
      </c>
      <c r="H13" s="852">
        <v>1311</v>
      </c>
      <c r="I13" s="856">
        <v>24978</v>
      </c>
      <c r="J13" s="34"/>
    </row>
    <row r="14" spans="1:10">
      <c r="A14" s="65"/>
      <c r="B14" s="70"/>
      <c r="C14" s="71"/>
      <c r="D14" s="849"/>
      <c r="E14" s="849"/>
      <c r="F14" s="849"/>
      <c r="G14" s="849"/>
      <c r="H14" s="849"/>
      <c r="I14" s="857"/>
      <c r="J14" s="34"/>
    </row>
    <row r="15" spans="1:10">
      <c r="A15" s="73" t="s">
        <v>455</v>
      </c>
      <c r="B15" s="74" t="s">
        <v>391</v>
      </c>
      <c r="C15" s="75" t="s">
        <v>391</v>
      </c>
      <c r="D15" s="852" t="s">
        <v>391</v>
      </c>
      <c r="E15" s="852" t="s">
        <v>391</v>
      </c>
      <c r="F15" s="852">
        <v>900</v>
      </c>
      <c r="G15" s="852">
        <v>18000</v>
      </c>
      <c r="H15" s="852" t="s">
        <v>391</v>
      </c>
      <c r="I15" s="856" t="s">
        <v>391</v>
      </c>
      <c r="J15" s="34"/>
    </row>
    <row r="16" spans="1:10">
      <c r="A16" s="65"/>
      <c r="B16" s="70"/>
      <c r="C16" s="71"/>
      <c r="D16" s="849"/>
      <c r="E16" s="849"/>
      <c r="F16" s="849"/>
      <c r="G16" s="849"/>
      <c r="H16" s="849"/>
      <c r="I16" s="857"/>
      <c r="J16" s="34"/>
    </row>
    <row r="17" spans="1:10">
      <c r="A17" s="73" t="s">
        <v>456</v>
      </c>
      <c r="B17" s="74" t="s">
        <v>391</v>
      </c>
      <c r="C17" s="75" t="s">
        <v>391</v>
      </c>
      <c r="D17" s="852" t="s">
        <v>391</v>
      </c>
      <c r="E17" s="852" t="s">
        <v>391</v>
      </c>
      <c r="F17" s="852">
        <v>30</v>
      </c>
      <c r="G17" s="852">
        <v>750</v>
      </c>
      <c r="H17" s="852">
        <v>112</v>
      </c>
      <c r="I17" s="856">
        <v>2800</v>
      </c>
      <c r="J17" s="34"/>
    </row>
    <row r="18" spans="1:10">
      <c r="A18" s="63"/>
      <c r="B18" s="45"/>
      <c r="C18" s="46"/>
      <c r="D18" s="843"/>
      <c r="E18" s="843"/>
      <c r="F18" s="843"/>
      <c r="G18" s="843"/>
      <c r="H18" s="843"/>
      <c r="I18" s="844"/>
      <c r="J18" s="34"/>
    </row>
    <row r="19" spans="1:10">
      <c r="A19" s="63" t="s">
        <v>535</v>
      </c>
      <c r="B19" s="45" t="s">
        <v>391</v>
      </c>
      <c r="C19" s="46" t="s">
        <v>391</v>
      </c>
      <c r="D19" s="843" t="s">
        <v>391</v>
      </c>
      <c r="E19" s="843" t="s">
        <v>391</v>
      </c>
      <c r="F19" s="843">
        <v>380</v>
      </c>
      <c r="G19" s="843">
        <v>16720</v>
      </c>
      <c r="H19" s="843">
        <v>853</v>
      </c>
      <c r="I19" s="844">
        <v>34459</v>
      </c>
      <c r="J19" s="34"/>
    </row>
    <row r="20" spans="1:10">
      <c r="A20" s="63" t="s">
        <v>458</v>
      </c>
      <c r="B20" s="45" t="s">
        <v>391</v>
      </c>
      <c r="C20" s="46" t="s">
        <v>391</v>
      </c>
      <c r="D20" s="843">
        <v>25</v>
      </c>
      <c r="E20" s="843">
        <v>513</v>
      </c>
      <c r="F20" s="843">
        <v>140</v>
      </c>
      <c r="G20" s="843">
        <v>3314</v>
      </c>
      <c r="H20" s="843" t="s">
        <v>391</v>
      </c>
      <c r="I20" s="844" t="s">
        <v>391</v>
      </c>
      <c r="J20" s="34"/>
    </row>
    <row r="21" spans="1:10">
      <c r="A21" s="63" t="s">
        <v>459</v>
      </c>
      <c r="B21" s="45" t="s">
        <v>391</v>
      </c>
      <c r="C21" s="45" t="s">
        <v>391</v>
      </c>
      <c r="D21" s="45">
        <v>80</v>
      </c>
      <c r="E21" s="45">
        <v>1680</v>
      </c>
      <c r="F21" s="45">
        <v>120</v>
      </c>
      <c r="G21" s="45">
        <v>3132</v>
      </c>
      <c r="H21" s="45">
        <v>10</v>
      </c>
      <c r="I21" s="46">
        <v>243</v>
      </c>
      <c r="J21" s="34"/>
    </row>
    <row r="22" spans="1:10">
      <c r="A22" s="73" t="s">
        <v>460</v>
      </c>
      <c r="B22" s="74" t="s">
        <v>391</v>
      </c>
      <c r="C22" s="74" t="s">
        <v>391</v>
      </c>
      <c r="D22" s="74">
        <v>105</v>
      </c>
      <c r="E22" s="74">
        <v>2193</v>
      </c>
      <c r="F22" s="74">
        <v>640</v>
      </c>
      <c r="G22" s="74">
        <v>23166</v>
      </c>
      <c r="H22" s="74">
        <v>863</v>
      </c>
      <c r="I22" s="75">
        <v>34702</v>
      </c>
    </row>
    <row r="23" spans="1:10">
      <c r="A23" s="65"/>
      <c r="B23" s="70"/>
      <c r="C23" s="70"/>
      <c r="D23" s="70"/>
      <c r="E23" s="70"/>
      <c r="F23" s="70"/>
      <c r="G23" s="70"/>
      <c r="H23" s="70"/>
      <c r="I23" s="71"/>
    </row>
    <row r="24" spans="1:10">
      <c r="A24" s="73" t="s">
        <v>461</v>
      </c>
      <c r="B24" s="74" t="s">
        <v>391</v>
      </c>
      <c r="C24" s="74" t="s">
        <v>391</v>
      </c>
      <c r="D24" s="74" t="s">
        <v>391</v>
      </c>
      <c r="E24" s="74" t="s">
        <v>391</v>
      </c>
      <c r="F24" s="74">
        <v>206</v>
      </c>
      <c r="G24" s="74">
        <v>7063</v>
      </c>
      <c r="H24" s="74">
        <v>253</v>
      </c>
      <c r="I24" s="75">
        <v>5478</v>
      </c>
    </row>
    <row r="25" spans="1:10">
      <c r="A25" s="65"/>
      <c r="B25" s="70"/>
      <c r="C25" s="70"/>
      <c r="D25" s="70"/>
      <c r="E25" s="70"/>
      <c r="F25" s="70"/>
      <c r="G25" s="70"/>
      <c r="H25" s="70"/>
      <c r="I25" s="71"/>
    </row>
    <row r="26" spans="1:10">
      <c r="A26" s="73" t="s">
        <v>462</v>
      </c>
      <c r="B26" s="74" t="s">
        <v>391</v>
      </c>
      <c r="C26" s="74" t="s">
        <v>391</v>
      </c>
      <c r="D26" s="74" t="s">
        <v>391</v>
      </c>
      <c r="E26" s="74" t="s">
        <v>391</v>
      </c>
      <c r="F26" s="74">
        <v>848</v>
      </c>
      <c r="G26" s="74">
        <v>38775</v>
      </c>
      <c r="H26" s="74">
        <v>406</v>
      </c>
      <c r="I26" s="75">
        <v>20641</v>
      </c>
    </row>
    <row r="27" spans="1:10">
      <c r="A27" s="63"/>
      <c r="B27" s="45"/>
      <c r="C27" s="45"/>
      <c r="D27" s="45"/>
      <c r="E27" s="45"/>
      <c r="F27" s="45"/>
      <c r="G27" s="45"/>
      <c r="H27" s="45"/>
      <c r="I27" s="46"/>
    </row>
    <row r="28" spans="1:10">
      <c r="A28" s="63" t="s">
        <v>463</v>
      </c>
      <c r="B28" s="45" t="s">
        <v>391</v>
      </c>
      <c r="C28" s="45" t="s">
        <v>391</v>
      </c>
      <c r="D28" s="45">
        <v>55</v>
      </c>
      <c r="E28" s="45">
        <v>1271</v>
      </c>
      <c r="F28" s="45" t="s">
        <v>391</v>
      </c>
      <c r="G28" s="45" t="s">
        <v>391</v>
      </c>
      <c r="H28" s="45" t="s">
        <v>391</v>
      </c>
      <c r="I28" s="46" t="s">
        <v>391</v>
      </c>
    </row>
    <row r="29" spans="1:10">
      <c r="A29" s="63" t="s">
        <v>464</v>
      </c>
      <c r="B29" s="45" t="s">
        <v>391</v>
      </c>
      <c r="C29" s="45" t="s">
        <v>391</v>
      </c>
      <c r="D29" s="45" t="s">
        <v>391</v>
      </c>
      <c r="E29" s="45" t="s">
        <v>391</v>
      </c>
      <c r="F29" s="45">
        <v>5</v>
      </c>
      <c r="G29" s="45">
        <v>110</v>
      </c>
      <c r="H29" s="45">
        <v>234</v>
      </c>
      <c r="I29" s="46">
        <v>4398</v>
      </c>
    </row>
    <row r="30" spans="1:10">
      <c r="A30" s="63" t="s">
        <v>465</v>
      </c>
      <c r="B30" s="45" t="s">
        <v>391</v>
      </c>
      <c r="C30" s="45" t="s">
        <v>391</v>
      </c>
      <c r="D30" s="45">
        <v>21</v>
      </c>
      <c r="E30" s="45">
        <v>451</v>
      </c>
      <c r="F30" s="45">
        <v>217</v>
      </c>
      <c r="G30" s="45">
        <v>8304</v>
      </c>
      <c r="H30" s="45">
        <v>52</v>
      </c>
      <c r="I30" s="46">
        <v>1547</v>
      </c>
    </row>
    <row r="31" spans="1:10">
      <c r="A31" s="73" t="s">
        <v>466</v>
      </c>
      <c r="B31" s="74" t="s">
        <v>391</v>
      </c>
      <c r="C31" s="74" t="s">
        <v>391</v>
      </c>
      <c r="D31" s="74">
        <v>76</v>
      </c>
      <c r="E31" s="74">
        <v>1722</v>
      </c>
      <c r="F31" s="74">
        <v>222</v>
      </c>
      <c r="G31" s="74">
        <v>8414</v>
      </c>
      <c r="H31" s="74">
        <v>286</v>
      </c>
      <c r="I31" s="75">
        <v>5945</v>
      </c>
    </row>
    <row r="32" spans="1:10">
      <c r="A32" s="63"/>
      <c r="B32" s="45"/>
      <c r="C32" s="45"/>
      <c r="D32" s="45"/>
      <c r="E32" s="45"/>
      <c r="F32" s="45"/>
      <c r="G32" s="45"/>
      <c r="H32" s="45"/>
      <c r="I32" s="46"/>
      <c r="J32" s="34"/>
    </row>
    <row r="33" spans="1:10">
      <c r="A33" s="63" t="s">
        <v>467</v>
      </c>
      <c r="B33" s="82" t="s">
        <v>391</v>
      </c>
      <c r="C33" s="82" t="s">
        <v>391</v>
      </c>
      <c r="D33" s="11">
        <v>125</v>
      </c>
      <c r="E33" s="11">
        <v>2534</v>
      </c>
      <c r="F33" s="11">
        <v>206</v>
      </c>
      <c r="G33" s="11">
        <v>3654</v>
      </c>
      <c r="H33" s="11">
        <v>52</v>
      </c>
      <c r="I33" s="12">
        <v>1069</v>
      </c>
      <c r="J33" s="34"/>
    </row>
    <row r="34" spans="1:10">
      <c r="A34" s="63" t="s">
        <v>468</v>
      </c>
      <c r="B34" s="11">
        <v>10</v>
      </c>
      <c r="C34" s="11">
        <v>200</v>
      </c>
      <c r="D34" s="11">
        <v>13</v>
      </c>
      <c r="E34" s="11">
        <v>298</v>
      </c>
      <c r="F34" s="11">
        <v>132</v>
      </c>
      <c r="G34" s="11">
        <v>4085</v>
      </c>
      <c r="H34" s="11">
        <v>95</v>
      </c>
      <c r="I34" s="12">
        <v>1955</v>
      </c>
      <c r="J34" s="34"/>
    </row>
    <row r="35" spans="1:10">
      <c r="A35" s="63" t="s">
        <v>469</v>
      </c>
      <c r="B35" s="45" t="s">
        <v>391</v>
      </c>
      <c r="C35" s="45" t="s">
        <v>391</v>
      </c>
      <c r="D35" s="11" t="s">
        <v>391</v>
      </c>
      <c r="E35" s="11" t="s">
        <v>391</v>
      </c>
      <c r="F35" s="11">
        <v>362</v>
      </c>
      <c r="G35" s="11">
        <v>7325</v>
      </c>
      <c r="H35" s="11">
        <v>6</v>
      </c>
      <c r="I35" s="12">
        <v>120</v>
      </c>
      <c r="J35" s="34"/>
    </row>
    <row r="36" spans="1:10">
      <c r="A36" s="63" t="s">
        <v>470</v>
      </c>
      <c r="B36" s="11" t="s">
        <v>391</v>
      </c>
      <c r="C36" s="11" t="s">
        <v>391</v>
      </c>
      <c r="D36" s="11">
        <v>39</v>
      </c>
      <c r="E36" s="11">
        <v>780</v>
      </c>
      <c r="F36" s="11">
        <v>180</v>
      </c>
      <c r="G36" s="11">
        <v>3600</v>
      </c>
      <c r="H36" s="11" t="s">
        <v>391</v>
      </c>
      <c r="I36" s="12" t="s">
        <v>391</v>
      </c>
      <c r="J36" s="34"/>
    </row>
    <row r="37" spans="1:10">
      <c r="A37" s="73" t="s">
        <v>471</v>
      </c>
      <c r="B37" s="74">
        <v>10</v>
      </c>
      <c r="C37" s="74">
        <v>200</v>
      </c>
      <c r="D37" s="74">
        <v>177</v>
      </c>
      <c r="E37" s="74">
        <v>3612</v>
      </c>
      <c r="F37" s="74">
        <v>880</v>
      </c>
      <c r="G37" s="74">
        <v>18664</v>
      </c>
      <c r="H37" s="74">
        <v>153</v>
      </c>
      <c r="I37" s="75">
        <v>3144</v>
      </c>
      <c r="J37" s="34"/>
    </row>
    <row r="38" spans="1:10">
      <c r="A38" s="65"/>
      <c r="B38" s="70"/>
      <c r="C38" s="70"/>
      <c r="D38" s="70"/>
      <c r="E38" s="70"/>
      <c r="F38" s="70"/>
      <c r="G38" s="70"/>
      <c r="H38" s="70"/>
      <c r="I38" s="71"/>
      <c r="J38" s="34"/>
    </row>
    <row r="39" spans="1:10">
      <c r="A39" s="73" t="s">
        <v>472</v>
      </c>
      <c r="B39" s="74">
        <v>230</v>
      </c>
      <c r="C39" s="74">
        <v>4715</v>
      </c>
      <c r="D39" s="74">
        <v>1213</v>
      </c>
      <c r="E39" s="74">
        <v>44799</v>
      </c>
      <c r="F39" s="74" t="s">
        <v>391</v>
      </c>
      <c r="G39" s="74" t="s">
        <v>391</v>
      </c>
      <c r="H39" s="74">
        <v>280</v>
      </c>
      <c r="I39" s="75">
        <v>8770</v>
      </c>
      <c r="J39" s="34"/>
    </row>
    <row r="40" spans="1:10">
      <c r="A40" s="63"/>
      <c r="B40" s="45"/>
      <c r="C40" s="45"/>
      <c r="D40" s="45"/>
      <c r="E40" s="45"/>
      <c r="F40" s="45"/>
      <c r="G40" s="45"/>
      <c r="H40" s="45"/>
      <c r="I40" s="46"/>
      <c r="J40" s="34"/>
    </row>
    <row r="41" spans="1:10">
      <c r="A41" s="63" t="s">
        <v>536</v>
      </c>
      <c r="B41" s="45" t="s">
        <v>391</v>
      </c>
      <c r="C41" s="45" t="s">
        <v>391</v>
      </c>
      <c r="D41" s="11">
        <v>8</v>
      </c>
      <c r="E41" s="11">
        <v>240</v>
      </c>
      <c r="F41" s="11">
        <v>245</v>
      </c>
      <c r="G41" s="11">
        <v>10290</v>
      </c>
      <c r="H41" s="11">
        <v>1038</v>
      </c>
      <c r="I41" s="12">
        <v>54495</v>
      </c>
      <c r="J41" s="34"/>
    </row>
    <row r="42" spans="1:10">
      <c r="A42" s="63" t="s">
        <v>474</v>
      </c>
      <c r="B42" s="45" t="s">
        <v>391</v>
      </c>
      <c r="C42" s="45" t="s">
        <v>391</v>
      </c>
      <c r="D42" s="45" t="s">
        <v>391</v>
      </c>
      <c r="E42" s="45" t="s">
        <v>391</v>
      </c>
      <c r="F42" s="45">
        <v>688</v>
      </c>
      <c r="G42" s="45">
        <v>28000</v>
      </c>
      <c r="H42" s="45">
        <v>1578</v>
      </c>
      <c r="I42" s="46">
        <v>59964</v>
      </c>
      <c r="J42" s="34"/>
    </row>
    <row r="43" spans="1:10">
      <c r="A43" s="63" t="s">
        <v>475</v>
      </c>
      <c r="B43" s="45" t="s">
        <v>391</v>
      </c>
      <c r="C43" s="45" t="s">
        <v>391</v>
      </c>
      <c r="D43" s="11" t="s">
        <v>391</v>
      </c>
      <c r="E43" s="11" t="s">
        <v>391</v>
      </c>
      <c r="F43" s="11">
        <v>49</v>
      </c>
      <c r="G43" s="11">
        <v>1568</v>
      </c>
      <c r="H43" s="11">
        <v>1478</v>
      </c>
      <c r="I43" s="12">
        <v>51730</v>
      </c>
      <c r="J43" s="34"/>
    </row>
    <row r="44" spans="1:10">
      <c r="A44" s="63" t="s">
        <v>476</v>
      </c>
      <c r="B44" s="45" t="s">
        <v>391</v>
      </c>
      <c r="C44" s="45" t="s">
        <v>391</v>
      </c>
      <c r="D44" s="45" t="s">
        <v>391</v>
      </c>
      <c r="E44" s="45" t="s">
        <v>391</v>
      </c>
      <c r="F44" s="11" t="s">
        <v>391</v>
      </c>
      <c r="G44" s="11" t="s">
        <v>391</v>
      </c>
      <c r="H44" s="11">
        <v>962</v>
      </c>
      <c r="I44" s="12">
        <v>39507</v>
      </c>
      <c r="J44" s="34"/>
    </row>
    <row r="45" spans="1:10">
      <c r="A45" s="63" t="s">
        <v>477</v>
      </c>
      <c r="B45" s="45" t="s">
        <v>391</v>
      </c>
      <c r="C45" s="45" t="s">
        <v>391</v>
      </c>
      <c r="D45" s="82" t="s">
        <v>391</v>
      </c>
      <c r="E45" s="82" t="s">
        <v>391</v>
      </c>
      <c r="F45" s="11">
        <v>2430</v>
      </c>
      <c r="G45" s="11">
        <v>102060</v>
      </c>
      <c r="H45" s="11">
        <v>1710</v>
      </c>
      <c r="I45" s="12">
        <v>82080</v>
      </c>
      <c r="J45" s="34"/>
    </row>
    <row r="46" spans="1:10">
      <c r="A46" s="63" t="s">
        <v>478</v>
      </c>
      <c r="B46" s="45" t="s">
        <v>391</v>
      </c>
      <c r="C46" s="45" t="s">
        <v>391</v>
      </c>
      <c r="D46" s="45" t="s">
        <v>391</v>
      </c>
      <c r="E46" s="45" t="s">
        <v>391</v>
      </c>
      <c r="F46" s="11">
        <v>500</v>
      </c>
      <c r="G46" s="11">
        <v>22500</v>
      </c>
      <c r="H46" s="11">
        <v>1630</v>
      </c>
      <c r="I46" s="12">
        <v>65200</v>
      </c>
      <c r="J46" s="34"/>
    </row>
    <row r="47" spans="1:10">
      <c r="A47" s="63" t="s">
        <v>479</v>
      </c>
      <c r="B47" s="45" t="s">
        <v>391</v>
      </c>
      <c r="C47" s="45" t="s">
        <v>391</v>
      </c>
      <c r="D47" s="45" t="s">
        <v>391</v>
      </c>
      <c r="E47" s="45" t="s">
        <v>391</v>
      </c>
      <c r="F47" s="11" t="s">
        <v>391</v>
      </c>
      <c r="G47" s="11" t="s">
        <v>391</v>
      </c>
      <c r="H47" s="11">
        <v>457</v>
      </c>
      <c r="I47" s="12">
        <v>17138</v>
      </c>
      <c r="J47" s="34"/>
    </row>
    <row r="48" spans="1:10">
      <c r="A48" s="63" t="s">
        <v>480</v>
      </c>
      <c r="B48" s="45" t="s">
        <v>391</v>
      </c>
      <c r="C48" s="45" t="s">
        <v>391</v>
      </c>
      <c r="D48" s="45" t="s">
        <v>391</v>
      </c>
      <c r="E48" s="45" t="s">
        <v>391</v>
      </c>
      <c r="F48" s="11">
        <v>1498</v>
      </c>
      <c r="G48" s="11">
        <v>67410</v>
      </c>
      <c r="H48" s="11">
        <v>3595</v>
      </c>
      <c r="I48" s="12">
        <v>168965</v>
      </c>
    </row>
    <row r="49" spans="1:9">
      <c r="A49" s="63" t="s">
        <v>481</v>
      </c>
      <c r="B49" s="45" t="s">
        <v>391</v>
      </c>
      <c r="C49" s="45" t="s">
        <v>391</v>
      </c>
      <c r="D49" s="45" t="s">
        <v>391</v>
      </c>
      <c r="E49" s="45" t="s">
        <v>391</v>
      </c>
      <c r="F49" s="11">
        <v>451</v>
      </c>
      <c r="G49" s="11">
        <v>22550</v>
      </c>
      <c r="H49" s="11">
        <v>493</v>
      </c>
      <c r="I49" s="12">
        <v>24650</v>
      </c>
    </row>
    <row r="50" spans="1:9">
      <c r="A50" s="73" t="s">
        <v>482</v>
      </c>
      <c r="B50" s="74" t="s">
        <v>391</v>
      </c>
      <c r="C50" s="74" t="s">
        <v>391</v>
      </c>
      <c r="D50" s="74">
        <v>8</v>
      </c>
      <c r="E50" s="74">
        <v>240</v>
      </c>
      <c r="F50" s="74">
        <v>5861</v>
      </c>
      <c r="G50" s="74">
        <v>254378</v>
      </c>
      <c r="H50" s="74">
        <v>12941</v>
      </c>
      <c r="I50" s="75">
        <v>563729</v>
      </c>
    </row>
    <row r="51" spans="1:9">
      <c r="A51" s="65"/>
      <c r="B51" s="70"/>
      <c r="C51" s="70"/>
      <c r="D51" s="70"/>
      <c r="E51" s="70"/>
      <c r="F51" s="70"/>
      <c r="G51" s="70"/>
      <c r="H51" s="70"/>
      <c r="I51" s="71"/>
    </row>
    <row r="52" spans="1:9">
      <c r="A52" s="73" t="s">
        <v>483</v>
      </c>
      <c r="B52" s="74" t="s">
        <v>391</v>
      </c>
      <c r="C52" s="74" t="s">
        <v>391</v>
      </c>
      <c r="D52" s="74" t="s">
        <v>391</v>
      </c>
      <c r="E52" s="74" t="s">
        <v>391</v>
      </c>
      <c r="F52" s="74">
        <v>69</v>
      </c>
      <c r="G52" s="74">
        <v>1751</v>
      </c>
      <c r="H52" s="74">
        <v>31</v>
      </c>
      <c r="I52" s="75">
        <v>713</v>
      </c>
    </row>
    <row r="53" spans="1:9">
      <c r="A53" s="63"/>
      <c r="B53" s="45"/>
      <c r="C53" s="45"/>
      <c r="D53" s="45"/>
      <c r="E53" s="45"/>
      <c r="F53" s="45"/>
      <c r="G53" s="45"/>
      <c r="H53" s="45"/>
      <c r="I53" s="46"/>
    </row>
    <row r="54" spans="1:9">
      <c r="A54" s="63" t="s">
        <v>484</v>
      </c>
      <c r="B54" s="45" t="s">
        <v>391</v>
      </c>
      <c r="C54" s="45" t="s">
        <v>391</v>
      </c>
      <c r="D54" s="45" t="s">
        <v>391</v>
      </c>
      <c r="E54" s="45" t="s">
        <v>391</v>
      </c>
      <c r="F54" s="45">
        <v>885</v>
      </c>
      <c r="G54" s="45">
        <v>26108</v>
      </c>
      <c r="H54" s="45">
        <v>200</v>
      </c>
      <c r="I54" s="46">
        <v>5600</v>
      </c>
    </row>
    <row r="55" spans="1:9">
      <c r="A55" s="63" t="s">
        <v>485</v>
      </c>
      <c r="B55" s="45" t="s">
        <v>391</v>
      </c>
      <c r="C55" s="45" t="s">
        <v>391</v>
      </c>
      <c r="D55" s="45">
        <v>12</v>
      </c>
      <c r="E55" s="45">
        <v>360</v>
      </c>
      <c r="F55" s="45">
        <v>160</v>
      </c>
      <c r="G55" s="45">
        <v>4800</v>
      </c>
      <c r="H55" s="45">
        <v>301</v>
      </c>
      <c r="I55" s="46">
        <v>9030</v>
      </c>
    </row>
    <row r="56" spans="1:9">
      <c r="A56" s="63" t="s">
        <v>486</v>
      </c>
      <c r="B56" s="45" t="s">
        <v>391</v>
      </c>
      <c r="C56" s="45" t="s">
        <v>391</v>
      </c>
      <c r="D56" s="45" t="s">
        <v>391</v>
      </c>
      <c r="E56" s="45" t="s">
        <v>391</v>
      </c>
      <c r="F56" s="45">
        <v>75</v>
      </c>
      <c r="G56" s="45">
        <v>1072</v>
      </c>
      <c r="H56" s="45">
        <v>90</v>
      </c>
      <c r="I56" s="46">
        <v>1203</v>
      </c>
    </row>
    <row r="57" spans="1:9">
      <c r="A57" s="63" t="s">
        <v>487</v>
      </c>
      <c r="B57" s="45" t="s">
        <v>391</v>
      </c>
      <c r="C57" s="45" t="s">
        <v>391</v>
      </c>
      <c r="D57" s="45" t="s">
        <v>391</v>
      </c>
      <c r="E57" s="45" t="s">
        <v>391</v>
      </c>
      <c r="F57" s="45">
        <v>22</v>
      </c>
      <c r="G57" s="45">
        <v>500</v>
      </c>
      <c r="H57" s="45" t="s">
        <v>391</v>
      </c>
      <c r="I57" s="46" t="s">
        <v>391</v>
      </c>
    </row>
    <row r="58" spans="1:9">
      <c r="A58" s="63" t="s">
        <v>488</v>
      </c>
      <c r="B58" s="45" t="s">
        <v>391</v>
      </c>
      <c r="C58" s="45" t="s">
        <v>391</v>
      </c>
      <c r="D58" s="45">
        <v>145</v>
      </c>
      <c r="E58" s="45">
        <v>4060</v>
      </c>
      <c r="F58" s="45">
        <v>44</v>
      </c>
      <c r="G58" s="45">
        <v>1100</v>
      </c>
      <c r="H58" s="45">
        <v>134</v>
      </c>
      <c r="I58" s="46">
        <v>2881</v>
      </c>
    </row>
    <row r="59" spans="1:9">
      <c r="A59" s="73" t="s">
        <v>562</v>
      </c>
      <c r="B59" s="74" t="s">
        <v>391</v>
      </c>
      <c r="C59" s="74" t="s">
        <v>391</v>
      </c>
      <c r="D59" s="74">
        <v>157</v>
      </c>
      <c r="E59" s="74">
        <v>4420</v>
      </c>
      <c r="F59" s="74">
        <v>1186</v>
      </c>
      <c r="G59" s="74">
        <v>33580</v>
      </c>
      <c r="H59" s="74">
        <v>725</v>
      </c>
      <c r="I59" s="75">
        <v>18714</v>
      </c>
    </row>
    <row r="60" spans="1:9">
      <c r="A60" s="63"/>
      <c r="B60" s="45"/>
      <c r="C60" s="45"/>
      <c r="D60" s="45"/>
      <c r="E60" s="45"/>
      <c r="F60" s="45"/>
      <c r="G60" s="45"/>
      <c r="H60" s="45"/>
      <c r="I60" s="46"/>
    </row>
    <row r="61" spans="1:9">
      <c r="A61" s="63" t="s">
        <v>490</v>
      </c>
      <c r="B61" s="82" t="s">
        <v>391</v>
      </c>
      <c r="C61" s="82" t="s">
        <v>391</v>
      </c>
      <c r="D61" s="11">
        <v>215</v>
      </c>
      <c r="E61" s="11">
        <v>5160</v>
      </c>
      <c r="F61" s="11">
        <v>249</v>
      </c>
      <c r="G61" s="11">
        <v>6972</v>
      </c>
      <c r="H61" s="11">
        <v>286</v>
      </c>
      <c r="I61" s="12">
        <v>6864</v>
      </c>
    </row>
    <row r="62" spans="1:9">
      <c r="A62" s="63" t="s">
        <v>491</v>
      </c>
      <c r="B62" s="45" t="s">
        <v>391</v>
      </c>
      <c r="C62" s="45" t="s">
        <v>391</v>
      </c>
      <c r="D62" s="11">
        <v>120</v>
      </c>
      <c r="E62" s="11">
        <v>3840</v>
      </c>
      <c r="F62" s="11">
        <v>194</v>
      </c>
      <c r="G62" s="11">
        <v>4421</v>
      </c>
      <c r="H62" s="11">
        <v>107</v>
      </c>
      <c r="I62" s="12">
        <v>1433</v>
      </c>
    </row>
    <row r="63" spans="1:9">
      <c r="A63" s="63" t="s">
        <v>492</v>
      </c>
      <c r="B63" s="82">
        <v>21</v>
      </c>
      <c r="C63" s="82">
        <v>168</v>
      </c>
      <c r="D63" s="11">
        <v>828</v>
      </c>
      <c r="E63" s="11">
        <v>26496</v>
      </c>
      <c r="F63" s="11">
        <v>101</v>
      </c>
      <c r="G63" s="11">
        <v>4848</v>
      </c>
      <c r="H63" s="11">
        <v>74</v>
      </c>
      <c r="I63" s="12">
        <v>2775</v>
      </c>
    </row>
    <row r="64" spans="1:9">
      <c r="A64" s="73" t="s">
        <v>493</v>
      </c>
      <c r="B64" s="74">
        <v>21</v>
      </c>
      <c r="C64" s="74">
        <v>168</v>
      </c>
      <c r="D64" s="74">
        <v>1163</v>
      </c>
      <c r="E64" s="74">
        <v>35496</v>
      </c>
      <c r="F64" s="74">
        <v>544</v>
      </c>
      <c r="G64" s="74">
        <v>16241</v>
      </c>
      <c r="H64" s="74">
        <v>467</v>
      </c>
      <c r="I64" s="75">
        <v>11072</v>
      </c>
    </row>
    <row r="65" spans="1:9">
      <c r="A65" s="65"/>
      <c r="B65" s="70"/>
      <c r="C65" s="70"/>
      <c r="D65" s="70"/>
      <c r="E65" s="70"/>
      <c r="F65" s="70"/>
      <c r="G65" s="70"/>
      <c r="H65" s="70"/>
      <c r="I65" s="71"/>
    </row>
    <row r="66" spans="1:9">
      <c r="A66" s="73" t="s">
        <v>494</v>
      </c>
      <c r="B66" s="74">
        <v>1138</v>
      </c>
      <c r="C66" s="74">
        <v>34140</v>
      </c>
      <c r="D66" s="74">
        <v>2554</v>
      </c>
      <c r="E66" s="74">
        <v>87682</v>
      </c>
      <c r="F66" s="74">
        <v>1077</v>
      </c>
      <c r="G66" s="74">
        <v>34420</v>
      </c>
      <c r="H66" s="74">
        <v>315</v>
      </c>
      <c r="I66" s="75">
        <v>5135</v>
      </c>
    </row>
    <row r="67" spans="1:9">
      <c r="A67" s="63"/>
      <c r="B67" s="45"/>
      <c r="C67" s="45"/>
      <c r="D67" s="45"/>
      <c r="E67" s="45"/>
      <c r="F67" s="45"/>
      <c r="G67" s="45"/>
      <c r="H67" s="45"/>
      <c r="I67" s="46"/>
    </row>
    <row r="68" spans="1:9">
      <c r="A68" s="63" t="s">
        <v>495</v>
      </c>
      <c r="B68" s="45" t="s">
        <v>391</v>
      </c>
      <c r="C68" s="45" t="s">
        <v>391</v>
      </c>
      <c r="D68" s="11" t="s">
        <v>391</v>
      </c>
      <c r="E68" s="11" t="s">
        <v>391</v>
      </c>
      <c r="F68" s="11">
        <v>579</v>
      </c>
      <c r="G68" s="11">
        <v>24608</v>
      </c>
      <c r="H68" s="45" t="s">
        <v>391</v>
      </c>
      <c r="I68" s="46" t="s">
        <v>391</v>
      </c>
    </row>
    <row r="69" spans="1:9">
      <c r="A69" s="63" t="s">
        <v>496</v>
      </c>
      <c r="B69" s="45" t="s">
        <v>391</v>
      </c>
      <c r="C69" s="45" t="s">
        <v>391</v>
      </c>
      <c r="D69" s="45" t="s">
        <v>391</v>
      </c>
      <c r="E69" s="45" t="s">
        <v>391</v>
      </c>
      <c r="F69" s="11">
        <v>300</v>
      </c>
      <c r="G69" s="11">
        <v>12000</v>
      </c>
      <c r="H69" s="45" t="s">
        <v>391</v>
      </c>
      <c r="I69" s="46" t="s">
        <v>391</v>
      </c>
    </row>
    <row r="70" spans="1:9">
      <c r="A70" s="73" t="s">
        <v>497</v>
      </c>
      <c r="B70" s="74" t="s">
        <v>391</v>
      </c>
      <c r="C70" s="74" t="s">
        <v>391</v>
      </c>
      <c r="D70" s="74" t="s">
        <v>391</v>
      </c>
      <c r="E70" s="74" t="s">
        <v>391</v>
      </c>
      <c r="F70" s="74">
        <v>879</v>
      </c>
      <c r="G70" s="74">
        <v>36608</v>
      </c>
      <c r="H70" s="74" t="s">
        <v>391</v>
      </c>
      <c r="I70" s="75" t="s">
        <v>391</v>
      </c>
    </row>
    <row r="71" spans="1:9">
      <c r="A71" s="63"/>
      <c r="B71" s="45"/>
      <c r="C71" s="45"/>
      <c r="D71" s="45"/>
      <c r="E71" s="45"/>
      <c r="F71" s="45"/>
      <c r="G71" s="45"/>
      <c r="H71" s="45"/>
      <c r="I71" s="46"/>
    </row>
    <row r="72" spans="1:9">
      <c r="A72" s="63" t="s">
        <v>498</v>
      </c>
      <c r="B72" s="45">
        <v>45</v>
      </c>
      <c r="C72" s="45">
        <v>945</v>
      </c>
      <c r="D72" s="45">
        <v>150</v>
      </c>
      <c r="E72" s="45">
        <v>3542</v>
      </c>
      <c r="F72" s="45">
        <v>238</v>
      </c>
      <c r="G72" s="45">
        <v>6209</v>
      </c>
      <c r="H72" s="45">
        <v>77</v>
      </c>
      <c r="I72" s="46">
        <v>1713</v>
      </c>
    </row>
    <row r="73" spans="1:9">
      <c r="A73" s="63" t="s">
        <v>499</v>
      </c>
      <c r="B73" s="45">
        <v>527</v>
      </c>
      <c r="C73" s="45">
        <v>8432</v>
      </c>
      <c r="D73" s="45">
        <v>450</v>
      </c>
      <c r="E73" s="45">
        <v>11250</v>
      </c>
      <c r="F73" s="45">
        <v>640</v>
      </c>
      <c r="G73" s="45">
        <v>16320</v>
      </c>
      <c r="H73" s="45">
        <v>305</v>
      </c>
      <c r="I73" s="46">
        <v>7690</v>
      </c>
    </row>
    <row r="74" spans="1:9">
      <c r="A74" s="63" t="s">
        <v>500</v>
      </c>
      <c r="B74" s="45" t="s">
        <v>391</v>
      </c>
      <c r="C74" s="45" t="s">
        <v>391</v>
      </c>
      <c r="D74" s="11">
        <v>98</v>
      </c>
      <c r="E74" s="11">
        <v>3430</v>
      </c>
      <c r="F74" s="11">
        <v>382</v>
      </c>
      <c r="G74" s="11">
        <v>15280</v>
      </c>
      <c r="H74" s="11">
        <v>70</v>
      </c>
      <c r="I74" s="12">
        <v>2450</v>
      </c>
    </row>
    <row r="75" spans="1:9">
      <c r="A75" s="63" t="s">
        <v>501</v>
      </c>
      <c r="B75" s="45">
        <v>117</v>
      </c>
      <c r="C75" s="45">
        <v>5060</v>
      </c>
      <c r="D75" s="45">
        <v>60</v>
      </c>
      <c r="E75" s="45">
        <v>1176</v>
      </c>
      <c r="F75" s="45">
        <v>645</v>
      </c>
      <c r="G75" s="45">
        <v>16378</v>
      </c>
      <c r="H75" s="45">
        <v>92</v>
      </c>
      <c r="I75" s="46">
        <v>2253</v>
      </c>
    </row>
    <row r="76" spans="1:9">
      <c r="A76" s="63" t="s">
        <v>502</v>
      </c>
      <c r="B76" s="45">
        <v>30</v>
      </c>
      <c r="C76" s="45">
        <v>915</v>
      </c>
      <c r="D76" s="45">
        <v>220</v>
      </c>
      <c r="E76" s="45">
        <v>9300</v>
      </c>
      <c r="F76" s="45">
        <v>150</v>
      </c>
      <c r="G76" s="45">
        <v>4500</v>
      </c>
      <c r="H76" s="45">
        <v>80</v>
      </c>
      <c r="I76" s="46">
        <v>1760</v>
      </c>
    </row>
    <row r="77" spans="1:9">
      <c r="A77" s="63" t="s">
        <v>503</v>
      </c>
      <c r="B77" s="45" t="s">
        <v>391</v>
      </c>
      <c r="C77" s="45" t="s">
        <v>391</v>
      </c>
      <c r="D77" s="45">
        <v>6</v>
      </c>
      <c r="E77" s="45">
        <v>126</v>
      </c>
      <c r="F77" s="45">
        <v>77</v>
      </c>
      <c r="G77" s="45">
        <v>1807</v>
      </c>
      <c r="H77" s="45">
        <v>37</v>
      </c>
      <c r="I77" s="46">
        <v>694</v>
      </c>
    </row>
    <row r="78" spans="1:9">
      <c r="A78" s="63" t="s">
        <v>504</v>
      </c>
      <c r="B78" s="45">
        <v>367</v>
      </c>
      <c r="C78" s="45">
        <v>10093</v>
      </c>
      <c r="D78" s="45">
        <v>439</v>
      </c>
      <c r="E78" s="45">
        <v>11984</v>
      </c>
      <c r="F78" s="45">
        <v>291</v>
      </c>
      <c r="G78" s="45">
        <v>7828</v>
      </c>
      <c r="H78" s="45">
        <v>248</v>
      </c>
      <c r="I78" s="46">
        <v>4764</v>
      </c>
    </row>
    <row r="79" spans="1:9">
      <c r="A79" s="63" t="s">
        <v>505</v>
      </c>
      <c r="B79" s="11">
        <v>250</v>
      </c>
      <c r="C79" s="11">
        <v>4000</v>
      </c>
      <c r="D79" s="11">
        <v>3000</v>
      </c>
      <c r="E79" s="11">
        <v>104990</v>
      </c>
      <c r="F79" s="11">
        <v>600</v>
      </c>
      <c r="G79" s="11">
        <v>17996</v>
      </c>
      <c r="H79" s="11">
        <v>100</v>
      </c>
      <c r="I79" s="12">
        <v>3000</v>
      </c>
    </row>
    <row r="80" spans="1:9">
      <c r="A80" s="73" t="s">
        <v>506</v>
      </c>
      <c r="B80" s="74">
        <v>1336</v>
      </c>
      <c r="C80" s="74">
        <v>29445</v>
      </c>
      <c r="D80" s="74">
        <v>4423</v>
      </c>
      <c r="E80" s="74">
        <v>145798</v>
      </c>
      <c r="F80" s="74">
        <v>3023</v>
      </c>
      <c r="G80" s="74">
        <v>86318</v>
      </c>
      <c r="H80" s="74">
        <v>1009</v>
      </c>
      <c r="I80" s="75">
        <v>24324</v>
      </c>
    </row>
    <row r="81" spans="1:9">
      <c r="A81" s="63"/>
      <c r="B81" s="45"/>
      <c r="C81" s="45"/>
      <c r="D81" s="45"/>
      <c r="E81" s="45"/>
      <c r="F81" s="45"/>
      <c r="G81" s="45"/>
      <c r="H81" s="45"/>
      <c r="I81" s="46"/>
    </row>
    <row r="82" spans="1:9">
      <c r="A82" s="63" t="s">
        <v>507</v>
      </c>
      <c r="B82" s="45">
        <v>827</v>
      </c>
      <c r="C82" s="45">
        <v>15800</v>
      </c>
      <c r="D82" s="45">
        <v>695</v>
      </c>
      <c r="E82" s="45">
        <v>17208</v>
      </c>
      <c r="F82" s="45">
        <v>228</v>
      </c>
      <c r="G82" s="45">
        <v>3628</v>
      </c>
      <c r="H82" s="45">
        <v>303</v>
      </c>
      <c r="I82" s="46">
        <v>4077</v>
      </c>
    </row>
    <row r="83" spans="1:9">
      <c r="A83" s="63" t="s">
        <v>508</v>
      </c>
      <c r="B83" s="45">
        <v>835</v>
      </c>
      <c r="C83" s="45">
        <v>14484</v>
      </c>
      <c r="D83" s="45">
        <v>1982</v>
      </c>
      <c r="E83" s="45">
        <v>34529</v>
      </c>
      <c r="F83" s="45">
        <v>79</v>
      </c>
      <c r="G83" s="45">
        <v>1598</v>
      </c>
      <c r="H83" s="45">
        <v>562</v>
      </c>
      <c r="I83" s="46">
        <v>9642</v>
      </c>
    </row>
    <row r="84" spans="1:9">
      <c r="A84" s="73" t="s">
        <v>509</v>
      </c>
      <c r="B84" s="74">
        <v>1662</v>
      </c>
      <c r="C84" s="74">
        <v>30284</v>
      </c>
      <c r="D84" s="74">
        <v>2677</v>
      </c>
      <c r="E84" s="74">
        <v>51737</v>
      </c>
      <c r="F84" s="74">
        <v>307</v>
      </c>
      <c r="G84" s="74">
        <v>5226</v>
      </c>
      <c r="H84" s="74">
        <v>865</v>
      </c>
      <c r="I84" s="75">
        <v>13719</v>
      </c>
    </row>
    <row r="85" spans="1:9">
      <c r="A85" s="65"/>
      <c r="B85" s="70"/>
      <c r="C85" s="70"/>
      <c r="D85" s="70"/>
      <c r="E85" s="70"/>
      <c r="F85" s="70"/>
      <c r="G85" s="70"/>
      <c r="H85" s="70"/>
      <c r="I85" s="71"/>
    </row>
    <row r="86" spans="1:9" ht="13.5" thickBot="1">
      <c r="A86" s="66" t="s">
        <v>510</v>
      </c>
      <c r="B86" s="52">
        <v>4465</v>
      </c>
      <c r="C86" s="52">
        <v>100120</v>
      </c>
      <c r="D86" s="52">
        <v>14085</v>
      </c>
      <c r="E86" s="52">
        <v>407098</v>
      </c>
      <c r="F86" s="52">
        <v>33109</v>
      </c>
      <c r="G86" s="52">
        <v>1032991</v>
      </c>
      <c r="H86" s="52">
        <v>20017</v>
      </c>
      <c r="I86" s="53">
        <v>743864</v>
      </c>
    </row>
    <row r="87" spans="1:9">
      <c r="B87" s="218"/>
      <c r="C87" s="218"/>
    </row>
    <row r="88" spans="1:9">
      <c r="C88" s="210"/>
      <c r="E88" s="210"/>
    </row>
    <row r="89" spans="1:9">
      <c r="E89" s="210"/>
    </row>
    <row r="90" spans="1:9">
      <c r="C90" s="210"/>
    </row>
    <row r="91" spans="1:9">
      <c r="E91" s="210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226">
    <tabColor theme="0"/>
    <pageSetUpPr fitToPage="1"/>
  </sheetPr>
  <dimension ref="A1:H23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0.140625" style="208" customWidth="1"/>
    <col min="2" max="7" width="17.85546875" style="208" customWidth="1"/>
    <col min="8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8" s="88" customFormat="1" ht="15">
      <c r="A3" s="1729" t="s">
        <v>648</v>
      </c>
      <c r="B3" s="1729"/>
      <c r="C3" s="1729"/>
      <c r="D3" s="1729"/>
      <c r="E3" s="1729"/>
      <c r="F3" s="1729"/>
      <c r="G3" s="1729"/>
    </row>
    <row r="4" spans="1:8" s="88" customFormat="1" ht="30" customHeight="1">
      <c r="A4" s="1695" t="s">
        <v>1346</v>
      </c>
      <c r="B4" s="1695"/>
      <c r="C4" s="1695"/>
      <c r="D4" s="1695"/>
      <c r="E4" s="1695"/>
      <c r="F4" s="1695"/>
      <c r="G4" s="1695"/>
    </row>
    <row r="5" spans="1:8" s="88" customFormat="1" ht="15.75" thickBot="1">
      <c r="A5" s="188"/>
      <c r="B5" s="189"/>
      <c r="C5" s="189"/>
      <c r="D5" s="189"/>
      <c r="E5" s="189"/>
      <c r="F5" s="189"/>
      <c r="G5" s="189"/>
    </row>
    <row r="6" spans="1:8" ht="25.5" customHeight="1">
      <c r="A6" s="1687" t="s">
        <v>446</v>
      </c>
      <c r="B6" s="733" t="s">
        <v>371</v>
      </c>
      <c r="C6" s="734"/>
      <c r="D6" s="735"/>
      <c r="E6" s="733" t="s">
        <v>378</v>
      </c>
      <c r="F6" s="834"/>
      <c r="G6" s="1735" t="s">
        <v>372</v>
      </c>
    </row>
    <row r="7" spans="1:8" ht="30" customHeight="1">
      <c r="A7" s="1688" t="s">
        <v>529</v>
      </c>
      <c r="B7" s="737" t="s">
        <v>381</v>
      </c>
      <c r="C7" s="245"/>
      <c r="D7" s="832"/>
      <c r="E7" s="751" t="s">
        <v>382</v>
      </c>
      <c r="F7" s="833"/>
      <c r="G7" s="1747" t="s">
        <v>524</v>
      </c>
      <c r="H7" s="34"/>
    </row>
    <row r="8" spans="1:8" ht="57.75" customHeight="1" thickBot="1">
      <c r="A8" s="1689"/>
      <c r="B8" s="675" t="s">
        <v>385</v>
      </c>
      <c r="C8" s="234" t="s">
        <v>386</v>
      </c>
      <c r="D8" s="723" t="s">
        <v>387</v>
      </c>
      <c r="E8" s="227" t="s">
        <v>385</v>
      </c>
      <c r="F8" s="839" t="s">
        <v>386</v>
      </c>
      <c r="G8" s="1737"/>
      <c r="H8" s="34"/>
    </row>
    <row r="9" spans="1:8" ht="21.75" customHeight="1">
      <c r="A9" s="72" t="s">
        <v>498</v>
      </c>
      <c r="B9" s="42" t="s">
        <v>391</v>
      </c>
      <c r="C9" s="43" t="s">
        <v>391</v>
      </c>
      <c r="D9" s="850" t="s">
        <v>391</v>
      </c>
      <c r="E9" s="850" t="s">
        <v>391</v>
      </c>
      <c r="F9" s="851" t="s">
        <v>391</v>
      </c>
      <c r="G9" s="855" t="s">
        <v>391</v>
      </c>
    </row>
    <row r="10" spans="1:8">
      <c r="A10" s="63" t="s">
        <v>499</v>
      </c>
      <c r="B10" s="45" t="s">
        <v>391</v>
      </c>
      <c r="C10" s="46" t="s">
        <v>391</v>
      </c>
      <c r="D10" s="843" t="s">
        <v>391</v>
      </c>
      <c r="E10" s="843" t="s">
        <v>391</v>
      </c>
      <c r="F10" s="845" t="s">
        <v>391</v>
      </c>
      <c r="G10" s="844" t="s">
        <v>391</v>
      </c>
    </row>
    <row r="11" spans="1:8">
      <c r="A11" s="63" t="s">
        <v>500</v>
      </c>
      <c r="B11" s="11" t="s">
        <v>391</v>
      </c>
      <c r="C11" s="12">
        <v>2</v>
      </c>
      <c r="D11" s="843">
        <v>2</v>
      </c>
      <c r="E11" s="845" t="s">
        <v>391</v>
      </c>
      <c r="F11" s="845">
        <v>27000</v>
      </c>
      <c r="G11" s="895">
        <v>54</v>
      </c>
    </row>
    <row r="12" spans="1:8">
      <c r="A12" s="63" t="s">
        <v>501</v>
      </c>
      <c r="B12" s="45" t="s">
        <v>391</v>
      </c>
      <c r="C12" s="46">
        <v>6</v>
      </c>
      <c r="D12" s="843">
        <v>6</v>
      </c>
      <c r="E12" s="843" t="s">
        <v>391</v>
      </c>
      <c r="F12" s="845">
        <v>17000</v>
      </c>
      <c r="G12" s="844">
        <v>102</v>
      </c>
    </row>
    <row r="13" spans="1:8">
      <c r="A13" s="63" t="s">
        <v>502</v>
      </c>
      <c r="B13" s="45" t="s">
        <v>391</v>
      </c>
      <c r="C13" s="46" t="s">
        <v>391</v>
      </c>
      <c r="D13" s="843" t="s">
        <v>391</v>
      </c>
      <c r="E13" s="845" t="s">
        <v>391</v>
      </c>
      <c r="F13" s="845" t="s">
        <v>391</v>
      </c>
      <c r="G13" s="844" t="s">
        <v>391</v>
      </c>
    </row>
    <row r="14" spans="1:8">
      <c r="A14" s="63" t="s">
        <v>503</v>
      </c>
      <c r="B14" s="45" t="s">
        <v>391</v>
      </c>
      <c r="C14" s="46" t="s">
        <v>391</v>
      </c>
      <c r="D14" s="843" t="s">
        <v>391</v>
      </c>
      <c r="E14" s="845" t="s">
        <v>391</v>
      </c>
      <c r="F14" s="845" t="s">
        <v>391</v>
      </c>
      <c r="G14" s="844" t="s">
        <v>391</v>
      </c>
    </row>
    <row r="15" spans="1:8">
      <c r="A15" s="63" t="s">
        <v>504</v>
      </c>
      <c r="B15" s="45" t="s">
        <v>391</v>
      </c>
      <c r="C15" s="46">
        <v>124</v>
      </c>
      <c r="D15" s="843">
        <v>124</v>
      </c>
      <c r="E15" s="845" t="s">
        <v>391</v>
      </c>
      <c r="F15" s="845">
        <v>33000</v>
      </c>
      <c r="G15" s="844">
        <v>4092</v>
      </c>
    </row>
    <row r="16" spans="1:8">
      <c r="A16" s="63" t="s">
        <v>505</v>
      </c>
      <c r="B16" s="45" t="s">
        <v>391</v>
      </c>
      <c r="C16" s="12" t="s">
        <v>391</v>
      </c>
      <c r="D16" s="843" t="s">
        <v>391</v>
      </c>
      <c r="E16" s="843" t="s">
        <v>391</v>
      </c>
      <c r="F16" s="845" t="s">
        <v>391</v>
      </c>
      <c r="G16" s="895" t="s">
        <v>391</v>
      </c>
    </row>
    <row r="17" spans="1:7">
      <c r="A17" s="73" t="s">
        <v>506</v>
      </c>
      <c r="B17" s="74" t="s">
        <v>391</v>
      </c>
      <c r="C17" s="75">
        <v>132</v>
      </c>
      <c r="D17" s="852">
        <v>132</v>
      </c>
      <c r="E17" s="853" t="s">
        <v>391</v>
      </c>
      <c r="F17" s="853">
        <v>32182</v>
      </c>
      <c r="G17" s="856">
        <v>4248</v>
      </c>
    </row>
    <row r="18" spans="1:7">
      <c r="A18" s="63"/>
      <c r="B18" s="45"/>
      <c r="C18" s="46"/>
      <c r="D18" s="843"/>
      <c r="E18" s="845"/>
      <c r="F18" s="845"/>
      <c r="G18" s="844"/>
    </row>
    <row r="19" spans="1:7">
      <c r="A19" s="63" t="s">
        <v>507</v>
      </c>
      <c r="B19" s="45">
        <v>142</v>
      </c>
      <c r="C19" s="46">
        <v>139</v>
      </c>
      <c r="D19" s="843">
        <v>281</v>
      </c>
      <c r="E19" s="845">
        <v>8000</v>
      </c>
      <c r="F19" s="845">
        <v>14636</v>
      </c>
      <c r="G19" s="844">
        <v>3164</v>
      </c>
    </row>
    <row r="20" spans="1:7">
      <c r="A20" s="63" t="s">
        <v>508</v>
      </c>
      <c r="B20" s="45">
        <v>28</v>
      </c>
      <c r="C20" s="46">
        <v>145</v>
      </c>
      <c r="D20" s="843">
        <v>173</v>
      </c>
      <c r="E20" s="845">
        <v>5000</v>
      </c>
      <c r="F20" s="845">
        <v>12000</v>
      </c>
      <c r="G20" s="844">
        <v>1887</v>
      </c>
    </row>
    <row r="21" spans="1:7">
      <c r="A21" s="73" t="s">
        <v>509</v>
      </c>
      <c r="B21" s="74">
        <v>170</v>
      </c>
      <c r="C21" s="74">
        <v>284</v>
      </c>
      <c r="D21" s="74">
        <v>454</v>
      </c>
      <c r="E21" s="78">
        <v>7506</v>
      </c>
      <c r="F21" s="78">
        <v>13290</v>
      </c>
      <c r="G21" s="75">
        <v>5051</v>
      </c>
    </row>
    <row r="22" spans="1:7">
      <c r="A22" s="65"/>
      <c r="B22" s="70"/>
      <c r="C22" s="70"/>
      <c r="D22" s="70"/>
      <c r="E22" s="76"/>
      <c r="F22" s="76"/>
      <c r="G22" s="71"/>
    </row>
    <row r="23" spans="1:7" ht="13.5" thickBot="1">
      <c r="A23" s="66" t="s">
        <v>510</v>
      </c>
      <c r="B23" s="52">
        <v>170</v>
      </c>
      <c r="C23" s="52">
        <v>416</v>
      </c>
      <c r="D23" s="52">
        <v>586</v>
      </c>
      <c r="E23" s="175">
        <v>7506</v>
      </c>
      <c r="F23" s="175">
        <v>19285</v>
      </c>
      <c r="G23" s="53">
        <v>9299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27">
    <tabColor theme="0"/>
    <pageSetUpPr fitToPage="1"/>
  </sheetPr>
  <dimension ref="A1:H34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1.7109375" style="208" customWidth="1"/>
    <col min="2" max="7" width="18.7109375" style="208" customWidth="1"/>
    <col min="8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8" s="88" customFormat="1" ht="15">
      <c r="A3" s="1729" t="s">
        <v>649</v>
      </c>
      <c r="B3" s="1729"/>
      <c r="C3" s="1729"/>
      <c r="D3" s="1729"/>
      <c r="E3" s="1729"/>
      <c r="F3" s="1729"/>
      <c r="G3" s="1729"/>
    </row>
    <row r="4" spans="1:8" s="88" customFormat="1" ht="30" customHeight="1">
      <c r="A4" s="1695" t="s">
        <v>1366</v>
      </c>
      <c r="B4" s="1695"/>
      <c r="C4" s="1695"/>
      <c r="D4" s="1695"/>
      <c r="E4" s="1695"/>
      <c r="F4" s="1695"/>
      <c r="G4" s="1695"/>
    </row>
    <row r="5" spans="1:8" s="88" customFormat="1" ht="15.75" thickBot="1">
      <c r="A5" s="188"/>
      <c r="B5" s="189"/>
      <c r="C5" s="189"/>
      <c r="D5" s="189"/>
      <c r="E5" s="189"/>
      <c r="F5" s="189"/>
      <c r="G5" s="189"/>
    </row>
    <row r="6" spans="1:8" ht="25.5" customHeight="1">
      <c r="A6" s="1687" t="s">
        <v>446</v>
      </c>
      <c r="B6" s="733" t="s">
        <v>371</v>
      </c>
      <c r="C6" s="734"/>
      <c r="D6" s="735"/>
      <c r="E6" s="733" t="s">
        <v>378</v>
      </c>
      <c r="F6" s="834"/>
      <c r="G6" s="1735" t="s">
        <v>372</v>
      </c>
    </row>
    <row r="7" spans="1:8" ht="30.75" customHeight="1">
      <c r="A7" s="1688" t="s">
        <v>529</v>
      </c>
      <c r="B7" s="737" t="s">
        <v>381</v>
      </c>
      <c r="C7" s="245"/>
      <c r="D7" s="832"/>
      <c r="E7" s="751" t="s">
        <v>382</v>
      </c>
      <c r="F7" s="833"/>
      <c r="G7" s="1747" t="s">
        <v>524</v>
      </c>
      <c r="H7" s="34"/>
    </row>
    <row r="8" spans="1:8" ht="36" customHeight="1" thickBot="1">
      <c r="A8" s="1689"/>
      <c r="B8" s="675" t="s">
        <v>385</v>
      </c>
      <c r="C8" s="234" t="s">
        <v>386</v>
      </c>
      <c r="D8" s="234" t="s">
        <v>387</v>
      </c>
      <c r="E8" s="234" t="s">
        <v>385</v>
      </c>
      <c r="F8" s="234" t="s">
        <v>386</v>
      </c>
      <c r="G8" s="1737"/>
      <c r="H8" s="34"/>
    </row>
    <row r="9" spans="1:8">
      <c r="A9" s="63" t="s">
        <v>490</v>
      </c>
      <c r="B9" s="45" t="s">
        <v>391</v>
      </c>
      <c r="C9" s="45">
        <v>110</v>
      </c>
      <c r="D9" s="45">
        <v>110</v>
      </c>
      <c r="E9" s="11" t="s">
        <v>391</v>
      </c>
      <c r="F9" s="11">
        <v>24500</v>
      </c>
      <c r="G9" s="46">
        <v>2695</v>
      </c>
    </row>
    <row r="10" spans="1:8">
      <c r="A10" s="63" t="s">
        <v>491</v>
      </c>
      <c r="B10" s="45" t="s">
        <v>391</v>
      </c>
      <c r="C10" s="46" t="s">
        <v>391</v>
      </c>
      <c r="D10" s="843" t="s">
        <v>391</v>
      </c>
      <c r="E10" s="845" t="s">
        <v>391</v>
      </c>
      <c r="F10" s="845" t="s">
        <v>391</v>
      </c>
      <c r="G10" s="844" t="s">
        <v>391</v>
      </c>
    </row>
    <row r="11" spans="1:8">
      <c r="A11" s="63" t="s">
        <v>492</v>
      </c>
      <c r="B11" s="11" t="s">
        <v>391</v>
      </c>
      <c r="C11" s="12">
        <v>127</v>
      </c>
      <c r="D11" s="843">
        <v>127</v>
      </c>
      <c r="E11" s="845" t="s">
        <v>391</v>
      </c>
      <c r="F11" s="845">
        <v>16500</v>
      </c>
      <c r="G11" s="895">
        <v>2096</v>
      </c>
      <c r="H11" s="34"/>
    </row>
    <row r="12" spans="1:8">
      <c r="A12" s="73" t="s">
        <v>493</v>
      </c>
      <c r="B12" s="74" t="s">
        <v>391</v>
      </c>
      <c r="C12" s="75">
        <v>237</v>
      </c>
      <c r="D12" s="852">
        <v>237</v>
      </c>
      <c r="E12" s="853" t="s">
        <v>391</v>
      </c>
      <c r="F12" s="853">
        <v>20213</v>
      </c>
      <c r="G12" s="856">
        <v>4791</v>
      </c>
      <c r="H12" s="34"/>
    </row>
    <row r="13" spans="1:8">
      <c r="A13" s="63"/>
      <c r="B13" s="11"/>
      <c r="C13" s="12"/>
      <c r="D13" s="843"/>
      <c r="E13" s="845"/>
      <c r="F13" s="845"/>
      <c r="G13" s="895"/>
      <c r="H13" s="34"/>
    </row>
    <row r="14" spans="1:8">
      <c r="A14" s="73" t="s">
        <v>494</v>
      </c>
      <c r="B14" s="74" t="s">
        <v>391</v>
      </c>
      <c r="C14" s="75">
        <v>19</v>
      </c>
      <c r="D14" s="852">
        <v>19</v>
      </c>
      <c r="E14" s="853" t="s">
        <v>391</v>
      </c>
      <c r="F14" s="853">
        <v>20729</v>
      </c>
      <c r="G14" s="856">
        <v>394</v>
      </c>
      <c r="H14" s="34"/>
    </row>
    <row r="15" spans="1:8">
      <c r="A15" s="65"/>
      <c r="B15" s="70"/>
      <c r="C15" s="71"/>
      <c r="D15" s="849"/>
      <c r="E15" s="854"/>
      <c r="F15" s="854"/>
      <c r="G15" s="857"/>
      <c r="H15" s="34"/>
    </row>
    <row r="16" spans="1:8">
      <c r="A16" s="63" t="s">
        <v>495</v>
      </c>
      <c r="B16" s="45" t="s">
        <v>391</v>
      </c>
      <c r="C16" s="46" t="s">
        <v>391</v>
      </c>
      <c r="D16" s="843" t="s">
        <v>391</v>
      </c>
      <c r="E16" s="845" t="s">
        <v>391</v>
      </c>
      <c r="F16" s="845" t="s">
        <v>391</v>
      </c>
      <c r="G16" s="844" t="s">
        <v>391</v>
      </c>
    </row>
    <row r="17" spans="1:8">
      <c r="A17" s="63" t="s">
        <v>496</v>
      </c>
      <c r="B17" s="45" t="s">
        <v>391</v>
      </c>
      <c r="C17" s="46" t="s">
        <v>391</v>
      </c>
      <c r="D17" s="843" t="s">
        <v>391</v>
      </c>
      <c r="E17" s="845" t="s">
        <v>391</v>
      </c>
      <c r="F17" s="845" t="s">
        <v>391</v>
      </c>
      <c r="G17" s="844" t="s">
        <v>391</v>
      </c>
    </row>
    <row r="18" spans="1:8">
      <c r="A18" s="73" t="s">
        <v>497</v>
      </c>
      <c r="B18" s="74" t="s">
        <v>391</v>
      </c>
      <c r="C18" s="75" t="s">
        <v>391</v>
      </c>
      <c r="D18" s="852" t="s">
        <v>391</v>
      </c>
      <c r="E18" s="853" t="s">
        <v>391</v>
      </c>
      <c r="F18" s="853" t="s">
        <v>391</v>
      </c>
      <c r="G18" s="856" t="s">
        <v>391</v>
      </c>
      <c r="H18" s="34"/>
    </row>
    <row r="19" spans="1:8">
      <c r="A19" s="63"/>
      <c r="B19" s="45"/>
      <c r="C19" s="46"/>
      <c r="D19" s="843"/>
      <c r="E19" s="843"/>
      <c r="F19" s="845"/>
      <c r="G19" s="844"/>
    </row>
    <row r="20" spans="1:8">
      <c r="A20" s="896" t="s">
        <v>498</v>
      </c>
      <c r="B20" s="897" t="s">
        <v>391</v>
      </c>
      <c r="C20" s="898" t="s">
        <v>391</v>
      </c>
      <c r="D20" s="899" t="s">
        <v>391</v>
      </c>
      <c r="E20" s="900" t="s">
        <v>391</v>
      </c>
      <c r="F20" s="900" t="s">
        <v>391</v>
      </c>
      <c r="G20" s="901" t="s">
        <v>391</v>
      </c>
    </row>
    <row r="21" spans="1:8">
      <c r="A21" s="63" t="s">
        <v>499</v>
      </c>
      <c r="B21" s="45" t="s">
        <v>391</v>
      </c>
      <c r="C21" s="45">
        <v>673</v>
      </c>
      <c r="D21" s="45">
        <v>673</v>
      </c>
      <c r="E21" s="45" t="s">
        <v>391</v>
      </c>
      <c r="F21" s="11">
        <v>23000</v>
      </c>
      <c r="G21" s="46">
        <v>15479</v>
      </c>
    </row>
    <row r="22" spans="1:8">
      <c r="A22" s="63" t="s">
        <v>500</v>
      </c>
      <c r="B22" s="45" t="s">
        <v>391</v>
      </c>
      <c r="C22" s="45" t="s">
        <v>391</v>
      </c>
      <c r="D22" s="45" t="s">
        <v>391</v>
      </c>
      <c r="E22" s="11" t="s">
        <v>391</v>
      </c>
      <c r="F22" s="11" t="s">
        <v>391</v>
      </c>
      <c r="G22" s="46" t="s">
        <v>391</v>
      </c>
    </row>
    <row r="23" spans="1:8">
      <c r="A23" s="63" t="s">
        <v>501</v>
      </c>
      <c r="B23" s="45" t="s">
        <v>391</v>
      </c>
      <c r="C23" s="45" t="s">
        <v>391</v>
      </c>
      <c r="D23" s="45" t="s">
        <v>391</v>
      </c>
      <c r="E23" s="11" t="s">
        <v>391</v>
      </c>
      <c r="F23" s="11" t="s">
        <v>391</v>
      </c>
      <c r="G23" s="46" t="s">
        <v>391</v>
      </c>
    </row>
    <row r="24" spans="1:8">
      <c r="A24" s="63" t="s">
        <v>502</v>
      </c>
      <c r="B24" s="45" t="s">
        <v>391</v>
      </c>
      <c r="C24" s="45">
        <v>19</v>
      </c>
      <c r="D24" s="45">
        <v>19</v>
      </c>
      <c r="E24" s="11" t="s">
        <v>391</v>
      </c>
      <c r="F24" s="11">
        <v>20000</v>
      </c>
      <c r="G24" s="46">
        <v>380</v>
      </c>
    </row>
    <row r="25" spans="1:8">
      <c r="A25" s="63" t="s">
        <v>503</v>
      </c>
      <c r="B25" s="45" t="s">
        <v>391</v>
      </c>
      <c r="C25" s="11" t="s">
        <v>391</v>
      </c>
      <c r="D25" s="45" t="s">
        <v>391</v>
      </c>
      <c r="E25" s="45" t="s">
        <v>391</v>
      </c>
      <c r="F25" s="11" t="s">
        <v>391</v>
      </c>
      <c r="G25" s="12" t="s">
        <v>391</v>
      </c>
    </row>
    <row r="26" spans="1:8">
      <c r="A26" s="63" t="s">
        <v>504</v>
      </c>
      <c r="B26" s="45" t="s">
        <v>391</v>
      </c>
      <c r="C26" s="45">
        <v>5</v>
      </c>
      <c r="D26" s="45">
        <v>5</v>
      </c>
      <c r="E26" s="11" t="s">
        <v>391</v>
      </c>
      <c r="F26" s="11">
        <v>33000</v>
      </c>
      <c r="G26" s="46">
        <v>165</v>
      </c>
    </row>
    <row r="27" spans="1:8">
      <c r="A27" s="63" t="s">
        <v>505</v>
      </c>
      <c r="B27" s="45" t="s">
        <v>391</v>
      </c>
      <c r="C27" s="45">
        <v>28</v>
      </c>
      <c r="D27" s="45">
        <v>28</v>
      </c>
      <c r="E27" s="11" t="s">
        <v>391</v>
      </c>
      <c r="F27" s="11">
        <v>25000</v>
      </c>
      <c r="G27" s="46">
        <v>700</v>
      </c>
    </row>
    <row r="28" spans="1:8">
      <c r="A28" s="73" t="s">
        <v>506</v>
      </c>
      <c r="B28" s="74" t="s">
        <v>391</v>
      </c>
      <c r="C28" s="74">
        <v>725</v>
      </c>
      <c r="D28" s="74">
        <v>725</v>
      </c>
      <c r="E28" s="78" t="s">
        <v>391</v>
      </c>
      <c r="F28" s="78">
        <v>23068</v>
      </c>
      <c r="G28" s="75">
        <v>16724</v>
      </c>
    </row>
    <row r="29" spans="1:8">
      <c r="A29" s="63"/>
      <c r="B29" s="45"/>
      <c r="C29" s="45"/>
      <c r="D29" s="45"/>
      <c r="E29" s="11"/>
      <c r="F29" s="11"/>
      <c r="G29" s="46"/>
    </row>
    <row r="30" spans="1:8">
      <c r="A30" s="63" t="s">
        <v>507</v>
      </c>
      <c r="B30" s="45" t="s">
        <v>391</v>
      </c>
      <c r="C30" s="45" t="s">
        <v>391</v>
      </c>
      <c r="D30" s="45" t="s">
        <v>391</v>
      </c>
      <c r="E30" s="11" t="s">
        <v>391</v>
      </c>
      <c r="F30" s="11" t="s">
        <v>391</v>
      </c>
      <c r="G30" s="46" t="s">
        <v>391</v>
      </c>
    </row>
    <row r="31" spans="1:8">
      <c r="A31" s="63" t="s">
        <v>508</v>
      </c>
      <c r="B31" s="45" t="s">
        <v>391</v>
      </c>
      <c r="C31" s="45" t="s">
        <v>391</v>
      </c>
      <c r="D31" s="45" t="s">
        <v>391</v>
      </c>
      <c r="E31" s="11" t="s">
        <v>391</v>
      </c>
      <c r="F31" s="11" t="s">
        <v>391</v>
      </c>
      <c r="G31" s="46" t="s">
        <v>391</v>
      </c>
    </row>
    <row r="32" spans="1:8">
      <c r="A32" s="73" t="s">
        <v>509</v>
      </c>
      <c r="B32" s="74" t="s">
        <v>391</v>
      </c>
      <c r="C32" s="74" t="s">
        <v>391</v>
      </c>
      <c r="D32" s="74" t="s">
        <v>391</v>
      </c>
      <c r="E32" s="78" t="s">
        <v>391</v>
      </c>
      <c r="F32" s="78" t="s">
        <v>391</v>
      </c>
      <c r="G32" s="75" t="s">
        <v>391</v>
      </c>
    </row>
    <row r="33" spans="1:7">
      <c r="A33" s="63"/>
      <c r="B33" s="45"/>
      <c r="C33" s="45"/>
      <c r="D33" s="45"/>
      <c r="E33" s="11"/>
      <c r="F33" s="11"/>
    </row>
    <row r="34" spans="1:7" ht="13.5" thickBot="1">
      <c r="A34" s="66" t="s">
        <v>510</v>
      </c>
      <c r="B34" s="52" t="s">
        <v>391</v>
      </c>
      <c r="C34" s="52">
        <v>981</v>
      </c>
      <c r="D34" s="52">
        <v>981</v>
      </c>
      <c r="E34" s="175" t="s">
        <v>391</v>
      </c>
      <c r="F34" s="175">
        <v>22333</v>
      </c>
      <c r="G34" s="53">
        <v>21909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2">
    <tabColor theme="0"/>
    <pageSetUpPr fitToPage="1"/>
  </sheetPr>
  <dimension ref="A1:H14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28.42578125" style="208" customWidth="1"/>
    <col min="2" max="7" width="16.7109375" style="208" customWidth="1"/>
    <col min="8" max="16384" width="11.42578125" style="208"/>
  </cols>
  <sheetData>
    <row r="1" spans="1:8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8" s="88" customFormat="1" ht="15">
      <c r="A3" s="1729" t="s">
        <v>650</v>
      </c>
      <c r="B3" s="1729"/>
      <c r="C3" s="1729"/>
      <c r="D3" s="1729"/>
      <c r="E3" s="1729"/>
      <c r="F3" s="1729"/>
      <c r="G3" s="1729"/>
    </row>
    <row r="4" spans="1:8" s="88" customFormat="1" ht="30" customHeight="1">
      <c r="A4" s="1695" t="s">
        <v>1346</v>
      </c>
      <c r="B4" s="1695"/>
      <c r="C4" s="1695"/>
      <c r="D4" s="1695"/>
      <c r="E4" s="1695"/>
      <c r="F4" s="1695"/>
      <c r="G4" s="1695"/>
    </row>
    <row r="5" spans="1:8" s="88" customFormat="1" ht="15.75" thickBot="1">
      <c r="A5" s="188"/>
      <c r="B5" s="189"/>
      <c r="C5" s="189"/>
      <c r="D5" s="189"/>
      <c r="E5" s="189"/>
      <c r="F5" s="189"/>
      <c r="G5" s="189"/>
    </row>
    <row r="6" spans="1:8" ht="25.5" customHeight="1">
      <c r="A6" s="1687" t="s">
        <v>446</v>
      </c>
      <c r="B6" s="733" t="s">
        <v>371</v>
      </c>
      <c r="C6" s="734"/>
      <c r="D6" s="735"/>
      <c r="E6" s="733" t="s">
        <v>378</v>
      </c>
      <c r="F6" s="834"/>
      <c r="G6" s="1735" t="s">
        <v>372</v>
      </c>
    </row>
    <row r="7" spans="1:8" ht="30.75" customHeight="1">
      <c r="A7" s="1688" t="s">
        <v>529</v>
      </c>
      <c r="B7" s="737" t="s">
        <v>381</v>
      </c>
      <c r="C7" s="245"/>
      <c r="D7" s="832"/>
      <c r="E7" s="751" t="s">
        <v>382</v>
      </c>
      <c r="F7" s="833"/>
      <c r="G7" s="1747" t="s">
        <v>524</v>
      </c>
      <c r="H7" s="34"/>
    </row>
    <row r="8" spans="1:8" ht="36" customHeight="1" thickBot="1">
      <c r="A8" s="1689"/>
      <c r="B8" s="675" t="s">
        <v>385</v>
      </c>
      <c r="C8" s="234" t="s">
        <v>386</v>
      </c>
      <c r="D8" s="723" t="s">
        <v>387</v>
      </c>
      <c r="E8" s="227" t="s">
        <v>385</v>
      </c>
      <c r="F8" s="839" t="s">
        <v>386</v>
      </c>
      <c r="G8" s="1737"/>
      <c r="H8" s="34"/>
    </row>
    <row r="9" spans="1:8">
      <c r="A9" s="72" t="s">
        <v>490</v>
      </c>
      <c r="B9" s="122" t="s">
        <v>391</v>
      </c>
      <c r="C9" s="131" t="s">
        <v>391</v>
      </c>
      <c r="D9" s="850" t="s">
        <v>391</v>
      </c>
      <c r="E9" s="851" t="s">
        <v>391</v>
      </c>
      <c r="F9" s="851" t="s">
        <v>391</v>
      </c>
      <c r="G9" s="902" t="s">
        <v>391</v>
      </c>
    </row>
    <row r="10" spans="1:8">
      <c r="A10" s="63" t="s">
        <v>491</v>
      </c>
      <c r="B10" s="11" t="s">
        <v>391</v>
      </c>
      <c r="C10" s="12" t="s">
        <v>391</v>
      </c>
      <c r="D10" s="843" t="s">
        <v>391</v>
      </c>
      <c r="E10" s="845" t="s">
        <v>391</v>
      </c>
      <c r="F10" s="845" t="s">
        <v>391</v>
      </c>
      <c r="G10" s="895" t="s">
        <v>391</v>
      </c>
    </row>
    <row r="11" spans="1:8">
      <c r="A11" s="63" t="s">
        <v>492</v>
      </c>
      <c r="B11" s="11" t="s">
        <v>391</v>
      </c>
      <c r="C11" s="12">
        <v>491</v>
      </c>
      <c r="D11" s="843">
        <v>491</v>
      </c>
      <c r="E11" s="845" t="s">
        <v>391</v>
      </c>
      <c r="F11" s="845">
        <v>16800</v>
      </c>
      <c r="G11" s="895">
        <v>8249</v>
      </c>
    </row>
    <row r="12" spans="1:8">
      <c r="A12" s="73" t="s">
        <v>493</v>
      </c>
      <c r="B12" s="74" t="s">
        <v>391</v>
      </c>
      <c r="C12" s="75">
        <v>491</v>
      </c>
      <c r="D12" s="852">
        <v>491</v>
      </c>
      <c r="E12" s="853" t="s">
        <v>391</v>
      </c>
      <c r="F12" s="853">
        <v>16800</v>
      </c>
      <c r="G12" s="856">
        <v>8249</v>
      </c>
    </row>
    <row r="13" spans="1:8">
      <c r="A13" s="65"/>
      <c r="B13" s="70"/>
      <c r="C13" s="71"/>
      <c r="D13" s="849"/>
      <c r="E13" s="854"/>
      <c r="F13" s="854"/>
      <c r="G13" s="857"/>
    </row>
    <row r="14" spans="1:8" ht="13.5" thickBot="1">
      <c r="A14" s="66" t="s">
        <v>510</v>
      </c>
      <c r="B14" s="52" t="s">
        <v>391</v>
      </c>
      <c r="C14" s="52">
        <v>491</v>
      </c>
      <c r="D14" s="52">
        <v>491</v>
      </c>
      <c r="E14" s="175" t="s">
        <v>391</v>
      </c>
      <c r="F14" s="175">
        <v>16800</v>
      </c>
      <c r="G14" s="53">
        <v>8249</v>
      </c>
    </row>
  </sheetData>
  <mergeCells count="5">
    <mergeCell ref="A4:G4"/>
    <mergeCell ref="A6:A8"/>
    <mergeCell ref="G6:G8"/>
    <mergeCell ref="A1:G1"/>
    <mergeCell ref="A3:G3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4">
    <tabColor theme="0"/>
    <pageSetUpPr fitToPage="1"/>
  </sheetPr>
  <dimension ref="A1:G47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9.5703125" style="208" customWidth="1"/>
    <col min="2" max="7" width="17.42578125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25.5" customHeight="1">
      <c r="A3" s="1695" t="s">
        <v>1367</v>
      </c>
      <c r="B3" s="1695"/>
      <c r="C3" s="1695"/>
      <c r="D3" s="1695"/>
      <c r="E3" s="1695"/>
      <c r="F3" s="1695"/>
      <c r="G3" s="1695"/>
    </row>
    <row r="4" spans="1:7" s="88" customFormat="1" ht="10.5" customHeight="1" thickBot="1">
      <c r="A4" s="1749"/>
      <c r="B4" s="1749"/>
      <c r="C4" s="1749"/>
      <c r="D4" s="1749"/>
      <c r="E4" s="1749"/>
      <c r="F4" s="1749"/>
      <c r="G4" s="1749"/>
    </row>
    <row r="5" spans="1:7" ht="36" customHeight="1">
      <c r="A5" s="1687" t="s">
        <v>380</v>
      </c>
      <c r="B5" s="733" t="s">
        <v>671</v>
      </c>
      <c r="C5" s="734"/>
      <c r="D5" s="735"/>
      <c r="E5" s="733" t="s">
        <v>573</v>
      </c>
      <c r="F5" s="735"/>
      <c r="G5" s="667" t="s">
        <v>372</v>
      </c>
    </row>
    <row r="6" spans="1:7" ht="25.5" customHeight="1" thickBot="1">
      <c r="A6" s="1689"/>
      <c r="B6" s="234" t="s">
        <v>385</v>
      </c>
      <c r="C6" s="234" t="s">
        <v>386</v>
      </c>
      <c r="D6" s="234" t="s">
        <v>387</v>
      </c>
      <c r="E6" s="234" t="s">
        <v>385</v>
      </c>
      <c r="F6" s="234" t="s">
        <v>386</v>
      </c>
      <c r="G6" s="748" t="s">
        <v>524</v>
      </c>
    </row>
    <row r="7" spans="1:7" s="1212" customFormat="1" ht="18.75" customHeight="1">
      <c r="A7" s="1210" t="s">
        <v>672</v>
      </c>
      <c r="B7" s="1446"/>
      <c r="C7" s="1446"/>
      <c r="D7" s="1446"/>
      <c r="E7" s="1446"/>
      <c r="F7" s="1446"/>
      <c r="G7" s="1442"/>
    </row>
    <row r="8" spans="1:7">
      <c r="A8" s="905" t="s">
        <v>673</v>
      </c>
      <c r="B8" s="1348" t="s">
        <v>391</v>
      </c>
      <c r="C8" s="1348">
        <v>10</v>
      </c>
      <c r="D8" s="1348">
        <v>10</v>
      </c>
      <c r="E8" s="1348" t="s">
        <v>391</v>
      </c>
      <c r="F8" s="1348">
        <v>47900</v>
      </c>
      <c r="G8" s="1183">
        <v>480</v>
      </c>
    </row>
    <row r="9" spans="1:7">
      <c r="A9" s="905" t="s">
        <v>674</v>
      </c>
      <c r="B9" s="1348">
        <v>918</v>
      </c>
      <c r="C9" s="1348">
        <v>36687</v>
      </c>
      <c r="D9" s="1348">
        <v>37605</v>
      </c>
      <c r="E9" s="1348">
        <v>35393</v>
      </c>
      <c r="F9" s="1348">
        <v>97381</v>
      </c>
      <c r="G9" s="1183">
        <v>3605112</v>
      </c>
    </row>
    <row r="10" spans="1:7">
      <c r="A10" s="905"/>
      <c r="B10" s="1348"/>
      <c r="C10" s="1348"/>
      <c r="D10" s="1348"/>
      <c r="E10" s="1348"/>
      <c r="F10" s="1348"/>
      <c r="G10" s="1183"/>
    </row>
    <row r="11" spans="1:7" s="1212" customFormat="1" ht="18.75" customHeight="1">
      <c r="A11" s="1443" t="s">
        <v>675</v>
      </c>
      <c r="B11" s="1348"/>
      <c r="C11" s="1348"/>
      <c r="D11" s="1348"/>
      <c r="E11" s="1348"/>
      <c r="F11" s="1348"/>
      <c r="G11" s="1183"/>
    </row>
    <row r="12" spans="1:7">
      <c r="A12" s="905" t="s">
        <v>676</v>
      </c>
      <c r="B12" s="1348">
        <v>4968</v>
      </c>
      <c r="C12" s="1348">
        <v>58358</v>
      </c>
      <c r="D12" s="1348">
        <v>63326</v>
      </c>
      <c r="E12" s="1348">
        <v>1637</v>
      </c>
      <c r="F12" s="1348">
        <v>3038</v>
      </c>
      <c r="G12" s="1183">
        <v>185446</v>
      </c>
    </row>
    <row r="13" spans="1:7">
      <c r="A13" s="1444" t="s">
        <v>1310</v>
      </c>
      <c r="B13" s="1348">
        <v>14</v>
      </c>
      <c r="C13" s="1348" t="s">
        <v>391</v>
      </c>
      <c r="D13" s="1348">
        <v>14</v>
      </c>
      <c r="E13" s="1348">
        <v>1200</v>
      </c>
      <c r="F13" s="1348" t="s">
        <v>391</v>
      </c>
      <c r="G13" s="1183">
        <v>17</v>
      </c>
    </row>
    <row r="14" spans="1:7">
      <c r="A14" s="905" t="s">
        <v>1311</v>
      </c>
      <c r="B14" s="1438">
        <v>4</v>
      </c>
      <c r="C14" s="1348">
        <v>71</v>
      </c>
      <c r="D14" s="1348">
        <v>75</v>
      </c>
      <c r="E14" s="1348" t="s">
        <v>391</v>
      </c>
      <c r="F14" s="1439">
        <v>2148</v>
      </c>
      <c r="G14" s="1183">
        <v>153</v>
      </c>
    </row>
    <row r="15" spans="1:7">
      <c r="A15" s="905"/>
      <c r="B15" s="1438"/>
      <c r="C15" s="1348"/>
      <c r="D15" s="1348"/>
      <c r="E15" s="1438"/>
      <c r="F15" s="1439"/>
      <c r="G15" s="1183"/>
    </row>
    <row r="16" spans="1:7" s="1212" customFormat="1" ht="18.75" customHeight="1">
      <c r="A16" s="1443" t="s">
        <v>677</v>
      </c>
      <c r="B16" s="1438"/>
      <c r="C16" s="1348"/>
      <c r="D16" s="1348"/>
      <c r="E16" s="1438"/>
      <c r="F16" s="1439"/>
      <c r="G16" s="1183"/>
    </row>
    <row r="17" spans="1:7">
      <c r="A17" s="905" t="s">
        <v>1312</v>
      </c>
      <c r="B17" s="1348" t="s">
        <v>391</v>
      </c>
      <c r="C17" s="1348" t="s">
        <v>391</v>
      </c>
      <c r="D17" s="1348" t="s">
        <v>391</v>
      </c>
      <c r="E17" s="1439" t="s">
        <v>391</v>
      </c>
      <c r="F17" s="1439" t="s">
        <v>391</v>
      </c>
      <c r="G17" s="1183">
        <v>71580</v>
      </c>
    </row>
    <row r="18" spans="1:7">
      <c r="A18" s="905" t="s">
        <v>678</v>
      </c>
      <c r="B18" s="1348" t="s">
        <v>391</v>
      </c>
      <c r="C18" s="1348" t="s">
        <v>391</v>
      </c>
      <c r="D18" s="1348" t="s">
        <v>391</v>
      </c>
      <c r="E18" s="1439" t="s">
        <v>391</v>
      </c>
      <c r="F18" s="1439" t="s">
        <v>391</v>
      </c>
      <c r="G18" s="1183" t="s">
        <v>391</v>
      </c>
    </row>
    <row r="19" spans="1:7">
      <c r="A19" s="905" t="s">
        <v>679</v>
      </c>
      <c r="B19" s="1348" t="s">
        <v>391</v>
      </c>
      <c r="C19" s="1348" t="s">
        <v>391</v>
      </c>
      <c r="D19" s="1348" t="s">
        <v>391</v>
      </c>
      <c r="E19" s="1439" t="s">
        <v>391</v>
      </c>
      <c r="F19" s="1439" t="s">
        <v>391</v>
      </c>
      <c r="G19" s="1183" t="s">
        <v>391</v>
      </c>
    </row>
    <row r="20" spans="1:7">
      <c r="A20" s="1445" t="s">
        <v>680</v>
      </c>
      <c r="B20" s="1438">
        <v>46</v>
      </c>
      <c r="C20" s="1438">
        <v>1</v>
      </c>
      <c r="D20" s="1438">
        <v>47</v>
      </c>
      <c r="E20" s="1439">
        <v>992</v>
      </c>
      <c r="F20" s="1439">
        <v>3050</v>
      </c>
      <c r="G20" s="1183">
        <v>49</v>
      </c>
    </row>
    <row r="21" spans="1:7">
      <c r="A21" s="1445" t="s">
        <v>1313</v>
      </c>
      <c r="B21" s="1348" t="s">
        <v>391</v>
      </c>
      <c r="C21" s="1348" t="s">
        <v>391</v>
      </c>
      <c r="D21" s="1348" t="s">
        <v>391</v>
      </c>
      <c r="E21" s="1439" t="s">
        <v>391</v>
      </c>
      <c r="F21" s="1439" t="s">
        <v>391</v>
      </c>
      <c r="G21" s="1183" t="s">
        <v>391</v>
      </c>
    </row>
    <row r="22" spans="1:7">
      <c r="A22" s="905" t="s">
        <v>682</v>
      </c>
      <c r="B22" s="1348" t="s">
        <v>391</v>
      </c>
      <c r="C22" s="1348">
        <v>454</v>
      </c>
      <c r="D22" s="1348">
        <v>454</v>
      </c>
      <c r="E22" s="1439" t="s">
        <v>391</v>
      </c>
      <c r="F22" s="1439">
        <v>2770</v>
      </c>
      <c r="G22" s="1183">
        <v>1258</v>
      </c>
    </row>
    <row r="23" spans="1:7">
      <c r="A23" s="905" t="s">
        <v>683</v>
      </c>
      <c r="B23" s="1348">
        <v>665614</v>
      </c>
      <c r="C23" s="1348">
        <v>73237</v>
      </c>
      <c r="D23" s="1348">
        <v>738851</v>
      </c>
      <c r="E23" s="1439">
        <v>933</v>
      </c>
      <c r="F23" s="1439">
        <v>2020</v>
      </c>
      <c r="G23" s="1183">
        <v>769195</v>
      </c>
    </row>
    <row r="24" spans="1:7">
      <c r="A24" s="905" t="s">
        <v>684</v>
      </c>
      <c r="B24" s="1348">
        <v>7966</v>
      </c>
      <c r="C24" s="1348">
        <v>243</v>
      </c>
      <c r="D24" s="1348">
        <v>8209</v>
      </c>
      <c r="E24" s="1439">
        <v>689</v>
      </c>
      <c r="F24" s="1439">
        <v>1138</v>
      </c>
      <c r="G24" s="1183">
        <v>5770</v>
      </c>
    </row>
    <row r="25" spans="1:7">
      <c r="A25" s="905" t="s">
        <v>685</v>
      </c>
      <c r="B25" s="1348">
        <v>24</v>
      </c>
      <c r="C25" s="1348">
        <v>1293</v>
      </c>
      <c r="D25" s="1348">
        <v>1317</v>
      </c>
      <c r="E25" s="1439">
        <v>980</v>
      </c>
      <c r="F25" s="1439">
        <v>3170</v>
      </c>
      <c r="G25" s="1183">
        <v>4106</v>
      </c>
    </row>
    <row r="26" spans="1:7">
      <c r="A26" s="905" t="s">
        <v>686</v>
      </c>
      <c r="B26" s="1348">
        <v>56008</v>
      </c>
      <c r="C26" s="1348">
        <v>15032</v>
      </c>
      <c r="D26" s="1348">
        <v>71040</v>
      </c>
      <c r="E26" s="1439">
        <v>1833</v>
      </c>
      <c r="F26" s="1439">
        <v>3094</v>
      </c>
      <c r="G26" s="1183">
        <v>149198</v>
      </c>
    </row>
    <row r="27" spans="1:7">
      <c r="A27" s="1444" t="s">
        <v>1368</v>
      </c>
      <c r="B27" s="1348">
        <v>1388</v>
      </c>
      <c r="C27" s="1348">
        <v>175</v>
      </c>
      <c r="D27" s="1348">
        <v>1563</v>
      </c>
      <c r="E27" s="1439">
        <v>772</v>
      </c>
      <c r="F27" s="1439">
        <v>1463</v>
      </c>
      <c r="G27" s="1183">
        <v>1326</v>
      </c>
    </row>
    <row r="28" spans="1:7" s="1212" customFormat="1" ht="18.75" customHeight="1">
      <c r="A28" s="1444"/>
      <c r="B28" s="1348"/>
      <c r="C28" s="1348"/>
      <c r="D28" s="1348"/>
      <c r="E28" s="1439"/>
      <c r="F28" s="1439"/>
      <c r="G28" s="1183"/>
    </row>
    <row r="29" spans="1:7">
      <c r="A29" s="1428" t="s">
        <v>687</v>
      </c>
      <c r="B29" s="1348"/>
      <c r="C29" s="1348"/>
      <c r="D29" s="1348"/>
      <c r="E29" s="1439"/>
      <c r="F29" s="1439"/>
      <c r="G29" s="1183"/>
    </row>
    <row r="30" spans="1:7">
      <c r="A30" s="1444" t="s">
        <v>688</v>
      </c>
      <c r="B30" s="1348" t="s">
        <v>391</v>
      </c>
      <c r="C30" s="1348">
        <v>1747</v>
      </c>
      <c r="D30" s="1348">
        <v>1747</v>
      </c>
      <c r="E30" s="1439" t="s">
        <v>391</v>
      </c>
      <c r="F30" s="1439">
        <v>2709</v>
      </c>
      <c r="G30" s="1183">
        <v>4736</v>
      </c>
    </row>
    <row r="31" spans="1:7">
      <c r="A31" s="905" t="s">
        <v>689</v>
      </c>
      <c r="B31" s="1348">
        <v>3291</v>
      </c>
      <c r="C31" s="1348">
        <v>303</v>
      </c>
      <c r="D31" s="1348">
        <v>3594</v>
      </c>
      <c r="E31" s="1439">
        <v>606</v>
      </c>
      <c r="F31" s="1439">
        <v>1218</v>
      </c>
      <c r="G31" s="1183">
        <v>2362</v>
      </c>
    </row>
    <row r="32" spans="1:7">
      <c r="A32" s="905" t="s">
        <v>1314</v>
      </c>
      <c r="B32" s="1438">
        <v>65</v>
      </c>
      <c r="C32" s="1348">
        <v>105</v>
      </c>
      <c r="D32" s="1348">
        <v>170</v>
      </c>
      <c r="E32" s="1438">
        <v>6</v>
      </c>
      <c r="F32" s="1439">
        <v>14</v>
      </c>
      <c r="G32" s="1183">
        <v>1793</v>
      </c>
    </row>
    <row r="33" spans="1:7">
      <c r="A33" s="905" t="s">
        <v>690</v>
      </c>
      <c r="B33" s="1348">
        <v>7</v>
      </c>
      <c r="C33" s="1438">
        <v>39</v>
      </c>
      <c r="D33" s="1348">
        <v>46</v>
      </c>
      <c r="E33" s="1439">
        <v>2143</v>
      </c>
      <c r="F33" s="1438">
        <v>12154</v>
      </c>
      <c r="G33" s="1183">
        <v>489</v>
      </c>
    </row>
    <row r="34" spans="1:7">
      <c r="A34" s="905" t="s">
        <v>691</v>
      </c>
      <c r="B34" s="1348" t="s">
        <v>391</v>
      </c>
      <c r="C34" s="1348">
        <v>7</v>
      </c>
      <c r="D34" s="1348">
        <v>7</v>
      </c>
      <c r="E34" s="1439" t="s">
        <v>391</v>
      </c>
      <c r="F34" s="1439">
        <v>7200</v>
      </c>
      <c r="G34" s="1183">
        <v>50</v>
      </c>
    </row>
    <row r="35" spans="1:7">
      <c r="A35" s="905" t="s">
        <v>692</v>
      </c>
      <c r="B35" s="1348" t="s">
        <v>391</v>
      </c>
      <c r="C35" s="1348">
        <v>67</v>
      </c>
      <c r="D35" s="1348">
        <v>67</v>
      </c>
      <c r="E35" s="1348" t="s">
        <v>391</v>
      </c>
      <c r="F35" s="1439">
        <v>3806</v>
      </c>
      <c r="G35" s="1183">
        <v>255</v>
      </c>
    </row>
    <row r="36" spans="1:7" s="1212" customFormat="1" ht="18.75" customHeight="1">
      <c r="A36" s="905"/>
      <c r="B36" s="1438"/>
      <c r="C36" s="1348"/>
      <c r="D36" s="1348"/>
      <c r="E36" s="1438"/>
      <c r="F36" s="1439"/>
      <c r="G36" s="1183"/>
    </row>
    <row r="37" spans="1:7">
      <c r="A37" s="1443" t="s">
        <v>693</v>
      </c>
      <c r="B37" s="1438"/>
      <c r="C37" s="1348"/>
      <c r="D37" s="1348"/>
      <c r="E37" s="1438"/>
      <c r="F37" s="1439"/>
      <c r="G37" s="1183"/>
    </row>
    <row r="38" spans="1:7">
      <c r="A38" s="1444" t="s">
        <v>694</v>
      </c>
      <c r="B38" s="1348" t="s">
        <v>391</v>
      </c>
      <c r="C38" s="1348">
        <v>9022</v>
      </c>
      <c r="D38" s="1348">
        <v>9022</v>
      </c>
      <c r="E38" s="1439" t="s">
        <v>391</v>
      </c>
      <c r="F38" s="1439">
        <v>3273</v>
      </c>
      <c r="G38" s="1183">
        <v>29534</v>
      </c>
    </row>
    <row r="39" spans="1:7">
      <c r="A39" s="905" t="s">
        <v>695</v>
      </c>
      <c r="B39" s="1438">
        <v>2</v>
      </c>
      <c r="C39" s="1348">
        <v>513</v>
      </c>
      <c r="D39" s="1348">
        <v>515</v>
      </c>
      <c r="E39" s="1438">
        <v>1000</v>
      </c>
      <c r="F39" s="1439">
        <v>1743</v>
      </c>
      <c r="G39" s="1183">
        <v>897</v>
      </c>
    </row>
    <row r="40" spans="1:7">
      <c r="A40" s="1444" t="s">
        <v>1315</v>
      </c>
      <c r="B40" s="1348">
        <v>3</v>
      </c>
      <c r="C40" s="1348">
        <v>73</v>
      </c>
      <c r="D40" s="1348">
        <v>76</v>
      </c>
      <c r="E40" s="1439">
        <v>15000</v>
      </c>
      <c r="F40" s="1439">
        <v>51025</v>
      </c>
      <c r="G40" s="1183">
        <v>3770</v>
      </c>
    </row>
    <row r="41" spans="1:7">
      <c r="A41" s="905" t="s">
        <v>696</v>
      </c>
      <c r="B41" s="1348">
        <v>2203</v>
      </c>
      <c r="C41" s="1348">
        <v>311</v>
      </c>
      <c r="D41" s="1348">
        <v>2514</v>
      </c>
      <c r="E41" s="1439">
        <v>3791</v>
      </c>
      <c r="F41" s="1439">
        <v>6741</v>
      </c>
      <c r="G41" s="1183">
        <v>10448</v>
      </c>
    </row>
    <row r="42" spans="1:7">
      <c r="A42" s="905" t="s">
        <v>697</v>
      </c>
      <c r="B42" s="1348">
        <v>4247</v>
      </c>
      <c r="C42" s="1348">
        <v>6790</v>
      </c>
      <c r="D42" s="1348">
        <v>11037</v>
      </c>
      <c r="E42" s="1439">
        <v>1310</v>
      </c>
      <c r="F42" s="1439">
        <v>2903</v>
      </c>
      <c r="G42" s="1183">
        <v>25339</v>
      </c>
    </row>
    <row r="43" spans="1:7">
      <c r="A43" s="905"/>
      <c r="B43" s="1348"/>
      <c r="C43" s="1348"/>
      <c r="D43" s="1348"/>
      <c r="E43" s="1439"/>
      <c r="F43" s="1439"/>
      <c r="G43" s="1183"/>
    </row>
    <row r="44" spans="1:7" ht="13.5" thickBot="1">
      <c r="A44" s="66" t="s">
        <v>698</v>
      </c>
      <c r="B44" s="52">
        <v>746768</v>
      </c>
      <c r="C44" s="52">
        <v>204538</v>
      </c>
      <c r="D44" s="52">
        <v>951306</v>
      </c>
      <c r="E44" s="52" t="s">
        <v>391</v>
      </c>
      <c r="F44" s="52" t="s">
        <v>391</v>
      </c>
      <c r="G44" s="1405" t="s">
        <v>391</v>
      </c>
    </row>
    <row r="45" spans="1:7">
      <c r="A45" s="1708" t="s">
        <v>699</v>
      </c>
      <c r="B45" s="1708"/>
      <c r="C45" s="1708"/>
      <c r="D45" s="1708"/>
      <c r="E45" s="1708"/>
      <c r="F45" s="1708"/>
      <c r="G45" s="1708"/>
    </row>
    <row r="46" spans="1:7">
      <c r="A46" s="1748" t="s">
        <v>700</v>
      </c>
      <c r="B46" s="1748"/>
      <c r="C46" s="1748"/>
      <c r="D46" s="1748"/>
      <c r="E46" s="1748"/>
      <c r="F46" s="1748"/>
      <c r="G46" s="1748"/>
    </row>
    <row r="47" spans="1:7">
      <c r="A47" s="208" t="s">
        <v>701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46">
    <tabColor theme="0"/>
    <pageSetUpPr fitToPage="1"/>
  </sheetPr>
  <dimension ref="A1:G44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0.5703125" style="208" customWidth="1"/>
    <col min="2" max="7" width="23.7109375" style="208" customWidth="1"/>
    <col min="8" max="16384" width="11.42578125" style="208"/>
  </cols>
  <sheetData>
    <row r="1" spans="1:7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7" s="88" customFormat="1" ht="24.75" customHeight="1">
      <c r="A3" s="1695" t="s">
        <v>1369</v>
      </c>
      <c r="B3" s="1695"/>
      <c r="C3" s="1695"/>
      <c r="D3" s="1695"/>
      <c r="E3" s="1695"/>
      <c r="F3" s="1695"/>
      <c r="G3" s="1695"/>
    </row>
    <row r="4" spans="1:7" s="88" customFormat="1" ht="18.75" customHeight="1" thickBot="1">
      <c r="A4" s="822"/>
      <c r="B4" s="823"/>
      <c r="C4" s="823"/>
      <c r="D4" s="823"/>
      <c r="E4" s="823"/>
      <c r="F4" s="760"/>
      <c r="G4" s="760"/>
    </row>
    <row r="5" spans="1:7" ht="25.5" customHeight="1">
      <c r="A5" s="1705" t="s">
        <v>380</v>
      </c>
      <c r="B5" s="1702" t="s">
        <v>702</v>
      </c>
      <c r="C5" s="1703"/>
      <c r="D5" s="1703"/>
      <c r="E5" s="1703"/>
      <c r="F5" s="265"/>
      <c r="G5" s="265"/>
    </row>
    <row r="6" spans="1:7" ht="32.25" customHeight="1">
      <c r="A6" s="1774"/>
      <c r="B6" s="1685" t="s">
        <v>703</v>
      </c>
      <c r="C6" s="1686"/>
      <c r="D6" s="1686"/>
      <c r="E6" s="1686"/>
      <c r="F6" s="961"/>
      <c r="G6" s="961"/>
    </row>
    <row r="7" spans="1:7" ht="30.75" customHeight="1">
      <c r="A7" s="1774"/>
      <c r="B7" s="1679" t="s">
        <v>704</v>
      </c>
      <c r="C7" s="1679" t="s">
        <v>442</v>
      </c>
      <c r="D7" s="1776" t="s">
        <v>1059</v>
      </c>
      <c r="E7" s="1770" t="s">
        <v>1240</v>
      </c>
      <c r="F7" s="962"/>
      <c r="G7" s="962"/>
    </row>
    <row r="8" spans="1:7" ht="36" customHeight="1" thickBot="1">
      <c r="A8" s="1775"/>
      <c r="B8" s="1680"/>
      <c r="C8" s="1777"/>
      <c r="D8" s="1776"/>
      <c r="E8" s="1771"/>
      <c r="F8" s="747"/>
      <c r="G8" s="747"/>
    </row>
    <row r="9" spans="1:7" ht="27" customHeight="1">
      <c r="A9" s="62" t="s">
        <v>672</v>
      </c>
      <c r="B9" s="266"/>
      <c r="C9" s="266"/>
      <c r="D9" s="972"/>
      <c r="E9" s="1350"/>
      <c r="F9" s="34"/>
      <c r="G9" s="34"/>
    </row>
    <row r="10" spans="1:7">
      <c r="A10" s="943" t="s">
        <v>673</v>
      </c>
      <c r="B10" s="1347" t="s">
        <v>391</v>
      </c>
      <c r="C10" s="1348" t="s">
        <v>391</v>
      </c>
      <c r="D10" s="1348" t="s">
        <v>391</v>
      </c>
      <c r="E10" s="1183">
        <v>0</v>
      </c>
      <c r="F10" s="34"/>
      <c r="G10" s="34"/>
    </row>
    <row r="11" spans="1:7">
      <c r="A11" s="943" t="s">
        <v>674</v>
      </c>
      <c r="B11" s="1347">
        <v>481569</v>
      </c>
      <c r="C11" s="1348">
        <v>3084</v>
      </c>
      <c r="D11" s="1348" t="s">
        <v>391</v>
      </c>
      <c r="E11" s="1183">
        <v>165522</v>
      </c>
      <c r="F11" s="34"/>
      <c r="G11" s="34"/>
    </row>
    <row r="12" spans="1:7" ht="13.5" thickBot="1">
      <c r="A12" s="1180" t="s">
        <v>705</v>
      </c>
      <c r="B12" s="1346">
        <v>481569</v>
      </c>
      <c r="C12" s="1349">
        <v>3084</v>
      </c>
      <c r="D12" s="1352" t="s">
        <v>391</v>
      </c>
      <c r="E12" s="1351">
        <v>165522</v>
      </c>
      <c r="F12" s="34"/>
      <c r="G12" s="34"/>
    </row>
    <row r="13" spans="1:7">
      <c r="A13" s="967"/>
      <c r="B13" s="1766" t="s">
        <v>702</v>
      </c>
      <c r="C13" s="1779"/>
      <c r="D13" s="85"/>
      <c r="E13" s="85"/>
      <c r="F13" s="34"/>
      <c r="G13" s="34"/>
    </row>
    <row r="14" spans="1:7" ht="24" customHeight="1">
      <c r="A14" s="968"/>
      <c r="B14" s="1780"/>
      <c r="C14" s="1781"/>
      <c r="D14" s="85"/>
      <c r="E14" s="85"/>
      <c r="F14" s="34"/>
      <c r="G14" s="34"/>
    </row>
    <row r="15" spans="1:7" ht="23.25" customHeight="1" thickBot="1">
      <c r="A15" s="517"/>
      <c r="B15" s="1782" t="s">
        <v>706</v>
      </c>
      <c r="C15" s="1783"/>
      <c r="D15" s="85"/>
      <c r="E15" s="85"/>
      <c r="F15" s="34"/>
      <c r="G15" s="34"/>
    </row>
    <row r="16" spans="1:7" ht="27" customHeight="1">
      <c r="A16" s="65" t="s">
        <v>675</v>
      </c>
      <c r="B16" s="1345"/>
      <c r="C16" s="267"/>
      <c r="D16" s="214"/>
      <c r="E16" s="214"/>
      <c r="F16" s="214"/>
      <c r="G16" s="214"/>
    </row>
    <row r="17" spans="1:7" ht="22.5" customHeight="1" thickBot="1">
      <c r="A17" s="269" t="s">
        <v>707</v>
      </c>
      <c r="B17" s="1346">
        <v>57508</v>
      </c>
      <c r="C17" s="1344"/>
      <c r="D17" s="214"/>
      <c r="E17" s="214"/>
      <c r="F17" s="214"/>
      <c r="G17" s="214"/>
    </row>
    <row r="18" spans="1:7" ht="19.5" customHeight="1">
      <c r="A18" s="732"/>
      <c r="B18" s="1778" t="s">
        <v>702</v>
      </c>
      <c r="C18" s="1778"/>
      <c r="D18" s="1778"/>
      <c r="E18" s="1778"/>
      <c r="F18" s="1766" t="s">
        <v>1239</v>
      </c>
      <c r="G18" s="1767"/>
    </row>
    <row r="19" spans="1:7" ht="27.75" customHeight="1">
      <c r="A19" s="685"/>
      <c r="B19" s="1772"/>
      <c r="C19" s="1772"/>
      <c r="D19" s="1772"/>
      <c r="E19" s="1772"/>
      <c r="F19" s="1768"/>
      <c r="G19" s="1769"/>
    </row>
    <row r="20" spans="1:7" ht="21.75" customHeight="1">
      <c r="A20" s="969"/>
      <c r="B20" s="1760" t="s">
        <v>421</v>
      </c>
      <c r="C20" s="1760" t="s">
        <v>442</v>
      </c>
      <c r="D20" s="1764" t="s">
        <v>1238</v>
      </c>
      <c r="E20" s="1760" t="s">
        <v>709</v>
      </c>
      <c r="F20" s="1772" t="s">
        <v>710</v>
      </c>
      <c r="G20" s="1762" t="s">
        <v>1237</v>
      </c>
    </row>
    <row r="21" spans="1:7" ht="25.5" customHeight="1" thickBot="1">
      <c r="A21" s="684"/>
      <c r="B21" s="1761"/>
      <c r="C21" s="1761"/>
      <c r="D21" s="1765"/>
      <c r="E21" s="1761"/>
      <c r="F21" s="1773"/>
      <c r="G21" s="1763"/>
    </row>
    <row r="22" spans="1:7" ht="30" customHeight="1">
      <c r="A22" s="62" t="s">
        <v>677</v>
      </c>
      <c r="B22" s="464"/>
      <c r="C22" s="970"/>
      <c r="D22" s="970"/>
      <c r="E22" s="464"/>
      <c r="F22" s="464"/>
      <c r="G22" s="971"/>
    </row>
    <row r="23" spans="1:7">
      <c r="A23" s="63" t="s">
        <v>711</v>
      </c>
      <c r="B23" s="45">
        <v>454</v>
      </c>
      <c r="C23" s="45" t="s">
        <v>391</v>
      </c>
      <c r="D23" s="45" t="s">
        <v>391</v>
      </c>
      <c r="E23" s="45" t="s">
        <v>391</v>
      </c>
      <c r="F23" s="45" t="s">
        <v>391</v>
      </c>
      <c r="G23" s="46">
        <v>0</v>
      </c>
    </row>
    <row r="24" spans="1:7">
      <c r="A24" s="63" t="s">
        <v>712</v>
      </c>
      <c r="B24" s="45" t="s">
        <v>391</v>
      </c>
      <c r="C24" s="45" t="s">
        <v>391</v>
      </c>
      <c r="D24" s="45" t="s">
        <v>391</v>
      </c>
      <c r="E24" s="45" t="s">
        <v>391</v>
      </c>
      <c r="F24" s="45" t="s">
        <v>391</v>
      </c>
      <c r="G24" s="46">
        <v>0</v>
      </c>
    </row>
    <row r="25" spans="1:7">
      <c r="A25" s="63" t="s">
        <v>713</v>
      </c>
      <c r="B25" s="45" t="s">
        <v>391</v>
      </c>
      <c r="C25" s="45" t="s">
        <v>391</v>
      </c>
      <c r="D25" s="45" t="s">
        <v>391</v>
      </c>
      <c r="E25" s="45" t="s">
        <v>391</v>
      </c>
      <c r="F25" s="45" t="s">
        <v>391</v>
      </c>
      <c r="G25" s="46">
        <v>0</v>
      </c>
    </row>
    <row r="26" spans="1:7">
      <c r="A26" s="63" t="s">
        <v>680</v>
      </c>
      <c r="B26" s="45">
        <v>23</v>
      </c>
      <c r="C26" s="45" t="s">
        <v>391</v>
      </c>
      <c r="D26" s="45" t="s">
        <v>391</v>
      </c>
      <c r="E26" s="45">
        <v>26</v>
      </c>
      <c r="F26" s="45">
        <v>8</v>
      </c>
      <c r="G26" s="46">
        <v>18</v>
      </c>
    </row>
    <row r="27" spans="1:7">
      <c r="A27" s="63" t="s">
        <v>681</v>
      </c>
      <c r="B27" s="45" t="s">
        <v>391</v>
      </c>
      <c r="C27" s="45" t="s">
        <v>391</v>
      </c>
      <c r="D27" s="45" t="s">
        <v>391</v>
      </c>
      <c r="E27" s="45" t="s">
        <v>391</v>
      </c>
      <c r="F27" s="45" t="s">
        <v>391</v>
      </c>
      <c r="G27" s="46">
        <v>0</v>
      </c>
    </row>
    <row r="28" spans="1:7">
      <c r="A28" s="63" t="s">
        <v>714</v>
      </c>
      <c r="B28" s="45" t="s">
        <v>391</v>
      </c>
      <c r="C28" s="45" t="s">
        <v>391</v>
      </c>
      <c r="D28" s="45">
        <v>1092</v>
      </c>
      <c r="E28" s="82" t="s">
        <v>391</v>
      </c>
      <c r="F28" s="45" t="s">
        <v>391</v>
      </c>
      <c r="G28" s="46">
        <v>0</v>
      </c>
    </row>
    <row r="29" spans="1:7">
      <c r="A29" s="63" t="s">
        <v>683</v>
      </c>
      <c r="B29" s="45">
        <v>22422</v>
      </c>
      <c r="C29" s="45">
        <v>239</v>
      </c>
      <c r="D29" s="45">
        <v>9067</v>
      </c>
      <c r="E29" s="45">
        <v>738732</v>
      </c>
      <c r="F29" s="45">
        <v>301426</v>
      </c>
      <c r="G29" s="46">
        <v>416117</v>
      </c>
    </row>
    <row r="30" spans="1:7">
      <c r="A30" s="63" t="s">
        <v>684</v>
      </c>
      <c r="B30" s="82">
        <v>240</v>
      </c>
      <c r="C30" s="45">
        <v>645</v>
      </c>
      <c r="D30" s="45">
        <v>398</v>
      </c>
      <c r="E30" s="45">
        <v>4422</v>
      </c>
      <c r="F30" s="45">
        <v>1638</v>
      </c>
      <c r="G30" s="46">
        <v>2218</v>
      </c>
    </row>
    <row r="31" spans="1:7">
      <c r="A31" s="63" t="s">
        <v>685</v>
      </c>
      <c r="B31" s="45">
        <v>10</v>
      </c>
      <c r="C31" s="45" t="s">
        <v>391</v>
      </c>
      <c r="D31" s="45">
        <v>3501</v>
      </c>
      <c r="E31" s="45">
        <v>595</v>
      </c>
      <c r="F31" s="45">
        <v>130</v>
      </c>
      <c r="G31" s="46">
        <v>423</v>
      </c>
    </row>
    <row r="32" spans="1:7">
      <c r="A32" s="63" t="s">
        <v>686</v>
      </c>
      <c r="B32" s="45">
        <v>6052</v>
      </c>
      <c r="C32" s="45">
        <v>19924</v>
      </c>
      <c r="D32" s="45">
        <v>10131</v>
      </c>
      <c r="E32" s="45">
        <v>113166</v>
      </c>
      <c r="F32" s="45">
        <v>45970</v>
      </c>
      <c r="G32" s="46">
        <v>64179</v>
      </c>
    </row>
    <row r="33" spans="1:7">
      <c r="A33" s="63" t="s">
        <v>1368</v>
      </c>
      <c r="B33" s="1369" t="s">
        <v>391</v>
      </c>
      <c r="C33" s="1369">
        <v>991</v>
      </c>
      <c r="D33" s="1369" t="s">
        <v>391</v>
      </c>
      <c r="E33" s="1369">
        <v>292</v>
      </c>
      <c r="F33" s="1369">
        <v>110</v>
      </c>
      <c r="G33" s="1371">
        <v>175</v>
      </c>
    </row>
    <row r="34" spans="1:7" ht="13.5" thickBot="1">
      <c r="A34" s="65" t="s">
        <v>1316</v>
      </c>
      <c r="B34" s="963">
        <v>29201</v>
      </c>
      <c r="C34" s="963">
        <v>21799</v>
      </c>
      <c r="D34" s="963">
        <v>24189</v>
      </c>
      <c r="E34" s="963">
        <v>857233</v>
      </c>
      <c r="F34" s="963">
        <v>349282</v>
      </c>
      <c r="G34" s="964">
        <v>483130</v>
      </c>
    </row>
    <row r="35" spans="1:7" ht="19.5" customHeight="1">
      <c r="A35" s="680"/>
      <c r="B35" s="1754" t="s">
        <v>702</v>
      </c>
      <c r="C35" s="1755"/>
      <c r="D35" s="178"/>
      <c r="E35" s="178"/>
      <c r="F35" s="178"/>
    </row>
    <row r="36" spans="1:7" ht="21" customHeight="1">
      <c r="A36" s="685"/>
      <c r="B36" s="1756"/>
      <c r="C36" s="1757"/>
      <c r="D36" s="214"/>
      <c r="E36" s="178"/>
      <c r="F36" s="178"/>
      <c r="G36" s="178"/>
    </row>
    <row r="37" spans="1:7" ht="24.75" customHeight="1" thickBot="1">
      <c r="A37" s="882"/>
      <c r="B37" s="1758" t="s">
        <v>715</v>
      </c>
      <c r="C37" s="1759"/>
      <c r="D37" s="214"/>
      <c r="E37" s="178"/>
      <c r="F37" s="178"/>
    </row>
    <row r="38" spans="1:7" ht="21" customHeight="1">
      <c r="A38" s="65" t="s">
        <v>687</v>
      </c>
      <c r="B38" s="1750">
        <v>4421</v>
      </c>
      <c r="C38" s="1751"/>
      <c r="D38" s="34"/>
      <c r="E38" s="214"/>
      <c r="F38" s="214"/>
      <c r="G38" s="214"/>
    </row>
    <row r="39" spans="1:7" ht="19.5" customHeight="1" thickBot="1">
      <c r="A39" s="269" t="s">
        <v>688</v>
      </c>
      <c r="B39" s="1752"/>
      <c r="C39" s="1753"/>
      <c r="D39" s="34"/>
      <c r="E39" s="214"/>
      <c r="F39" s="214"/>
      <c r="G39" s="214"/>
    </row>
    <row r="40" spans="1:7" ht="14.25">
      <c r="A40" s="154" t="s">
        <v>1060</v>
      </c>
      <c r="E40" s="34"/>
      <c r="F40" s="34"/>
      <c r="G40" s="34"/>
    </row>
    <row r="42" spans="1:7">
      <c r="D42" s="268"/>
      <c r="E42" s="210"/>
    </row>
    <row r="43" spans="1:7">
      <c r="B43" s="268"/>
      <c r="C43" s="268"/>
    </row>
    <row r="44" spans="1:7">
      <c r="E44" s="268"/>
    </row>
  </sheetData>
  <mergeCells count="22"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  <mergeCell ref="B38:C39"/>
    <mergeCell ref="B35:C36"/>
    <mergeCell ref="B37:C37"/>
    <mergeCell ref="B20:B21"/>
    <mergeCell ref="G20:G21"/>
    <mergeCell ref="D20:D21"/>
    <mergeCell ref="E20:E21"/>
    <mergeCell ref="C20:C2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8">
    <tabColor theme="0"/>
    <pageSetUpPr fitToPage="1"/>
  </sheetPr>
  <dimension ref="A1:J7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5.85546875" style="208" customWidth="1"/>
    <col min="2" max="7" width="19.8554687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20.25" customHeight="1">
      <c r="A3" s="1695" t="s">
        <v>1370</v>
      </c>
      <c r="B3" s="1695"/>
      <c r="C3" s="1695"/>
      <c r="D3" s="1695"/>
      <c r="E3" s="1695"/>
      <c r="F3" s="1695"/>
      <c r="G3" s="1695"/>
      <c r="H3" s="219"/>
      <c r="I3" s="219"/>
      <c r="J3" s="255"/>
    </row>
    <row r="4" spans="1:10" s="88" customFormat="1" ht="20.25" customHeight="1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</row>
    <row r="5" spans="1:10" ht="25.5" customHeight="1">
      <c r="A5" s="1784" t="s">
        <v>446</v>
      </c>
      <c r="B5" s="733" t="s">
        <v>371</v>
      </c>
      <c r="C5" s="734"/>
      <c r="D5" s="735"/>
      <c r="E5" s="733" t="s">
        <v>378</v>
      </c>
      <c r="F5" s="734"/>
      <c r="G5" s="1681" t="s">
        <v>379</v>
      </c>
    </row>
    <row r="6" spans="1:10" ht="17.25" customHeight="1">
      <c r="A6" s="1688"/>
      <c r="B6" s="737" t="s">
        <v>381</v>
      </c>
      <c r="C6" s="245"/>
      <c r="D6" s="738"/>
      <c r="E6" s="737" t="s">
        <v>382</v>
      </c>
      <c r="F6" s="738"/>
      <c r="G6" s="1682"/>
    </row>
    <row r="7" spans="1:10" ht="34.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1683"/>
      <c r="H7" s="271"/>
    </row>
    <row r="8" spans="1:10" ht="21.75" customHeight="1">
      <c r="A8" s="73" t="s">
        <v>456</v>
      </c>
      <c r="B8" s="74">
        <v>87</v>
      </c>
      <c r="C8" s="74" t="s">
        <v>391</v>
      </c>
      <c r="D8" s="74">
        <v>87</v>
      </c>
      <c r="E8" s="78" t="s">
        <v>391</v>
      </c>
      <c r="F8" s="78" t="s">
        <v>391</v>
      </c>
      <c r="G8" s="75" t="s">
        <v>391</v>
      </c>
    </row>
    <row r="9" spans="1:10">
      <c r="A9" s="63"/>
      <c r="B9" s="45"/>
      <c r="C9" s="45"/>
      <c r="D9" s="45"/>
      <c r="E9" s="11"/>
      <c r="F9" s="11"/>
      <c r="G9" s="46"/>
    </row>
    <row r="10" spans="1:10">
      <c r="A10" s="63" t="s">
        <v>535</v>
      </c>
      <c r="B10" s="45">
        <v>2768</v>
      </c>
      <c r="C10" s="45">
        <v>2080</v>
      </c>
      <c r="D10" s="45">
        <v>4848</v>
      </c>
      <c r="E10" s="11" t="s">
        <v>391</v>
      </c>
      <c r="F10" s="11" t="s">
        <v>391</v>
      </c>
      <c r="G10" s="46" t="s">
        <v>391</v>
      </c>
    </row>
    <row r="11" spans="1:10">
      <c r="A11" s="73" t="s">
        <v>460</v>
      </c>
      <c r="B11" s="74">
        <v>2768</v>
      </c>
      <c r="C11" s="74">
        <v>2080</v>
      </c>
      <c r="D11" s="74">
        <v>4848</v>
      </c>
      <c r="E11" s="78" t="s">
        <v>391</v>
      </c>
      <c r="F11" s="78" t="s">
        <v>391</v>
      </c>
      <c r="G11" s="75" t="s">
        <v>391</v>
      </c>
    </row>
    <row r="12" spans="1:10">
      <c r="A12" s="65"/>
      <c r="B12" s="70"/>
      <c r="C12" s="70"/>
      <c r="D12" s="70"/>
      <c r="E12" s="76"/>
      <c r="F12" s="76"/>
      <c r="G12" s="71"/>
    </row>
    <row r="13" spans="1:10">
      <c r="A13" s="73" t="s">
        <v>461</v>
      </c>
      <c r="B13" s="74">
        <v>9438</v>
      </c>
      <c r="C13" s="74">
        <v>2239</v>
      </c>
      <c r="D13" s="74">
        <v>11677</v>
      </c>
      <c r="E13" s="78" t="s">
        <v>391</v>
      </c>
      <c r="F13" s="78" t="s">
        <v>391</v>
      </c>
      <c r="G13" s="75" t="s">
        <v>391</v>
      </c>
    </row>
    <row r="14" spans="1:10">
      <c r="A14" s="65"/>
      <c r="B14" s="70"/>
      <c r="C14" s="70"/>
      <c r="D14" s="70"/>
      <c r="E14" s="76"/>
      <c r="F14" s="76"/>
      <c r="G14" s="71"/>
    </row>
    <row r="15" spans="1:10">
      <c r="A15" s="73" t="s">
        <v>462</v>
      </c>
      <c r="B15" s="74">
        <v>1231</v>
      </c>
      <c r="C15" s="74">
        <v>1512</v>
      </c>
      <c r="D15" s="74">
        <v>2743</v>
      </c>
      <c r="E15" s="78" t="s">
        <v>391</v>
      </c>
      <c r="F15" s="78" t="s">
        <v>391</v>
      </c>
      <c r="G15" s="75" t="s">
        <v>391</v>
      </c>
    </row>
    <row r="16" spans="1:10">
      <c r="A16" s="63"/>
      <c r="B16" s="45"/>
      <c r="C16" s="45"/>
      <c r="D16" s="45"/>
      <c r="E16" s="11"/>
      <c r="F16" s="11"/>
      <c r="G16" s="46"/>
    </row>
    <row r="17" spans="1:7">
      <c r="A17" s="63" t="s">
        <v>463</v>
      </c>
      <c r="B17" s="45">
        <v>3447</v>
      </c>
      <c r="C17" s="45">
        <v>1989</v>
      </c>
      <c r="D17" s="45">
        <v>5436</v>
      </c>
      <c r="E17" s="11" t="s">
        <v>391</v>
      </c>
      <c r="F17" s="11" t="s">
        <v>391</v>
      </c>
      <c r="G17" s="46" t="s">
        <v>391</v>
      </c>
    </row>
    <row r="18" spans="1:7">
      <c r="A18" s="63" t="s">
        <v>464</v>
      </c>
      <c r="B18" s="45">
        <v>3504</v>
      </c>
      <c r="C18" s="45">
        <v>397</v>
      </c>
      <c r="D18" s="45">
        <v>3901</v>
      </c>
      <c r="E18" s="11" t="s">
        <v>391</v>
      </c>
      <c r="F18" s="11" t="s">
        <v>391</v>
      </c>
      <c r="G18" s="46" t="s">
        <v>391</v>
      </c>
    </row>
    <row r="19" spans="1:7">
      <c r="A19" s="63" t="s">
        <v>465</v>
      </c>
      <c r="B19" s="45">
        <v>5698</v>
      </c>
      <c r="C19" s="45">
        <v>3241</v>
      </c>
      <c r="D19" s="45">
        <v>8939</v>
      </c>
      <c r="E19" s="11" t="s">
        <v>391</v>
      </c>
      <c r="F19" s="11" t="s">
        <v>391</v>
      </c>
      <c r="G19" s="46" t="s">
        <v>391</v>
      </c>
    </row>
    <row r="20" spans="1:7">
      <c r="A20" s="73" t="s">
        <v>466</v>
      </c>
      <c r="B20" s="74">
        <v>12649</v>
      </c>
      <c r="C20" s="74">
        <v>5627</v>
      </c>
      <c r="D20" s="74">
        <v>18276</v>
      </c>
      <c r="E20" s="78" t="s">
        <v>391</v>
      </c>
      <c r="F20" s="78" t="s">
        <v>391</v>
      </c>
      <c r="G20" s="75" t="s">
        <v>391</v>
      </c>
    </row>
    <row r="21" spans="1:7">
      <c r="A21" s="63"/>
      <c r="B21" s="45"/>
      <c r="C21" s="45"/>
      <c r="D21" s="45"/>
      <c r="E21" s="11"/>
      <c r="F21" s="11"/>
      <c r="G21" s="46"/>
    </row>
    <row r="22" spans="1:7">
      <c r="A22" s="63" t="s">
        <v>467</v>
      </c>
      <c r="B22" s="11">
        <v>4746</v>
      </c>
      <c r="C22" s="11">
        <v>164</v>
      </c>
      <c r="D22" s="45">
        <v>4910</v>
      </c>
      <c r="E22" s="80" t="s">
        <v>391</v>
      </c>
      <c r="F22" s="80" t="s">
        <v>391</v>
      </c>
      <c r="G22" s="81" t="s">
        <v>391</v>
      </c>
    </row>
    <row r="23" spans="1:7">
      <c r="A23" s="63" t="s">
        <v>468</v>
      </c>
      <c r="B23" s="11">
        <v>4060</v>
      </c>
      <c r="C23" s="11">
        <v>1281</v>
      </c>
      <c r="D23" s="45">
        <v>5341</v>
      </c>
      <c r="E23" s="11" t="s">
        <v>391</v>
      </c>
      <c r="F23" s="11" t="s">
        <v>391</v>
      </c>
      <c r="G23" s="12" t="s">
        <v>391</v>
      </c>
    </row>
    <row r="24" spans="1:7">
      <c r="A24" s="63" t="s">
        <v>469</v>
      </c>
      <c r="B24" s="11">
        <v>6233</v>
      </c>
      <c r="C24" s="11">
        <v>854</v>
      </c>
      <c r="D24" s="45">
        <v>7087</v>
      </c>
      <c r="E24" s="11" t="s">
        <v>391</v>
      </c>
      <c r="F24" s="11" t="s">
        <v>391</v>
      </c>
      <c r="G24" s="12" t="s">
        <v>391</v>
      </c>
    </row>
    <row r="25" spans="1:7">
      <c r="A25" s="63" t="s">
        <v>470</v>
      </c>
      <c r="B25" s="11">
        <v>505</v>
      </c>
      <c r="C25" s="11" t="s">
        <v>391</v>
      </c>
      <c r="D25" s="45">
        <v>505</v>
      </c>
      <c r="E25" s="80" t="s">
        <v>391</v>
      </c>
      <c r="F25" s="80" t="s">
        <v>391</v>
      </c>
      <c r="G25" s="12" t="s">
        <v>391</v>
      </c>
    </row>
    <row r="26" spans="1:7">
      <c r="A26" s="73" t="s">
        <v>471</v>
      </c>
      <c r="B26" s="74">
        <v>15544</v>
      </c>
      <c r="C26" s="74">
        <v>2299</v>
      </c>
      <c r="D26" s="74">
        <v>17843</v>
      </c>
      <c r="E26" s="78" t="s">
        <v>391</v>
      </c>
      <c r="F26" s="78" t="s">
        <v>391</v>
      </c>
      <c r="G26" s="75" t="s">
        <v>391</v>
      </c>
    </row>
    <row r="27" spans="1:7">
      <c r="A27" s="65"/>
      <c r="B27" s="70"/>
      <c r="C27" s="70"/>
      <c r="D27" s="70"/>
      <c r="E27" s="76"/>
      <c r="F27" s="76"/>
      <c r="G27" s="71"/>
    </row>
    <row r="28" spans="1:7">
      <c r="A28" s="73" t="s">
        <v>472</v>
      </c>
      <c r="B28" s="74">
        <v>3</v>
      </c>
      <c r="C28" s="74">
        <v>85</v>
      </c>
      <c r="D28" s="74">
        <v>88</v>
      </c>
      <c r="E28" s="78" t="s">
        <v>391</v>
      </c>
      <c r="F28" s="78" t="s">
        <v>391</v>
      </c>
      <c r="G28" s="75" t="s">
        <v>391</v>
      </c>
    </row>
    <row r="29" spans="1:7">
      <c r="A29" s="63"/>
      <c r="B29" s="45"/>
      <c r="C29" s="45"/>
      <c r="D29" s="45"/>
      <c r="E29" s="11"/>
      <c r="F29" s="11"/>
      <c r="G29" s="46"/>
    </row>
    <row r="30" spans="1:7">
      <c r="A30" s="63" t="s">
        <v>536</v>
      </c>
      <c r="B30" s="82">
        <v>6389</v>
      </c>
      <c r="C30" s="11">
        <v>2832</v>
      </c>
      <c r="D30" s="45">
        <v>9221</v>
      </c>
      <c r="E30" s="45" t="s">
        <v>391</v>
      </c>
      <c r="F30" s="11" t="s">
        <v>391</v>
      </c>
      <c r="G30" s="12" t="s">
        <v>391</v>
      </c>
    </row>
    <row r="31" spans="1:7">
      <c r="A31" s="63" t="s">
        <v>474</v>
      </c>
      <c r="B31" s="45">
        <v>58873</v>
      </c>
      <c r="C31" s="45">
        <v>2767</v>
      </c>
      <c r="D31" s="45">
        <v>61640</v>
      </c>
      <c r="E31" s="11" t="s">
        <v>391</v>
      </c>
      <c r="F31" s="11" t="s">
        <v>391</v>
      </c>
      <c r="G31" s="46" t="s">
        <v>391</v>
      </c>
    </row>
    <row r="32" spans="1:7">
      <c r="A32" s="63" t="s">
        <v>475</v>
      </c>
      <c r="B32" s="11">
        <v>5307</v>
      </c>
      <c r="C32" s="11">
        <v>10775</v>
      </c>
      <c r="D32" s="45">
        <v>16082</v>
      </c>
      <c r="E32" s="11" t="s">
        <v>391</v>
      </c>
      <c r="F32" s="11" t="s">
        <v>391</v>
      </c>
      <c r="G32" s="12" t="s">
        <v>391</v>
      </c>
    </row>
    <row r="33" spans="1:7">
      <c r="A33" s="63" t="s">
        <v>476</v>
      </c>
      <c r="B33" s="82">
        <v>32746</v>
      </c>
      <c r="C33" s="11">
        <v>7442</v>
      </c>
      <c r="D33" s="45">
        <v>40188</v>
      </c>
      <c r="E33" s="45" t="s">
        <v>391</v>
      </c>
      <c r="F33" s="11" t="s">
        <v>391</v>
      </c>
      <c r="G33" s="12" t="s">
        <v>391</v>
      </c>
    </row>
    <row r="34" spans="1:7">
      <c r="A34" s="63" t="s">
        <v>477</v>
      </c>
      <c r="B34" s="11">
        <v>18400</v>
      </c>
      <c r="C34" s="11">
        <v>4488</v>
      </c>
      <c r="D34" s="45">
        <v>22888</v>
      </c>
      <c r="E34" s="11" t="s">
        <v>391</v>
      </c>
      <c r="F34" s="11" t="s">
        <v>391</v>
      </c>
      <c r="G34" s="12" t="s">
        <v>391</v>
      </c>
    </row>
    <row r="35" spans="1:7">
      <c r="A35" s="63" t="s">
        <v>478</v>
      </c>
      <c r="B35" s="11">
        <v>28061</v>
      </c>
      <c r="C35" s="11">
        <v>2244</v>
      </c>
      <c r="D35" s="45">
        <v>30305</v>
      </c>
      <c r="E35" s="11" t="s">
        <v>391</v>
      </c>
      <c r="F35" s="11" t="s">
        <v>391</v>
      </c>
      <c r="G35" s="12" t="s">
        <v>391</v>
      </c>
    </row>
    <row r="36" spans="1:7">
      <c r="A36" s="63" t="s">
        <v>479</v>
      </c>
      <c r="B36" s="11">
        <v>37728</v>
      </c>
      <c r="C36" s="11">
        <v>2564</v>
      </c>
      <c r="D36" s="45">
        <v>40292</v>
      </c>
      <c r="E36" s="11" t="s">
        <v>391</v>
      </c>
      <c r="F36" s="11" t="s">
        <v>391</v>
      </c>
      <c r="G36" s="12" t="s">
        <v>391</v>
      </c>
    </row>
    <row r="37" spans="1:7">
      <c r="A37" s="63" t="s">
        <v>480</v>
      </c>
      <c r="B37" s="45">
        <v>44422</v>
      </c>
      <c r="C37" s="11">
        <v>16471</v>
      </c>
      <c r="D37" s="45">
        <v>60893</v>
      </c>
      <c r="E37" s="45" t="s">
        <v>391</v>
      </c>
      <c r="F37" s="11" t="s">
        <v>391</v>
      </c>
      <c r="G37" s="12" t="s">
        <v>391</v>
      </c>
    </row>
    <row r="38" spans="1:7">
      <c r="A38" s="63" t="s">
        <v>481</v>
      </c>
      <c r="B38" s="11">
        <v>24790</v>
      </c>
      <c r="C38" s="11">
        <v>7338</v>
      </c>
      <c r="D38" s="45">
        <v>32128</v>
      </c>
      <c r="E38" s="11" t="s">
        <v>391</v>
      </c>
      <c r="F38" s="11" t="s">
        <v>391</v>
      </c>
      <c r="G38" s="12" t="s">
        <v>391</v>
      </c>
    </row>
    <row r="39" spans="1:7">
      <c r="A39" s="73" t="s">
        <v>482</v>
      </c>
      <c r="B39" s="74">
        <v>256716</v>
      </c>
      <c r="C39" s="74">
        <v>56921</v>
      </c>
      <c r="D39" s="74">
        <v>313637</v>
      </c>
      <c r="E39" s="78" t="s">
        <v>391</v>
      </c>
      <c r="F39" s="78" t="s">
        <v>391</v>
      </c>
      <c r="G39" s="75" t="s">
        <v>391</v>
      </c>
    </row>
    <row r="40" spans="1:7">
      <c r="A40" s="65"/>
      <c r="B40" s="70"/>
      <c r="C40" s="70"/>
      <c r="D40" s="70"/>
      <c r="E40" s="76"/>
      <c r="F40" s="76"/>
      <c r="G40" s="71"/>
    </row>
    <row r="41" spans="1:7">
      <c r="A41" s="73" t="s">
        <v>483</v>
      </c>
      <c r="B41" s="74">
        <v>1242</v>
      </c>
      <c r="C41" s="74">
        <v>413</v>
      </c>
      <c r="D41" s="74">
        <v>1655</v>
      </c>
      <c r="E41" s="78" t="s">
        <v>391</v>
      </c>
      <c r="F41" s="78" t="s">
        <v>391</v>
      </c>
      <c r="G41" s="75" t="s">
        <v>391</v>
      </c>
    </row>
    <row r="42" spans="1:7">
      <c r="A42" s="63"/>
      <c r="B42" s="45"/>
      <c r="C42" s="45"/>
      <c r="D42" s="45"/>
      <c r="E42" s="11"/>
      <c r="F42" s="11"/>
      <c r="G42" s="46"/>
    </row>
    <row r="43" spans="1:7">
      <c r="A43" s="63" t="s">
        <v>484</v>
      </c>
      <c r="B43" s="45">
        <v>2761</v>
      </c>
      <c r="C43" s="45">
        <v>8123</v>
      </c>
      <c r="D43" s="45">
        <v>10884</v>
      </c>
      <c r="E43" s="11" t="s">
        <v>391</v>
      </c>
      <c r="F43" s="11" t="s">
        <v>391</v>
      </c>
      <c r="G43" s="46" t="s">
        <v>391</v>
      </c>
    </row>
    <row r="44" spans="1:7">
      <c r="A44" s="63" t="s">
        <v>485</v>
      </c>
      <c r="B44" s="45">
        <v>873</v>
      </c>
      <c r="C44" s="45">
        <v>412</v>
      </c>
      <c r="D44" s="45">
        <v>1285</v>
      </c>
      <c r="E44" s="11" t="s">
        <v>391</v>
      </c>
      <c r="F44" s="11" t="s">
        <v>391</v>
      </c>
      <c r="G44" s="46" t="s">
        <v>391</v>
      </c>
    </row>
    <row r="45" spans="1:7">
      <c r="A45" s="63" t="s">
        <v>486</v>
      </c>
      <c r="B45" s="45">
        <v>138368</v>
      </c>
      <c r="C45" s="45">
        <v>3080</v>
      </c>
      <c r="D45" s="45">
        <v>141448</v>
      </c>
      <c r="E45" s="11" t="s">
        <v>391</v>
      </c>
      <c r="F45" s="11" t="s">
        <v>391</v>
      </c>
      <c r="G45" s="46" t="s">
        <v>391</v>
      </c>
    </row>
    <row r="46" spans="1:7">
      <c r="A46" s="63" t="s">
        <v>487</v>
      </c>
      <c r="B46" s="45">
        <v>37356</v>
      </c>
      <c r="C46" s="45">
        <v>1581</v>
      </c>
      <c r="D46" s="45">
        <v>38937</v>
      </c>
      <c r="E46" s="11" t="s">
        <v>391</v>
      </c>
      <c r="F46" s="11" t="s">
        <v>391</v>
      </c>
      <c r="G46" s="46" t="s">
        <v>391</v>
      </c>
    </row>
    <row r="47" spans="1:7">
      <c r="A47" s="63" t="s">
        <v>488</v>
      </c>
      <c r="B47" s="45">
        <v>3122</v>
      </c>
      <c r="C47" s="45">
        <v>2185</v>
      </c>
      <c r="D47" s="45">
        <v>5307</v>
      </c>
      <c r="E47" s="11" t="s">
        <v>391</v>
      </c>
      <c r="F47" s="11" t="s">
        <v>391</v>
      </c>
      <c r="G47" s="46" t="s">
        <v>391</v>
      </c>
    </row>
    <row r="48" spans="1:7">
      <c r="A48" s="73" t="s">
        <v>562</v>
      </c>
      <c r="B48" s="74">
        <v>182480</v>
      </c>
      <c r="C48" s="74">
        <v>15381</v>
      </c>
      <c r="D48" s="74">
        <v>197861</v>
      </c>
      <c r="E48" s="78" t="s">
        <v>391</v>
      </c>
      <c r="F48" s="78" t="s">
        <v>391</v>
      </c>
      <c r="G48" s="75" t="s">
        <v>391</v>
      </c>
    </row>
    <row r="49" spans="1:7">
      <c r="A49" s="63"/>
      <c r="B49" s="45"/>
      <c r="C49" s="45"/>
      <c r="D49" s="45"/>
      <c r="E49" s="11"/>
      <c r="F49" s="11"/>
      <c r="G49" s="46"/>
    </row>
    <row r="50" spans="1:7">
      <c r="A50" s="63" t="s">
        <v>490</v>
      </c>
      <c r="B50" s="11">
        <v>454</v>
      </c>
      <c r="C50" s="11">
        <v>192</v>
      </c>
      <c r="D50" s="45">
        <v>646</v>
      </c>
      <c r="E50" s="11" t="s">
        <v>391</v>
      </c>
      <c r="F50" s="11" t="s">
        <v>391</v>
      </c>
      <c r="G50" s="12" t="s">
        <v>391</v>
      </c>
    </row>
    <row r="51" spans="1:7">
      <c r="A51" s="63" t="s">
        <v>491</v>
      </c>
      <c r="B51" s="11">
        <v>94</v>
      </c>
      <c r="C51" s="11" t="s">
        <v>391</v>
      </c>
      <c r="D51" s="45">
        <v>94</v>
      </c>
      <c r="E51" s="11" t="s">
        <v>391</v>
      </c>
      <c r="F51" s="11" t="s">
        <v>391</v>
      </c>
      <c r="G51" s="12" t="s">
        <v>391</v>
      </c>
    </row>
    <row r="52" spans="1:7">
      <c r="A52" s="63" t="s">
        <v>492</v>
      </c>
      <c r="B52" s="11">
        <v>513</v>
      </c>
      <c r="C52" s="11">
        <v>39</v>
      </c>
      <c r="D52" s="45">
        <v>552</v>
      </c>
      <c r="E52" s="11" t="s">
        <v>391</v>
      </c>
      <c r="F52" s="11" t="s">
        <v>391</v>
      </c>
      <c r="G52" s="12" t="s">
        <v>391</v>
      </c>
    </row>
    <row r="53" spans="1:7">
      <c r="A53" s="73" t="s">
        <v>493</v>
      </c>
      <c r="B53" s="74">
        <v>1061</v>
      </c>
      <c r="C53" s="74">
        <v>231</v>
      </c>
      <c r="D53" s="74">
        <v>1292</v>
      </c>
      <c r="E53" s="78" t="s">
        <v>391</v>
      </c>
      <c r="F53" s="78" t="s">
        <v>391</v>
      </c>
      <c r="G53" s="75" t="s">
        <v>391</v>
      </c>
    </row>
    <row r="54" spans="1:7">
      <c r="A54" s="65"/>
      <c r="B54" s="70"/>
      <c r="C54" s="70"/>
      <c r="D54" s="70"/>
      <c r="E54" s="76"/>
      <c r="F54" s="76"/>
      <c r="G54" s="71"/>
    </row>
    <row r="55" spans="1:7">
      <c r="A55" s="73" t="s">
        <v>494</v>
      </c>
      <c r="B55" s="74">
        <v>341</v>
      </c>
      <c r="C55" s="74">
        <v>610</v>
      </c>
      <c r="D55" s="74">
        <v>951</v>
      </c>
      <c r="E55" s="78" t="s">
        <v>391</v>
      </c>
      <c r="F55" s="78" t="s">
        <v>391</v>
      </c>
      <c r="G55" s="75" t="s">
        <v>391</v>
      </c>
    </row>
    <row r="56" spans="1:7">
      <c r="A56" s="63"/>
      <c r="B56" s="45"/>
      <c r="C56" s="45"/>
      <c r="D56" s="45"/>
      <c r="E56" s="11"/>
      <c r="F56" s="11"/>
      <c r="G56" s="46"/>
    </row>
    <row r="57" spans="1:7">
      <c r="A57" s="63" t="s">
        <v>495</v>
      </c>
      <c r="B57" s="45">
        <v>16458</v>
      </c>
      <c r="C57" s="11">
        <v>4651</v>
      </c>
      <c r="D57" s="45">
        <v>21109</v>
      </c>
      <c r="E57" s="45" t="s">
        <v>391</v>
      </c>
      <c r="F57" s="11" t="s">
        <v>391</v>
      </c>
      <c r="G57" s="12" t="s">
        <v>391</v>
      </c>
    </row>
    <row r="58" spans="1:7">
      <c r="A58" s="63" t="s">
        <v>496</v>
      </c>
      <c r="B58" s="45">
        <v>217</v>
      </c>
      <c r="C58" s="11">
        <v>10899</v>
      </c>
      <c r="D58" s="45">
        <v>11116</v>
      </c>
      <c r="E58" s="45" t="s">
        <v>391</v>
      </c>
      <c r="F58" s="11" t="s">
        <v>391</v>
      </c>
      <c r="G58" s="12" t="s">
        <v>391</v>
      </c>
    </row>
    <row r="59" spans="1:7">
      <c r="A59" s="73" t="s">
        <v>497</v>
      </c>
      <c r="B59" s="74">
        <v>16675</v>
      </c>
      <c r="C59" s="74">
        <v>15550</v>
      </c>
      <c r="D59" s="74">
        <v>32225</v>
      </c>
      <c r="E59" s="78" t="s">
        <v>391</v>
      </c>
      <c r="F59" s="78" t="s">
        <v>391</v>
      </c>
      <c r="G59" s="75" t="s">
        <v>391</v>
      </c>
    </row>
    <row r="60" spans="1:7">
      <c r="A60" s="63"/>
      <c r="B60" s="45"/>
      <c r="C60" s="45"/>
      <c r="D60" s="45"/>
      <c r="E60" s="11"/>
      <c r="F60" s="11"/>
      <c r="G60" s="46"/>
    </row>
    <row r="61" spans="1:7">
      <c r="A61" s="63" t="s">
        <v>498</v>
      </c>
      <c r="B61" s="45">
        <v>7</v>
      </c>
      <c r="C61" s="45">
        <v>14</v>
      </c>
      <c r="D61" s="45">
        <v>21</v>
      </c>
      <c r="E61" s="45" t="s">
        <v>391</v>
      </c>
      <c r="F61" s="11" t="s">
        <v>391</v>
      </c>
      <c r="G61" s="46" t="s">
        <v>391</v>
      </c>
    </row>
    <row r="62" spans="1:7">
      <c r="A62" s="63" t="s">
        <v>499</v>
      </c>
      <c r="B62" s="45">
        <v>57992</v>
      </c>
      <c r="C62" s="45">
        <v>19945</v>
      </c>
      <c r="D62" s="45">
        <v>77937</v>
      </c>
      <c r="E62" s="45" t="s">
        <v>391</v>
      </c>
      <c r="F62" s="11" t="s">
        <v>391</v>
      </c>
      <c r="G62" s="46" t="s">
        <v>391</v>
      </c>
    </row>
    <row r="63" spans="1:7">
      <c r="A63" s="63" t="s">
        <v>500</v>
      </c>
      <c r="B63" s="11">
        <v>40199</v>
      </c>
      <c r="C63" s="11">
        <v>14411</v>
      </c>
      <c r="D63" s="45">
        <v>54610</v>
      </c>
      <c r="E63" s="11" t="s">
        <v>391</v>
      </c>
      <c r="F63" s="11" t="s">
        <v>391</v>
      </c>
      <c r="G63" s="12" t="s">
        <v>391</v>
      </c>
    </row>
    <row r="64" spans="1:7">
      <c r="A64" s="63" t="s">
        <v>501</v>
      </c>
      <c r="B64" s="45">
        <v>2369</v>
      </c>
      <c r="C64" s="45">
        <v>537</v>
      </c>
      <c r="D64" s="45">
        <v>2906</v>
      </c>
      <c r="E64" s="45" t="s">
        <v>391</v>
      </c>
      <c r="F64" s="11" t="s">
        <v>391</v>
      </c>
      <c r="G64" s="46" t="s">
        <v>391</v>
      </c>
    </row>
    <row r="65" spans="1:7">
      <c r="A65" s="63" t="s">
        <v>502</v>
      </c>
      <c r="B65" s="45">
        <v>16030</v>
      </c>
      <c r="C65" s="45">
        <v>365</v>
      </c>
      <c r="D65" s="45">
        <v>16395</v>
      </c>
      <c r="E65" s="11" t="s">
        <v>391</v>
      </c>
      <c r="F65" s="11" t="s">
        <v>391</v>
      </c>
      <c r="G65" s="46" t="s">
        <v>391</v>
      </c>
    </row>
    <row r="66" spans="1:7">
      <c r="A66" s="63" t="s">
        <v>503</v>
      </c>
      <c r="B66" s="45">
        <v>1856</v>
      </c>
      <c r="C66" s="45">
        <v>5313</v>
      </c>
      <c r="D66" s="45">
        <v>7169</v>
      </c>
      <c r="E66" s="11" t="s">
        <v>391</v>
      </c>
      <c r="F66" s="11" t="s">
        <v>391</v>
      </c>
      <c r="G66" s="46" t="s">
        <v>391</v>
      </c>
    </row>
    <row r="67" spans="1:7">
      <c r="A67" s="63" t="s">
        <v>504</v>
      </c>
      <c r="B67" s="45">
        <v>6358</v>
      </c>
      <c r="C67" s="45">
        <v>982</v>
      </c>
      <c r="D67" s="45">
        <v>7340</v>
      </c>
      <c r="E67" s="11" t="s">
        <v>391</v>
      </c>
      <c r="F67" s="11" t="s">
        <v>391</v>
      </c>
      <c r="G67" s="46" t="s">
        <v>391</v>
      </c>
    </row>
    <row r="68" spans="1:7">
      <c r="A68" s="63" t="s">
        <v>505</v>
      </c>
      <c r="B68" s="82">
        <v>121540</v>
      </c>
      <c r="C68" s="11">
        <v>59820</v>
      </c>
      <c r="D68" s="45">
        <v>181360</v>
      </c>
      <c r="E68" s="45" t="s">
        <v>391</v>
      </c>
      <c r="F68" s="11" t="s">
        <v>391</v>
      </c>
      <c r="G68" s="12" t="s">
        <v>391</v>
      </c>
    </row>
    <row r="69" spans="1:7">
      <c r="A69" s="73" t="s">
        <v>506</v>
      </c>
      <c r="B69" s="74">
        <v>246351</v>
      </c>
      <c r="C69" s="74">
        <v>101387</v>
      </c>
      <c r="D69" s="74">
        <v>347738</v>
      </c>
      <c r="E69" s="78" t="s">
        <v>391</v>
      </c>
      <c r="F69" s="78" t="s">
        <v>391</v>
      </c>
      <c r="G69" s="75" t="s">
        <v>391</v>
      </c>
    </row>
    <row r="70" spans="1:7">
      <c r="A70" s="63"/>
      <c r="B70" s="45"/>
      <c r="C70" s="45"/>
      <c r="D70" s="45"/>
      <c r="E70" s="11"/>
      <c r="F70" s="11"/>
      <c r="G70" s="46"/>
    </row>
    <row r="71" spans="1:7">
      <c r="A71" s="63" t="s">
        <v>507</v>
      </c>
      <c r="B71" s="45">
        <v>180</v>
      </c>
      <c r="C71" s="45">
        <v>71</v>
      </c>
      <c r="D71" s="45">
        <v>251</v>
      </c>
      <c r="E71" s="11" t="s">
        <v>391</v>
      </c>
      <c r="F71" s="11" t="s">
        <v>391</v>
      </c>
      <c r="G71" s="46" t="s">
        <v>391</v>
      </c>
    </row>
    <row r="72" spans="1:7">
      <c r="A72" s="63" t="s">
        <v>508</v>
      </c>
      <c r="B72" s="45">
        <v>2</v>
      </c>
      <c r="C72" s="45">
        <v>132</v>
      </c>
      <c r="D72" s="45">
        <v>134</v>
      </c>
      <c r="E72" s="11" t="s">
        <v>391</v>
      </c>
      <c r="F72" s="11" t="s">
        <v>391</v>
      </c>
      <c r="G72" s="46" t="s">
        <v>391</v>
      </c>
    </row>
    <row r="73" spans="1:7">
      <c r="A73" s="73" t="s">
        <v>509</v>
      </c>
      <c r="B73" s="74">
        <v>182</v>
      </c>
      <c r="C73" s="74">
        <v>203</v>
      </c>
      <c r="D73" s="74">
        <v>385</v>
      </c>
      <c r="E73" s="78" t="s">
        <v>391</v>
      </c>
      <c r="F73" s="78" t="s">
        <v>391</v>
      </c>
      <c r="G73" s="75" t="s">
        <v>391</v>
      </c>
    </row>
    <row r="74" spans="1:7">
      <c r="A74" s="65"/>
      <c r="B74" s="70"/>
      <c r="C74" s="70"/>
      <c r="D74" s="70"/>
      <c r="E74" s="76"/>
      <c r="F74" s="76"/>
      <c r="G74" s="71"/>
    </row>
    <row r="75" spans="1:7" ht="13.5" thickBot="1">
      <c r="A75" s="66" t="s">
        <v>510</v>
      </c>
      <c r="B75" s="52">
        <v>746768</v>
      </c>
      <c r="C75" s="52">
        <v>204538</v>
      </c>
      <c r="D75" s="52">
        <v>951306</v>
      </c>
      <c r="E75" s="175" t="s">
        <v>391</v>
      </c>
      <c r="F75" s="175" t="s">
        <v>391</v>
      </c>
      <c r="G75" s="53" t="s">
        <v>391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15">
    <tabColor theme="0"/>
    <pageSetUpPr fitToPage="1"/>
  </sheetPr>
  <dimension ref="A1:K32"/>
  <sheetViews>
    <sheetView showGridLines="0" tabSelected="1" zoomScale="70" zoomScaleNormal="70" zoomScaleSheetLayoutView="75" workbookViewId="0">
      <selection activeCell="I37" sqref="I37"/>
    </sheetView>
  </sheetViews>
  <sheetFormatPr baseColWidth="10" defaultRowHeight="12.75"/>
  <cols>
    <col min="1" max="10" width="18.140625" customWidth="1"/>
    <col min="13" max="13" width="11.140625" customWidth="1"/>
    <col min="14" max="21" width="12" customWidth="1"/>
  </cols>
  <sheetData>
    <row r="1" spans="1:11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662"/>
      <c r="J1" s="1662"/>
    </row>
    <row r="2" spans="1:11" s="3" customFormat="1" ht="12.75" customHeight="1"/>
    <row r="3" spans="1:11" s="3" customFormat="1" ht="15">
      <c r="A3" s="1663" t="s">
        <v>716</v>
      </c>
      <c r="B3" s="1663"/>
      <c r="C3" s="1663"/>
      <c r="D3" s="1663"/>
      <c r="E3" s="1663"/>
      <c r="F3" s="1663"/>
      <c r="G3" s="1663"/>
      <c r="H3" s="1663"/>
      <c r="I3" s="1663"/>
      <c r="J3" s="1663"/>
    </row>
    <row r="4" spans="1:11" s="3" customFormat="1" ht="15">
      <c r="A4" s="1663" t="s">
        <v>717</v>
      </c>
      <c r="B4" s="1663"/>
      <c r="C4" s="1663"/>
      <c r="D4" s="1663"/>
      <c r="E4" s="1663"/>
      <c r="F4" s="1663"/>
      <c r="G4" s="1663"/>
      <c r="H4" s="1663"/>
      <c r="I4" s="1663"/>
      <c r="J4" s="1663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>
      <c r="A6" s="1692" t="s">
        <v>370</v>
      </c>
      <c r="B6" s="973"/>
      <c r="C6" s="973"/>
      <c r="D6" s="974" t="s">
        <v>372</v>
      </c>
      <c r="E6" s="975"/>
      <c r="F6" s="976" t="s">
        <v>512</v>
      </c>
      <c r="G6" s="973"/>
      <c r="H6" s="977" t="s">
        <v>718</v>
      </c>
      <c r="I6" s="978"/>
      <c r="J6" s="978"/>
    </row>
    <row r="7" spans="1:11">
      <c r="A7" s="1693"/>
      <c r="B7" s="773" t="s">
        <v>371</v>
      </c>
      <c r="C7" s="773" t="s">
        <v>378</v>
      </c>
      <c r="D7" s="907" t="s">
        <v>524</v>
      </c>
      <c r="E7" s="979"/>
      <c r="F7" s="773" t="s">
        <v>513</v>
      </c>
      <c r="G7" s="773" t="s">
        <v>373</v>
      </c>
      <c r="H7" s="907" t="s">
        <v>524</v>
      </c>
      <c r="I7" s="980"/>
      <c r="J7" s="980"/>
    </row>
    <row r="8" spans="1:11">
      <c r="A8" s="1693"/>
      <c r="B8" s="773" t="s">
        <v>381</v>
      </c>
      <c r="C8" s="775" t="s">
        <v>515</v>
      </c>
      <c r="D8" s="1785" t="s">
        <v>387</v>
      </c>
      <c r="E8" s="1785" t="s">
        <v>719</v>
      </c>
      <c r="F8" s="773" t="s">
        <v>720</v>
      </c>
      <c r="G8" s="775" t="s">
        <v>376</v>
      </c>
      <c r="H8" s="1787" t="s">
        <v>704</v>
      </c>
      <c r="I8" s="1785" t="s">
        <v>721</v>
      </c>
      <c r="J8" s="1789" t="s">
        <v>722</v>
      </c>
      <c r="K8" s="216"/>
    </row>
    <row r="9" spans="1:11" ht="28.5" customHeight="1" thickBot="1">
      <c r="A9" s="1694"/>
      <c r="B9" s="776"/>
      <c r="C9" s="776"/>
      <c r="D9" s="1786"/>
      <c r="E9" s="1786"/>
      <c r="F9" s="242" t="s">
        <v>517</v>
      </c>
      <c r="G9" s="776"/>
      <c r="H9" s="1788"/>
      <c r="I9" s="1786"/>
      <c r="J9" s="1790"/>
    </row>
    <row r="10" spans="1:11">
      <c r="A10" s="1617">
        <v>2005</v>
      </c>
      <c r="B10" s="981">
        <v>614</v>
      </c>
      <c r="C10" s="981">
        <v>700.3257328990228</v>
      </c>
      <c r="D10" s="797">
        <v>43000</v>
      </c>
      <c r="E10" s="797">
        <v>44729</v>
      </c>
      <c r="F10" s="983">
        <v>3.64</v>
      </c>
      <c r="G10" s="797">
        <v>1760.6316000000002</v>
      </c>
      <c r="H10" s="797">
        <v>3213</v>
      </c>
      <c r="I10" s="797">
        <v>1702</v>
      </c>
      <c r="J10" s="798">
        <v>49</v>
      </c>
    </row>
    <row r="11" spans="1:11">
      <c r="A11" s="1617">
        <v>2006</v>
      </c>
      <c r="B11" s="981">
        <v>292</v>
      </c>
      <c r="C11" s="981">
        <v>562.5</v>
      </c>
      <c r="D11" s="797">
        <v>16425</v>
      </c>
      <c r="E11" s="797">
        <v>16070</v>
      </c>
      <c r="F11" s="983">
        <v>3.64</v>
      </c>
      <c r="G11" s="797">
        <v>597.87</v>
      </c>
      <c r="H11" s="797">
        <v>986</v>
      </c>
      <c r="I11" s="797">
        <v>1151</v>
      </c>
      <c r="J11" s="798">
        <v>49</v>
      </c>
    </row>
    <row r="12" spans="1:11">
      <c r="A12" s="1617">
        <v>2007</v>
      </c>
      <c r="B12" s="981">
        <v>10</v>
      </c>
      <c r="C12" s="981">
        <v>522</v>
      </c>
      <c r="D12" s="797">
        <v>522</v>
      </c>
      <c r="E12" s="797">
        <v>112</v>
      </c>
      <c r="F12" s="983">
        <v>3.63</v>
      </c>
      <c r="G12" s="797">
        <v>18.948599999999999</v>
      </c>
      <c r="H12" s="797">
        <v>32</v>
      </c>
      <c r="I12" s="797">
        <v>38</v>
      </c>
      <c r="J12" s="798">
        <v>1</v>
      </c>
    </row>
    <row r="13" spans="1:11">
      <c r="A13" s="1617">
        <v>2008</v>
      </c>
      <c r="B13" s="981">
        <v>6</v>
      </c>
      <c r="C13" s="981">
        <v>275</v>
      </c>
      <c r="D13" s="797">
        <v>165</v>
      </c>
      <c r="E13" s="797" t="s">
        <v>391</v>
      </c>
      <c r="F13" s="983">
        <v>3.63</v>
      </c>
      <c r="G13" s="797">
        <v>5.9894999999999996</v>
      </c>
      <c r="H13" s="797">
        <v>11</v>
      </c>
      <c r="I13" s="797">
        <v>12</v>
      </c>
      <c r="J13" s="798">
        <v>1</v>
      </c>
    </row>
    <row r="14" spans="1:11">
      <c r="A14" s="1617">
        <v>2009</v>
      </c>
      <c r="B14" s="981">
        <v>3</v>
      </c>
      <c r="C14" s="981" t="s">
        <v>391</v>
      </c>
      <c r="D14" s="797" t="s">
        <v>391</v>
      </c>
      <c r="E14" s="797" t="s">
        <v>391</v>
      </c>
      <c r="F14" s="983" t="s">
        <v>391</v>
      </c>
      <c r="G14" s="797" t="s">
        <v>391</v>
      </c>
      <c r="H14" s="797">
        <v>11</v>
      </c>
      <c r="I14" s="797">
        <v>12</v>
      </c>
      <c r="J14" s="798">
        <v>1</v>
      </c>
    </row>
    <row r="15" spans="1:11">
      <c r="A15" s="1617">
        <v>2010</v>
      </c>
      <c r="B15" s="981">
        <v>5</v>
      </c>
      <c r="C15" s="981">
        <v>440</v>
      </c>
      <c r="D15" s="797">
        <v>220</v>
      </c>
      <c r="E15" s="797" t="s">
        <v>391</v>
      </c>
      <c r="F15" s="983" t="s">
        <v>391</v>
      </c>
      <c r="G15" s="797" t="s">
        <v>391</v>
      </c>
      <c r="H15" s="797">
        <v>15</v>
      </c>
      <c r="I15" s="797" t="s">
        <v>391</v>
      </c>
      <c r="J15" s="798" t="s">
        <v>391</v>
      </c>
    </row>
    <row r="16" spans="1:11">
      <c r="A16" s="1617">
        <v>2011</v>
      </c>
      <c r="B16" s="981">
        <v>2</v>
      </c>
      <c r="C16" s="981">
        <v>500</v>
      </c>
      <c r="D16" s="797">
        <v>100</v>
      </c>
      <c r="E16" s="797" t="s">
        <v>391</v>
      </c>
      <c r="F16" s="983" t="s">
        <v>391</v>
      </c>
      <c r="G16" s="797" t="s">
        <v>391</v>
      </c>
      <c r="H16" s="797" t="s">
        <v>391</v>
      </c>
      <c r="I16" s="797" t="s">
        <v>391</v>
      </c>
      <c r="J16" s="798" t="s">
        <v>391</v>
      </c>
    </row>
    <row r="17" spans="1:10">
      <c r="A17" s="1617">
        <v>2012</v>
      </c>
      <c r="B17" s="981">
        <v>6</v>
      </c>
      <c r="C17" s="981">
        <v>475</v>
      </c>
      <c r="D17" s="797">
        <v>285</v>
      </c>
      <c r="E17" s="981" t="s">
        <v>391</v>
      </c>
      <c r="F17" s="983" t="s">
        <v>391</v>
      </c>
      <c r="G17" s="797" t="s">
        <v>391</v>
      </c>
      <c r="H17" s="797" t="s">
        <v>391</v>
      </c>
      <c r="I17" s="797" t="s">
        <v>391</v>
      </c>
      <c r="J17" s="798" t="s">
        <v>391</v>
      </c>
    </row>
    <row r="18" spans="1:10">
      <c r="A18" s="1617">
        <v>2013</v>
      </c>
      <c r="B18" s="981">
        <v>8</v>
      </c>
      <c r="C18" s="981">
        <v>487.5</v>
      </c>
      <c r="D18" s="797">
        <v>390</v>
      </c>
      <c r="E18" s="981" t="s">
        <v>391</v>
      </c>
      <c r="F18" s="800" t="s">
        <v>391</v>
      </c>
      <c r="G18" s="984" t="s">
        <v>391</v>
      </c>
      <c r="H18" s="797" t="s">
        <v>391</v>
      </c>
      <c r="I18" s="797" t="s">
        <v>391</v>
      </c>
      <c r="J18" s="798" t="s">
        <v>391</v>
      </c>
    </row>
    <row r="19" spans="1:10">
      <c r="A19" s="1617">
        <v>2014</v>
      </c>
      <c r="B19" s="1447">
        <v>9</v>
      </c>
      <c r="C19" s="1447">
        <v>500</v>
      </c>
      <c r="D19" s="1448">
        <v>450</v>
      </c>
      <c r="E19" s="1447" t="s">
        <v>391</v>
      </c>
      <c r="F19" s="1410" t="s">
        <v>391</v>
      </c>
      <c r="G19" s="1449" t="s">
        <v>391</v>
      </c>
      <c r="H19" s="1448" t="s">
        <v>391</v>
      </c>
      <c r="I19" s="1448" t="s">
        <v>391</v>
      </c>
      <c r="J19" s="1403" t="s">
        <v>391</v>
      </c>
    </row>
    <row r="20" spans="1:10" ht="13.5" thickBot="1">
      <c r="A20" s="1618">
        <v>2015</v>
      </c>
      <c r="B20" s="982">
        <v>10</v>
      </c>
      <c r="C20" s="982">
        <f>D20/B20*10</f>
        <v>480</v>
      </c>
      <c r="D20" s="982">
        <v>480</v>
      </c>
      <c r="E20" s="982" t="s">
        <v>391</v>
      </c>
      <c r="F20" s="801" t="s">
        <v>391</v>
      </c>
      <c r="G20" s="1262" t="s">
        <v>391</v>
      </c>
      <c r="H20" s="985" t="s">
        <v>391</v>
      </c>
      <c r="I20" s="985" t="s">
        <v>391</v>
      </c>
      <c r="J20" s="986" t="s">
        <v>391</v>
      </c>
    </row>
    <row r="21" spans="1:10">
      <c r="A21" s="116"/>
      <c r="B21" s="273"/>
      <c r="C21" s="274"/>
      <c r="D21" s="19"/>
      <c r="E21" s="19"/>
      <c r="F21" s="275"/>
      <c r="G21" s="19"/>
      <c r="H21" s="19"/>
      <c r="I21" s="19"/>
      <c r="J21" s="19"/>
    </row>
    <row r="22" spans="1:10">
      <c r="A22" s="21"/>
      <c r="B22" s="276"/>
      <c r="C22" s="276"/>
      <c r="D22" s="276"/>
      <c r="E22" s="276"/>
      <c r="F22" s="276"/>
      <c r="G22" s="276"/>
      <c r="H22" s="276"/>
      <c r="I22" s="276"/>
      <c r="J22" s="276"/>
    </row>
    <row r="23" spans="1:10">
      <c r="A23" s="277"/>
      <c r="B23" s="277"/>
      <c r="C23" s="277"/>
      <c r="D23" s="21"/>
      <c r="E23" s="21"/>
      <c r="F23" s="21"/>
      <c r="G23" s="21"/>
      <c r="H23" s="21"/>
      <c r="I23" s="21"/>
      <c r="J23" s="21"/>
    </row>
    <row r="24" spans="1:10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>
      <c r="A25" s="21"/>
      <c r="B25" s="21"/>
      <c r="C25" s="21"/>
      <c r="D25" s="21"/>
      <c r="E25" s="21"/>
      <c r="F25" s="21"/>
      <c r="G25" s="21"/>
      <c r="H25" s="21"/>
      <c r="I25" s="21"/>
      <c r="J25" s="21"/>
    </row>
    <row r="26" spans="1:10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32" spans="1:10">
      <c r="I32" s="278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8">
    <tabColor theme="0"/>
    <pageSetUpPr fitToPage="1"/>
  </sheetPr>
  <dimension ref="A1:J85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28.85546875" style="34" customWidth="1"/>
    <col min="2" max="2" width="15.28515625" style="34" bestFit="1" customWidth="1"/>
    <col min="3" max="3" width="13.28515625" style="34" bestFit="1" customWidth="1"/>
    <col min="4" max="4" width="16.28515625" style="34" customWidth="1"/>
    <col min="5" max="6" width="11.85546875" style="34" bestFit="1" customWidth="1"/>
    <col min="7" max="7" width="17.42578125" style="34" customWidth="1"/>
    <col min="8" max="8" width="15.42578125" style="34" customWidth="1"/>
    <col min="9" max="16384" width="11.42578125" style="34"/>
  </cols>
  <sheetData>
    <row r="1" spans="1:10" s="24" customFormat="1" ht="18">
      <c r="A1" s="1666" t="s">
        <v>367</v>
      </c>
      <c r="B1" s="1666"/>
      <c r="C1" s="1666"/>
      <c r="D1" s="1666"/>
      <c r="E1" s="1666"/>
      <c r="F1" s="1666"/>
      <c r="G1" s="1666"/>
      <c r="H1" s="1666"/>
    </row>
    <row r="2" spans="1:10" s="25" customFormat="1" ht="13.5" customHeight="1"/>
    <row r="3" spans="1:10" s="25" customFormat="1" ht="32.25" customHeight="1">
      <c r="A3" s="1667" t="s">
        <v>1333</v>
      </c>
      <c r="B3" s="1667"/>
      <c r="C3" s="1667"/>
      <c r="D3" s="1667"/>
      <c r="E3" s="1667"/>
      <c r="F3" s="1667"/>
      <c r="G3" s="1667"/>
      <c r="H3" s="1667"/>
      <c r="I3" s="125"/>
    </row>
    <row r="4" spans="1:10" s="25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3" customHeight="1">
      <c r="A5" s="1687" t="s">
        <v>446</v>
      </c>
      <c r="B5" s="733"/>
      <c r="C5" s="734" t="s">
        <v>371</v>
      </c>
      <c r="D5" s="126"/>
      <c r="E5" s="1700" t="s">
        <v>378</v>
      </c>
      <c r="F5" s="1701"/>
      <c r="G5" s="119" t="s">
        <v>372</v>
      </c>
      <c r="H5" s="120" t="s">
        <v>384</v>
      </c>
    </row>
    <row r="6" spans="1:10" ht="19.5" customHeight="1">
      <c r="A6" s="1688"/>
      <c r="B6" s="737" t="s">
        <v>381</v>
      </c>
      <c r="C6" s="749"/>
      <c r="D6" s="750"/>
      <c r="E6" s="751" t="s">
        <v>382</v>
      </c>
      <c r="F6" s="750"/>
      <c r="G6" s="724" t="s">
        <v>523</v>
      </c>
      <c r="H6" s="740" t="s">
        <v>388</v>
      </c>
    </row>
    <row r="7" spans="1:10" ht="36.75" customHeight="1" thickBot="1">
      <c r="A7" s="1689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694" t="s">
        <v>524</v>
      </c>
      <c r="H7" s="695" t="s">
        <v>524</v>
      </c>
    </row>
    <row r="8" spans="1:10" ht="21.75" customHeight="1">
      <c r="A8" s="72" t="s">
        <v>450</v>
      </c>
      <c r="B8" s="42">
        <v>1711</v>
      </c>
      <c r="C8" s="122" t="s">
        <v>391</v>
      </c>
      <c r="D8" s="42">
        <v>1711</v>
      </c>
      <c r="E8" s="122">
        <v>3101</v>
      </c>
      <c r="F8" s="42" t="s">
        <v>391</v>
      </c>
      <c r="G8" s="42">
        <v>5306</v>
      </c>
      <c r="H8" s="43">
        <v>3342</v>
      </c>
      <c r="I8" s="123"/>
      <c r="J8" s="123"/>
    </row>
    <row r="9" spans="1:10">
      <c r="A9" s="63" t="s">
        <v>451</v>
      </c>
      <c r="B9" s="45">
        <v>3826</v>
      </c>
      <c r="C9" s="45" t="s">
        <v>391</v>
      </c>
      <c r="D9" s="45">
        <v>3826</v>
      </c>
      <c r="E9" s="11">
        <v>2650</v>
      </c>
      <c r="F9" s="45" t="s">
        <v>391</v>
      </c>
      <c r="G9" s="45">
        <v>10139</v>
      </c>
      <c r="H9" s="46">
        <v>6945</v>
      </c>
      <c r="I9" s="123"/>
      <c r="J9" s="123"/>
    </row>
    <row r="10" spans="1:10">
      <c r="A10" s="63" t="s">
        <v>452</v>
      </c>
      <c r="B10" s="45">
        <v>9248</v>
      </c>
      <c r="C10" s="45" t="s">
        <v>391</v>
      </c>
      <c r="D10" s="45">
        <v>9248</v>
      </c>
      <c r="E10" s="11">
        <v>3256</v>
      </c>
      <c r="F10" s="45" t="s">
        <v>391</v>
      </c>
      <c r="G10" s="45">
        <v>30111</v>
      </c>
      <c r="H10" s="46">
        <v>17369</v>
      </c>
      <c r="I10" s="123"/>
      <c r="J10" s="123"/>
    </row>
    <row r="11" spans="1:10">
      <c r="A11" s="63" t="s">
        <v>453</v>
      </c>
      <c r="B11" s="45">
        <v>420</v>
      </c>
      <c r="C11" s="45" t="s">
        <v>391</v>
      </c>
      <c r="D11" s="45">
        <v>420</v>
      </c>
      <c r="E11" s="11">
        <v>2980</v>
      </c>
      <c r="F11" s="45" t="s">
        <v>391</v>
      </c>
      <c r="G11" s="45">
        <v>1252</v>
      </c>
      <c r="H11" s="46">
        <v>855</v>
      </c>
      <c r="I11" s="123"/>
      <c r="J11" s="123"/>
    </row>
    <row r="12" spans="1:10">
      <c r="A12" s="73" t="s">
        <v>454</v>
      </c>
      <c r="B12" s="74">
        <v>15205</v>
      </c>
      <c r="C12" s="74" t="s">
        <v>391</v>
      </c>
      <c r="D12" s="74">
        <v>15205</v>
      </c>
      <c r="E12" s="74">
        <v>3078</v>
      </c>
      <c r="F12" s="74" t="s">
        <v>391</v>
      </c>
      <c r="G12" s="74">
        <v>46808</v>
      </c>
      <c r="H12" s="75">
        <v>28511</v>
      </c>
      <c r="I12" s="123"/>
      <c r="J12" s="123"/>
    </row>
    <row r="13" spans="1:10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>
      <c r="A14" s="73" t="s">
        <v>455</v>
      </c>
      <c r="B14" s="74">
        <v>45</v>
      </c>
      <c r="C14" s="74" t="s">
        <v>391</v>
      </c>
      <c r="D14" s="74">
        <v>45</v>
      </c>
      <c r="E14" s="78">
        <v>1200</v>
      </c>
      <c r="F14" s="74" t="s">
        <v>391</v>
      </c>
      <c r="G14" s="74">
        <v>54</v>
      </c>
      <c r="H14" s="75">
        <v>54</v>
      </c>
      <c r="I14" s="123"/>
      <c r="J14" s="123"/>
    </row>
    <row r="15" spans="1:10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>
      <c r="A16" s="73" t="s">
        <v>456</v>
      </c>
      <c r="B16" s="74">
        <v>679</v>
      </c>
      <c r="C16" s="74" t="s">
        <v>391</v>
      </c>
      <c r="D16" s="74">
        <v>679</v>
      </c>
      <c r="E16" s="78">
        <v>2450</v>
      </c>
      <c r="F16" s="74" t="s">
        <v>391</v>
      </c>
      <c r="G16" s="74">
        <v>1663</v>
      </c>
      <c r="H16" s="75">
        <v>2980</v>
      </c>
      <c r="I16" s="123"/>
      <c r="J16" s="123"/>
    </row>
    <row r="17" spans="1:10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>
      <c r="A18" s="63" t="s">
        <v>535</v>
      </c>
      <c r="B18" s="45">
        <v>23368</v>
      </c>
      <c r="C18" s="45" t="s">
        <v>391</v>
      </c>
      <c r="D18" s="45">
        <v>23368</v>
      </c>
      <c r="E18" s="11">
        <v>5200</v>
      </c>
      <c r="F18" s="45" t="s">
        <v>391</v>
      </c>
      <c r="G18" s="45">
        <v>121514</v>
      </c>
      <c r="H18" s="46">
        <v>89167</v>
      </c>
      <c r="I18" s="123"/>
      <c r="J18" s="123"/>
    </row>
    <row r="19" spans="1:10">
      <c r="A19" s="63" t="s">
        <v>458</v>
      </c>
      <c r="B19" s="45" t="s">
        <v>391</v>
      </c>
      <c r="C19" s="45" t="s">
        <v>391</v>
      </c>
      <c r="D19" s="45" t="s">
        <v>391</v>
      </c>
      <c r="E19" s="11" t="s">
        <v>391</v>
      </c>
      <c r="F19" s="45" t="s">
        <v>391</v>
      </c>
      <c r="G19" s="45" t="s">
        <v>391</v>
      </c>
      <c r="H19" s="46" t="s">
        <v>391</v>
      </c>
      <c r="I19" s="123"/>
      <c r="J19" s="123"/>
    </row>
    <row r="20" spans="1:10">
      <c r="A20" s="63" t="s">
        <v>459</v>
      </c>
      <c r="B20" s="70" t="s">
        <v>391</v>
      </c>
      <c r="C20" s="70" t="s">
        <v>391</v>
      </c>
      <c r="D20" s="70" t="s">
        <v>391</v>
      </c>
      <c r="E20" s="76" t="s">
        <v>391</v>
      </c>
      <c r="F20" s="76" t="s">
        <v>391</v>
      </c>
      <c r="G20" s="70" t="s">
        <v>391</v>
      </c>
      <c r="H20" s="71" t="s">
        <v>391</v>
      </c>
      <c r="I20" s="123"/>
      <c r="J20" s="123"/>
    </row>
    <row r="21" spans="1:10">
      <c r="A21" s="73" t="s">
        <v>460</v>
      </c>
      <c r="B21" s="74">
        <v>23368</v>
      </c>
      <c r="C21" s="74" t="s">
        <v>391</v>
      </c>
      <c r="D21" s="74">
        <v>23368</v>
      </c>
      <c r="E21" s="78">
        <v>5200</v>
      </c>
      <c r="F21" s="78" t="s">
        <v>391</v>
      </c>
      <c r="G21" s="74">
        <v>121514</v>
      </c>
      <c r="H21" s="75">
        <v>89167</v>
      </c>
      <c r="I21" s="123"/>
      <c r="J21" s="123"/>
    </row>
    <row r="22" spans="1:10">
      <c r="A22" s="65"/>
      <c r="B22" s="70"/>
      <c r="C22" s="70"/>
      <c r="D22" s="70"/>
      <c r="E22" s="76"/>
      <c r="F22" s="76"/>
      <c r="G22" s="70"/>
      <c r="H22" s="71"/>
      <c r="I22" s="123"/>
      <c r="J22" s="123"/>
    </row>
    <row r="23" spans="1:10">
      <c r="A23" s="73" t="s">
        <v>461</v>
      </c>
      <c r="B23" s="74">
        <v>60409</v>
      </c>
      <c r="C23" s="74">
        <v>13116</v>
      </c>
      <c r="D23" s="74">
        <v>73525</v>
      </c>
      <c r="E23" s="78">
        <v>3978</v>
      </c>
      <c r="F23" s="78">
        <v>5639</v>
      </c>
      <c r="G23" s="74">
        <v>314278</v>
      </c>
      <c r="H23" s="75">
        <v>165046</v>
      </c>
      <c r="I23" s="123"/>
      <c r="J23" s="123"/>
    </row>
    <row r="24" spans="1:10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>
      <c r="A25" s="73" t="s">
        <v>462</v>
      </c>
      <c r="B25" s="78">
        <v>22140</v>
      </c>
      <c r="C25" s="78">
        <v>7591</v>
      </c>
      <c r="D25" s="74">
        <v>29731</v>
      </c>
      <c r="E25" s="78">
        <v>3661</v>
      </c>
      <c r="F25" s="78">
        <v>5000</v>
      </c>
      <c r="G25" s="78">
        <v>119010</v>
      </c>
      <c r="H25" s="79">
        <v>75070</v>
      </c>
      <c r="I25" s="123"/>
      <c r="J25" s="123"/>
    </row>
    <row r="26" spans="1:10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>
      <c r="A27" s="63" t="s">
        <v>463</v>
      </c>
      <c r="B27" s="45">
        <v>44489</v>
      </c>
      <c r="C27" s="45">
        <v>19316</v>
      </c>
      <c r="D27" s="45">
        <v>63805</v>
      </c>
      <c r="E27" s="11">
        <v>2614</v>
      </c>
      <c r="F27" s="11">
        <v>4570</v>
      </c>
      <c r="G27" s="45">
        <v>204597</v>
      </c>
      <c r="H27" s="46">
        <v>151005</v>
      </c>
      <c r="I27" s="123"/>
      <c r="J27" s="123"/>
    </row>
    <row r="28" spans="1:10">
      <c r="A28" s="63" t="s">
        <v>464</v>
      </c>
      <c r="B28" s="45">
        <v>38734</v>
      </c>
      <c r="C28" s="45">
        <v>3060</v>
      </c>
      <c r="D28" s="45">
        <v>41794</v>
      </c>
      <c r="E28" s="11">
        <v>1641</v>
      </c>
      <c r="F28" s="45">
        <v>4092</v>
      </c>
      <c r="G28" s="45">
        <v>76093</v>
      </c>
      <c r="H28" s="46">
        <v>5706</v>
      </c>
      <c r="I28" s="123"/>
      <c r="J28" s="123"/>
    </row>
    <row r="29" spans="1:10">
      <c r="A29" s="63" t="s">
        <v>465</v>
      </c>
      <c r="B29" s="45">
        <v>125123</v>
      </c>
      <c r="C29" s="45">
        <v>34681</v>
      </c>
      <c r="D29" s="45">
        <v>159804</v>
      </c>
      <c r="E29" s="11">
        <v>1652</v>
      </c>
      <c r="F29" s="11">
        <v>4731</v>
      </c>
      <c r="G29" s="45">
        <v>370774</v>
      </c>
      <c r="H29" s="46">
        <v>290547</v>
      </c>
      <c r="I29" s="123"/>
      <c r="J29" s="123"/>
    </row>
    <row r="30" spans="1:10">
      <c r="A30" s="73" t="s">
        <v>466</v>
      </c>
      <c r="B30" s="78">
        <v>208346</v>
      </c>
      <c r="C30" s="78">
        <v>57057</v>
      </c>
      <c r="D30" s="74">
        <v>265403</v>
      </c>
      <c r="E30" s="78">
        <v>1855</v>
      </c>
      <c r="F30" s="78">
        <v>4642</v>
      </c>
      <c r="G30" s="78">
        <v>651464</v>
      </c>
      <c r="H30" s="79">
        <v>447258</v>
      </c>
      <c r="I30" s="123"/>
      <c r="J30" s="123"/>
    </row>
    <row r="31" spans="1:10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>
      <c r="A32" s="63" t="s">
        <v>467</v>
      </c>
      <c r="B32" s="80">
        <v>23315</v>
      </c>
      <c r="C32" s="80">
        <v>652</v>
      </c>
      <c r="D32" s="45">
        <v>23967</v>
      </c>
      <c r="E32" s="80">
        <v>2653</v>
      </c>
      <c r="F32" s="80">
        <v>3476</v>
      </c>
      <c r="G32" s="11">
        <v>64121</v>
      </c>
      <c r="H32" s="81">
        <v>19525</v>
      </c>
      <c r="I32" s="123"/>
      <c r="J32" s="123"/>
    </row>
    <row r="33" spans="1:10">
      <c r="A33" s="63" t="s">
        <v>468</v>
      </c>
      <c r="B33" s="80">
        <v>9103</v>
      </c>
      <c r="C33" s="80">
        <v>3438</v>
      </c>
      <c r="D33" s="45">
        <v>12541</v>
      </c>
      <c r="E33" s="80">
        <v>3323</v>
      </c>
      <c r="F33" s="80">
        <v>4226</v>
      </c>
      <c r="G33" s="11">
        <v>44778</v>
      </c>
      <c r="H33" s="81" t="s">
        <v>391</v>
      </c>
      <c r="I33" s="123"/>
      <c r="J33" s="123"/>
    </row>
    <row r="34" spans="1:10">
      <c r="A34" s="63" t="s">
        <v>469</v>
      </c>
      <c r="B34" s="45">
        <v>37960</v>
      </c>
      <c r="C34" s="45">
        <v>14022</v>
      </c>
      <c r="D34" s="45">
        <v>51982</v>
      </c>
      <c r="E34" s="11">
        <v>2250</v>
      </c>
      <c r="F34" s="45">
        <v>5050</v>
      </c>
      <c r="G34" s="45">
        <v>156221</v>
      </c>
      <c r="H34" s="46">
        <v>85921</v>
      </c>
      <c r="I34" s="123"/>
      <c r="J34" s="123"/>
    </row>
    <row r="35" spans="1:10">
      <c r="A35" s="63" t="s">
        <v>470</v>
      </c>
      <c r="B35" s="45">
        <v>6084</v>
      </c>
      <c r="C35" s="45">
        <v>86</v>
      </c>
      <c r="D35" s="45">
        <v>6170</v>
      </c>
      <c r="E35" s="11">
        <v>2711</v>
      </c>
      <c r="F35" s="45">
        <v>4067</v>
      </c>
      <c r="G35" s="45">
        <v>16843</v>
      </c>
      <c r="H35" s="46">
        <v>7579</v>
      </c>
      <c r="I35" s="123"/>
      <c r="J35" s="123"/>
    </row>
    <row r="36" spans="1:10">
      <c r="A36" s="73" t="s">
        <v>471</v>
      </c>
      <c r="B36" s="78">
        <v>76462</v>
      </c>
      <c r="C36" s="78">
        <v>18198</v>
      </c>
      <c r="D36" s="74">
        <v>94660</v>
      </c>
      <c r="E36" s="78">
        <v>2537</v>
      </c>
      <c r="F36" s="78">
        <v>4833</v>
      </c>
      <c r="G36" s="78">
        <v>281963</v>
      </c>
      <c r="H36" s="79">
        <v>113025</v>
      </c>
      <c r="I36" s="123"/>
      <c r="J36" s="123"/>
    </row>
    <row r="37" spans="1:10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>
      <c r="A38" s="73" t="s">
        <v>472</v>
      </c>
      <c r="B38" s="78">
        <v>4613</v>
      </c>
      <c r="C38" s="78" t="s">
        <v>391</v>
      </c>
      <c r="D38" s="74">
        <v>4613</v>
      </c>
      <c r="E38" s="78">
        <v>1624</v>
      </c>
      <c r="F38" s="78" t="s">
        <v>391</v>
      </c>
      <c r="G38" s="78">
        <v>7491</v>
      </c>
      <c r="H38" s="79">
        <v>9739</v>
      </c>
      <c r="I38" s="123"/>
      <c r="J38" s="123"/>
    </row>
    <row r="39" spans="1:10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>
      <c r="A40" s="63" t="s">
        <v>536</v>
      </c>
      <c r="B40" s="11">
        <v>35613</v>
      </c>
      <c r="C40" s="11">
        <v>3601</v>
      </c>
      <c r="D40" s="45">
        <v>39214</v>
      </c>
      <c r="E40" s="11">
        <v>2489</v>
      </c>
      <c r="F40" s="11">
        <v>4361</v>
      </c>
      <c r="G40" s="11">
        <v>104345</v>
      </c>
      <c r="H40" s="124">
        <v>52172</v>
      </c>
      <c r="I40" s="123"/>
      <c r="J40" s="123"/>
    </row>
    <row r="41" spans="1:10">
      <c r="A41" s="63" t="s">
        <v>474</v>
      </c>
      <c r="B41" s="11">
        <v>207527</v>
      </c>
      <c r="C41" s="11">
        <v>6684</v>
      </c>
      <c r="D41" s="45">
        <v>214211</v>
      </c>
      <c r="E41" s="11">
        <v>3799</v>
      </c>
      <c r="F41" s="11">
        <v>5392</v>
      </c>
      <c r="G41" s="11">
        <v>824402</v>
      </c>
      <c r="H41" s="12">
        <v>494641</v>
      </c>
      <c r="I41" s="123"/>
      <c r="J41" s="123"/>
    </row>
    <row r="42" spans="1:10">
      <c r="A42" s="63" t="s">
        <v>475</v>
      </c>
      <c r="B42" s="11">
        <v>36693</v>
      </c>
      <c r="C42" s="11">
        <v>20914</v>
      </c>
      <c r="D42" s="45">
        <v>57607</v>
      </c>
      <c r="E42" s="11">
        <v>3000</v>
      </c>
      <c r="F42" s="11">
        <v>6400</v>
      </c>
      <c r="G42" s="11">
        <v>243911</v>
      </c>
      <c r="H42" s="12">
        <v>109760</v>
      </c>
      <c r="I42" s="123"/>
      <c r="J42" s="123"/>
    </row>
    <row r="43" spans="1:10">
      <c r="A43" s="63" t="s">
        <v>476</v>
      </c>
      <c r="B43" s="11">
        <v>105348</v>
      </c>
      <c r="C43" s="11">
        <v>21834</v>
      </c>
      <c r="D43" s="45">
        <v>127182</v>
      </c>
      <c r="E43" s="11">
        <v>3162</v>
      </c>
      <c r="F43" s="11">
        <v>5438</v>
      </c>
      <c r="G43" s="11">
        <v>451841</v>
      </c>
      <c r="H43" s="12">
        <v>338881</v>
      </c>
      <c r="I43" s="123"/>
      <c r="J43" s="123"/>
    </row>
    <row r="44" spans="1:10">
      <c r="A44" s="63" t="s">
        <v>477</v>
      </c>
      <c r="B44" s="11">
        <v>66703</v>
      </c>
      <c r="C44" s="11">
        <v>6249</v>
      </c>
      <c r="D44" s="45">
        <v>72952</v>
      </c>
      <c r="E44" s="11">
        <v>2590</v>
      </c>
      <c r="F44" s="11">
        <v>3940</v>
      </c>
      <c r="G44" s="11">
        <v>197382</v>
      </c>
      <c r="H44" s="12">
        <v>114479</v>
      </c>
      <c r="I44" s="123"/>
      <c r="J44" s="123"/>
    </row>
    <row r="45" spans="1:10">
      <c r="A45" s="63" t="s">
        <v>478</v>
      </c>
      <c r="B45" s="11">
        <v>69310</v>
      </c>
      <c r="C45" s="11">
        <v>3989</v>
      </c>
      <c r="D45" s="45">
        <v>73299</v>
      </c>
      <c r="E45" s="11">
        <v>2483</v>
      </c>
      <c r="F45" s="11">
        <v>3500</v>
      </c>
      <c r="G45" s="11">
        <v>186051</v>
      </c>
      <c r="H45" s="12">
        <v>93025</v>
      </c>
      <c r="I45" s="123"/>
      <c r="J45" s="123"/>
    </row>
    <row r="46" spans="1:10">
      <c r="A46" s="63" t="s">
        <v>479</v>
      </c>
      <c r="B46" s="11">
        <v>99455</v>
      </c>
      <c r="C46" s="11">
        <v>4100</v>
      </c>
      <c r="D46" s="45">
        <v>103555</v>
      </c>
      <c r="E46" s="11">
        <v>2755</v>
      </c>
      <c r="F46" s="11">
        <v>4085</v>
      </c>
      <c r="G46" s="11">
        <v>290747</v>
      </c>
      <c r="H46" s="12">
        <v>145374</v>
      </c>
      <c r="I46" s="123"/>
      <c r="J46" s="123"/>
    </row>
    <row r="47" spans="1:10">
      <c r="A47" s="63" t="s">
        <v>480</v>
      </c>
      <c r="B47" s="45">
        <v>83072</v>
      </c>
      <c r="C47" s="45">
        <v>18020</v>
      </c>
      <c r="D47" s="45">
        <v>101092</v>
      </c>
      <c r="E47" s="11">
        <v>2770</v>
      </c>
      <c r="F47" s="45">
        <v>5370</v>
      </c>
      <c r="G47" s="45">
        <v>326877</v>
      </c>
      <c r="H47" s="46">
        <v>81720</v>
      </c>
      <c r="I47" s="123"/>
      <c r="J47" s="123"/>
    </row>
    <row r="48" spans="1:10">
      <c r="A48" s="63" t="s">
        <v>481</v>
      </c>
      <c r="B48" s="45">
        <v>67101</v>
      </c>
      <c r="C48" s="45">
        <v>9069</v>
      </c>
      <c r="D48" s="45">
        <v>76170</v>
      </c>
      <c r="E48" s="11">
        <v>2472</v>
      </c>
      <c r="F48" s="11">
        <v>4999</v>
      </c>
      <c r="G48" s="45">
        <v>211218</v>
      </c>
      <c r="H48" s="46">
        <v>63365</v>
      </c>
      <c r="I48" s="123"/>
      <c r="J48" s="123"/>
    </row>
    <row r="49" spans="1:10">
      <c r="A49" s="73" t="s">
        <v>482</v>
      </c>
      <c r="B49" s="78">
        <v>770822</v>
      </c>
      <c r="C49" s="78">
        <v>94460</v>
      </c>
      <c r="D49" s="74">
        <v>865282</v>
      </c>
      <c r="E49" s="78">
        <v>3029</v>
      </c>
      <c r="F49" s="78">
        <v>5312</v>
      </c>
      <c r="G49" s="78">
        <v>2836774</v>
      </c>
      <c r="H49" s="79">
        <v>1493417</v>
      </c>
      <c r="I49" s="123"/>
      <c r="J49" s="123"/>
    </row>
    <row r="50" spans="1:10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>
      <c r="A51" s="73" t="s">
        <v>483</v>
      </c>
      <c r="B51" s="74">
        <v>23107</v>
      </c>
      <c r="C51" s="74">
        <v>3371</v>
      </c>
      <c r="D51" s="74">
        <v>26478</v>
      </c>
      <c r="E51" s="78">
        <v>2468</v>
      </c>
      <c r="F51" s="78">
        <v>4087</v>
      </c>
      <c r="G51" s="74">
        <v>70802</v>
      </c>
      <c r="H51" s="75">
        <v>106203</v>
      </c>
      <c r="I51" s="123"/>
      <c r="J51" s="123"/>
    </row>
    <row r="52" spans="1:10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>
      <c r="A53" s="63" t="s">
        <v>484</v>
      </c>
      <c r="B53" s="45">
        <v>51332</v>
      </c>
      <c r="C53" s="45">
        <v>21702</v>
      </c>
      <c r="D53" s="45">
        <v>73034</v>
      </c>
      <c r="E53" s="11">
        <v>1100</v>
      </c>
      <c r="F53" s="11">
        <v>6700</v>
      </c>
      <c r="G53" s="45">
        <v>201868</v>
      </c>
      <c r="H53" s="46">
        <v>60561</v>
      </c>
      <c r="I53" s="123"/>
      <c r="J53" s="123"/>
    </row>
    <row r="54" spans="1:10">
      <c r="A54" s="63" t="s">
        <v>485</v>
      </c>
      <c r="B54" s="45">
        <v>49866</v>
      </c>
      <c r="C54" s="45">
        <v>7087</v>
      </c>
      <c r="D54" s="45">
        <v>56953</v>
      </c>
      <c r="E54" s="11">
        <v>1420</v>
      </c>
      <c r="F54" s="11">
        <v>3154</v>
      </c>
      <c r="G54" s="45">
        <v>93159</v>
      </c>
      <c r="H54" s="46">
        <v>61392</v>
      </c>
      <c r="I54" s="123"/>
      <c r="J54" s="123"/>
    </row>
    <row r="55" spans="1:10">
      <c r="A55" s="63" t="s">
        <v>486</v>
      </c>
      <c r="B55" s="45">
        <v>35920</v>
      </c>
      <c r="C55" s="45">
        <v>3469</v>
      </c>
      <c r="D55" s="45">
        <v>39389</v>
      </c>
      <c r="E55" s="11">
        <v>2800</v>
      </c>
      <c r="F55" s="11">
        <v>4800</v>
      </c>
      <c r="G55" s="45">
        <v>117227</v>
      </c>
      <c r="H55" s="46">
        <v>33996</v>
      </c>
      <c r="I55" s="123"/>
      <c r="J55" s="123"/>
    </row>
    <row r="56" spans="1:10">
      <c r="A56" s="63" t="s">
        <v>487</v>
      </c>
      <c r="B56" s="45">
        <v>65003</v>
      </c>
      <c r="C56" s="45">
        <v>2100</v>
      </c>
      <c r="D56" s="45">
        <v>67103</v>
      </c>
      <c r="E56" s="11">
        <v>1798</v>
      </c>
      <c r="F56" s="45">
        <v>3452</v>
      </c>
      <c r="G56" s="45">
        <v>124134</v>
      </c>
      <c r="H56" s="46">
        <v>74381</v>
      </c>
      <c r="I56" s="123"/>
      <c r="J56" s="123"/>
    </row>
    <row r="57" spans="1:10">
      <c r="A57" s="63" t="s">
        <v>488</v>
      </c>
      <c r="B57" s="45">
        <v>57525</v>
      </c>
      <c r="C57" s="45">
        <v>7503</v>
      </c>
      <c r="D57" s="45">
        <v>65028</v>
      </c>
      <c r="E57" s="11">
        <v>943</v>
      </c>
      <c r="F57" s="11">
        <v>3593</v>
      </c>
      <c r="G57" s="45">
        <v>81221</v>
      </c>
      <c r="H57" s="46">
        <v>44672</v>
      </c>
      <c r="I57" s="123"/>
      <c r="J57" s="123"/>
    </row>
    <row r="58" spans="1:10">
      <c r="A58" s="73" t="s">
        <v>537</v>
      </c>
      <c r="B58" s="74">
        <v>259646</v>
      </c>
      <c r="C58" s="74">
        <v>41861</v>
      </c>
      <c r="D58" s="74">
        <v>301507</v>
      </c>
      <c r="E58" s="78">
        <v>1537</v>
      </c>
      <c r="F58" s="78">
        <v>5222</v>
      </c>
      <c r="G58" s="74">
        <v>617609</v>
      </c>
      <c r="H58" s="75">
        <v>275002</v>
      </c>
      <c r="I58" s="123"/>
      <c r="J58" s="123"/>
    </row>
    <row r="59" spans="1:10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>
      <c r="A60" s="63" t="s">
        <v>490</v>
      </c>
      <c r="B60" s="11">
        <v>831</v>
      </c>
      <c r="C60" s="11">
        <v>814</v>
      </c>
      <c r="D60" s="45">
        <v>1645</v>
      </c>
      <c r="E60" s="11">
        <v>700</v>
      </c>
      <c r="F60" s="11">
        <v>4500</v>
      </c>
      <c r="G60" s="11">
        <v>4245</v>
      </c>
      <c r="H60" s="12">
        <v>1080</v>
      </c>
      <c r="I60" s="123"/>
      <c r="J60" s="123"/>
    </row>
    <row r="61" spans="1:10">
      <c r="A61" s="63" t="s">
        <v>491</v>
      </c>
      <c r="B61" s="45">
        <v>868</v>
      </c>
      <c r="C61" s="45">
        <v>12</v>
      </c>
      <c r="D61" s="45">
        <v>880</v>
      </c>
      <c r="E61" s="11">
        <v>2143</v>
      </c>
      <c r="F61" s="45">
        <v>4792</v>
      </c>
      <c r="G61" s="45">
        <v>1917</v>
      </c>
      <c r="H61" s="46">
        <v>2396</v>
      </c>
      <c r="I61" s="123"/>
      <c r="J61" s="123"/>
    </row>
    <row r="62" spans="1:10">
      <c r="A62" s="63" t="s">
        <v>492</v>
      </c>
      <c r="B62" s="45">
        <v>2002</v>
      </c>
      <c r="C62" s="45">
        <v>115</v>
      </c>
      <c r="D62" s="45">
        <v>2117</v>
      </c>
      <c r="E62" s="11">
        <v>1130</v>
      </c>
      <c r="F62" s="11">
        <v>3440</v>
      </c>
      <c r="G62" s="45">
        <v>2658</v>
      </c>
      <c r="H62" s="46" t="s">
        <v>391</v>
      </c>
      <c r="I62" s="123"/>
      <c r="J62" s="123"/>
    </row>
    <row r="63" spans="1:10">
      <c r="A63" s="73" t="s">
        <v>493</v>
      </c>
      <c r="B63" s="74">
        <v>3701</v>
      </c>
      <c r="C63" s="74">
        <v>941</v>
      </c>
      <c r="D63" s="74">
        <v>4642</v>
      </c>
      <c r="E63" s="78">
        <v>1271</v>
      </c>
      <c r="F63" s="78">
        <v>4374</v>
      </c>
      <c r="G63" s="74">
        <v>8820</v>
      </c>
      <c r="H63" s="75">
        <v>3476</v>
      </c>
      <c r="I63" s="123"/>
      <c r="J63" s="123"/>
    </row>
    <row r="64" spans="1:10">
      <c r="A64" s="63"/>
      <c r="B64" s="45"/>
      <c r="C64" s="45"/>
      <c r="D64" s="45"/>
      <c r="E64" s="11"/>
      <c r="F64" s="11"/>
      <c r="G64" s="45"/>
      <c r="H64" s="46"/>
      <c r="I64" s="123"/>
      <c r="J64" s="123"/>
    </row>
    <row r="65" spans="1:10">
      <c r="A65" s="73" t="s">
        <v>494</v>
      </c>
      <c r="B65" s="74">
        <v>6064</v>
      </c>
      <c r="C65" s="74">
        <v>1648</v>
      </c>
      <c r="D65" s="74">
        <v>7712</v>
      </c>
      <c r="E65" s="78">
        <v>446</v>
      </c>
      <c r="F65" s="78">
        <v>3981</v>
      </c>
      <c r="G65" s="74">
        <v>9266</v>
      </c>
      <c r="H65" s="75">
        <v>4540</v>
      </c>
      <c r="I65" s="123"/>
      <c r="J65" s="123"/>
    </row>
    <row r="66" spans="1:10">
      <c r="A66" s="63"/>
      <c r="B66" s="11"/>
      <c r="C66" s="11"/>
      <c r="D66" s="45"/>
      <c r="E66" s="11"/>
      <c r="F66" s="11"/>
      <c r="G66" s="11"/>
      <c r="H66" s="12"/>
      <c r="I66" s="123"/>
      <c r="J66" s="123"/>
    </row>
    <row r="67" spans="1:10">
      <c r="A67" s="63" t="s">
        <v>495</v>
      </c>
      <c r="B67" s="45">
        <v>75471</v>
      </c>
      <c r="C67" s="45">
        <v>3389</v>
      </c>
      <c r="D67" s="45">
        <v>78860</v>
      </c>
      <c r="E67" s="11">
        <v>2005</v>
      </c>
      <c r="F67" s="45">
        <v>4414</v>
      </c>
      <c r="G67" s="45">
        <v>166261</v>
      </c>
      <c r="H67" s="46">
        <v>49500</v>
      </c>
      <c r="I67" s="123"/>
      <c r="J67" s="123"/>
    </row>
    <row r="68" spans="1:10">
      <c r="A68" s="63" t="s">
        <v>496</v>
      </c>
      <c r="B68" s="45">
        <v>4698</v>
      </c>
      <c r="C68" s="45">
        <v>211</v>
      </c>
      <c r="D68" s="45">
        <v>4909</v>
      </c>
      <c r="E68" s="11">
        <v>1534</v>
      </c>
      <c r="F68" s="11">
        <v>3894</v>
      </c>
      <c r="G68" s="45">
        <v>8028</v>
      </c>
      <c r="H68" s="46">
        <v>2407</v>
      </c>
      <c r="I68" s="123"/>
      <c r="J68" s="123"/>
    </row>
    <row r="69" spans="1:10">
      <c r="A69" s="73" t="s">
        <v>497</v>
      </c>
      <c r="B69" s="74">
        <v>80169</v>
      </c>
      <c r="C69" s="74">
        <v>3600</v>
      </c>
      <c r="D69" s="74">
        <v>83769</v>
      </c>
      <c r="E69" s="78">
        <v>1977</v>
      </c>
      <c r="F69" s="78">
        <v>4384</v>
      </c>
      <c r="G69" s="74">
        <v>174289</v>
      </c>
      <c r="H69" s="75">
        <v>51907</v>
      </c>
      <c r="I69" s="123"/>
      <c r="J69" s="123"/>
    </row>
    <row r="70" spans="1:10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>
      <c r="A71" s="63" t="s">
        <v>498</v>
      </c>
      <c r="B71" s="11">
        <v>2308</v>
      </c>
      <c r="C71" s="11">
        <v>178</v>
      </c>
      <c r="D71" s="45">
        <v>2486</v>
      </c>
      <c r="E71" s="11">
        <v>1083</v>
      </c>
      <c r="F71" s="11">
        <v>2449</v>
      </c>
      <c r="G71" s="11">
        <v>2935</v>
      </c>
      <c r="H71" s="12">
        <v>2055</v>
      </c>
      <c r="I71" s="123"/>
      <c r="J71" s="123"/>
    </row>
    <row r="72" spans="1:10">
      <c r="A72" s="63" t="s">
        <v>499</v>
      </c>
      <c r="B72" s="45">
        <v>59148</v>
      </c>
      <c r="C72" s="45">
        <v>7552</v>
      </c>
      <c r="D72" s="45">
        <v>66700</v>
      </c>
      <c r="E72" s="11">
        <v>3197</v>
      </c>
      <c r="F72" s="11">
        <v>4400</v>
      </c>
      <c r="G72" s="45">
        <v>222303</v>
      </c>
      <c r="H72" s="46">
        <v>203850</v>
      </c>
      <c r="I72" s="123"/>
      <c r="J72" s="123"/>
    </row>
    <row r="73" spans="1:10">
      <c r="A73" s="63" t="s">
        <v>500</v>
      </c>
      <c r="B73" s="45">
        <v>68549</v>
      </c>
      <c r="C73" s="45">
        <v>15765</v>
      </c>
      <c r="D73" s="45">
        <v>84314</v>
      </c>
      <c r="E73" s="11">
        <v>2000</v>
      </c>
      <c r="F73" s="11">
        <v>4500</v>
      </c>
      <c r="G73" s="45">
        <v>208041</v>
      </c>
      <c r="H73" s="46">
        <v>8098</v>
      </c>
      <c r="I73" s="123"/>
      <c r="J73" s="123"/>
    </row>
    <row r="74" spans="1:10">
      <c r="A74" s="63" t="s">
        <v>501</v>
      </c>
      <c r="B74" s="45">
        <v>11146</v>
      </c>
      <c r="C74" s="45">
        <v>1679</v>
      </c>
      <c r="D74" s="45">
        <v>12825</v>
      </c>
      <c r="E74" s="11">
        <v>914</v>
      </c>
      <c r="F74" s="11">
        <v>3117</v>
      </c>
      <c r="G74" s="45">
        <v>15424</v>
      </c>
      <c r="H74" s="46">
        <v>6170</v>
      </c>
      <c r="I74" s="123"/>
      <c r="J74" s="123"/>
    </row>
    <row r="75" spans="1:10">
      <c r="A75" s="63" t="s">
        <v>502</v>
      </c>
      <c r="B75" s="45">
        <v>15088</v>
      </c>
      <c r="C75" s="45">
        <v>930</v>
      </c>
      <c r="D75" s="45">
        <v>16018</v>
      </c>
      <c r="E75" s="11">
        <v>3707</v>
      </c>
      <c r="F75" s="11">
        <v>5000</v>
      </c>
      <c r="G75" s="45">
        <v>60579</v>
      </c>
      <c r="H75" s="46">
        <v>13928</v>
      </c>
      <c r="I75" s="123"/>
      <c r="J75" s="123"/>
    </row>
    <row r="76" spans="1:10">
      <c r="A76" s="63" t="s">
        <v>503</v>
      </c>
      <c r="B76" s="11">
        <v>7397</v>
      </c>
      <c r="C76" s="11">
        <v>1940</v>
      </c>
      <c r="D76" s="45">
        <v>9337</v>
      </c>
      <c r="E76" s="11">
        <v>2544</v>
      </c>
      <c r="F76" s="11">
        <v>3675</v>
      </c>
      <c r="G76" s="11">
        <v>25944</v>
      </c>
      <c r="H76" s="12">
        <v>7470</v>
      </c>
      <c r="I76" s="123"/>
      <c r="J76" s="123"/>
    </row>
    <row r="77" spans="1:10">
      <c r="A77" s="63" t="s">
        <v>504</v>
      </c>
      <c r="B77" s="45">
        <v>19509</v>
      </c>
      <c r="C77" s="45">
        <v>2369</v>
      </c>
      <c r="D77" s="45">
        <v>21878</v>
      </c>
      <c r="E77" s="11">
        <v>2250</v>
      </c>
      <c r="F77" s="45">
        <v>3900</v>
      </c>
      <c r="G77" s="45">
        <v>53134</v>
      </c>
      <c r="H77" s="46">
        <v>25504</v>
      </c>
      <c r="I77" s="123"/>
      <c r="J77" s="123"/>
    </row>
    <row r="78" spans="1:10">
      <c r="A78" s="63" t="s">
        <v>505</v>
      </c>
      <c r="B78" s="45">
        <v>137076</v>
      </c>
      <c r="C78" s="45">
        <v>28805</v>
      </c>
      <c r="D78" s="45">
        <v>165881</v>
      </c>
      <c r="E78" s="11">
        <v>2881</v>
      </c>
      <c r="F78" s="11">
        <v>4072</v>
      </c>
      <c r="G78" s="45">
        <v>512178</v>
      </c>
      <c r="H78" s="46">
        <v>190152</v>
      </c>
      <c r="I78" s="123"/>
      <c r="J78" s="123"/>
    </row>
    <row r="79" spans="1:10">
      <c r="A79" s="73" t="s">
        <v>506</v>
      </c>
      <c r="B79" s="74">
        <v>320221</v>
      </c>
      <c r="C79" s="74">
        <v>59218</v>
      </c>
      <c r="D79" s="74">
        <v>379439</v>
      </c>
      <c r="E79" s="78">
        <v>2662</v>
      </c>
      <c r="F79" s="78">
        <v>4191</v>
      </c>
      <c r="G79" s="74">
        <v>1100538</v>
      </c>
      <c r="H79" s="75">
        <v>457227</v>
      </c>
      <c r="I79" s="123"/>
      <c r="J79" s="123"/>
    </row>
    <row r="80" spans="1:10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>
      <c r="A81" s="63" t="s">
        <v>507</v>
      </c>
      <c r="B81" s="45">
        <v>109</v>
      </c>
      <c r="C81" s="45" t="s">
        <v>391</v>
      </c>
      <c r="D81" s="45">
        <v>109</v>
      </c>
      <c r="E81" s="11">
        <v>1500</v>
      </c>
      <c r="F81" s="45" t="s">
        <v>391</v>
      </c>
      <c r="G81" s="45">
        <v>163</v>
      </c>
      <c r="H81" s="46">
        <v>245</v>
      </c>
      <c r="I81" s="123"/>
      <c r="J81" s="123"/>
    </row>
    <row r="82" spans="1:10">
      <c r="A82" s="63" t="s">
        <v>508</v>
      </c>
      <c r="B82" s="45">
        <v>186</v>
      </c>
      <c r="C82" s="45" t="s">
        <v>391</v>
      </c>
      <c r="D82" s="45">
        <v>186</v>
      </c>
      <c r="E82" s="11">
        <v>1000</v>
      </c>
      <c r="F82" s="45" t="s">
        <v>391</v>
      </c>
      <c r="G82" s="45">
        <v>186</v>
      </c>
      <c r="H82" s="46">
        <v>279</v>
      </c>
      <c r="I82" s="123"/>
      <c r="J82" s="123"/>
    </row>
    <row r="83" spans="1:10">
      <c r="A83" s="73" t="s">
        <v>509</v>
      </c>
      <c r="B83" s="74">
        <v>295</v>
      </c>
      <c r="C83" s="74" t="s">
        <v>391</v>
      </c>
      <c r="D83" s="74">
        <v>295</v>
      </c>
      <c r="E83" s="78">
        <v>1185</v>
      </c>
      <c r="F83" s="78" t="s">
        <v>391</v>
      </c>
      <c r="G83" s="74">
        <v>349</v>
      </c>
      <c r="H83" s="75">
        <v>524</v>
      </c>
      <c r="I83" s="123"/>
      <c r="J83" s="123"/>
    </row>
    <row r="84" spans="1:10">
      <c r="A84" s="63"/>
      <c r="B84" s="45"/>
      <c r="C84" s="45"/>
      <c r="D84" s="45"/>
      <c r="E84" s="11"/>
      <c r="F84" s="11"/>
      <c r="G84" s="45"/>
      <c r="H84" s="46"/>
    </row>
    <row r="85" spans="1:10" ht="13.5" thickBot="1">
      <c r="A85" s="66" t="s">
        <v>510</v>
      </c>
      <c r="B85" s="52">
        <v>1875292</v>
      </c>
      <c r="C85" s="52">
        <v>301061</v>
      </c>
      <c r="D85" s="52">
        <v>2176353</v>
      </c>
      <c r="E85" s="52">
        <v>2607</v>
      </c>
      <c r="F85" s="52">
        <v>4894</v>
      </c>
      <c r="G85" s="52">
        <v>6362692</v>
      </c>
      <c r="H85" s="53">
        <v>3323146</v>
      </c>
      <c r="I85" s="123"/>
      <c r="J85" s="123"/>
    </row>
  </sheetData>
  <mergeCells count="4">
    <mergeCell ref="A1:H1"/>
    <mergeCell ref="A5:A7"/>
    <mergeCell ref="A3:H3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7">
    <tabColor theme="0"/>
    <pageSetUpPr fitToPage="1"/>
  </sheetPr>
  <dimension ref="A1:K13"/>
  <sheetViews>
    <sheetView tabSelected="1" topLeftCell="C1" zoomScaleSheetLayoutView="75" workbookViewId="0">
      <selection activeCell="I37" sqref="I37"/>
    </sheetView>
  </sheetViews>
  <sheetFormatPr baseColWidth="10" defaultRowHeight="12.75"/>
  <cols>
    <col min="1" max="1" width="29.7109375" style="208" customWidth="1"/>
    <col min="2" max="10" width="16" style="208" customWidth="1"/>
    <col min="11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</row>
    <row r="3" spans="1:11" s="88" customFormat="1" ht="15">
      <c r="A3" s="1729" t="s">
        <v>1242</v>
      </c>
      <c r="B3" s="1729"/>
      <c r="C3" s="1729"/>
      <c r="D3" s="1729"/>
      <c r="E3" s="1729"/>
      <c r="F3" s="1729"/>
      <c r="G3" s="1729"/>
      <c r="H3" s="1729"/>
      <c r="I3" s="1729"/>
      <c r="J3" s="1729"/>
    </row>
    <row r="4" spans="1:11" s="88" customFormat="1" ht="20.25" customHeight="1">
      <c r="A4" s="1695" t="s">
        <v>1371</v>
      </c>
      <c r="B4" s="1695"/>
      <c r="C4" s="1695"/>
      <c r="D4" s="1695"/>
      <c r="E4" s="1695"/>
      <c r="F4" s="1695"/>
      <c r="G4" s="1695"/>
      <c r="H4" s="1695"/>
      <c r="I4" s="1695"/>
      <c r="J4" s="1695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>
      <c r="A6" s="988" t="s">
        <v>1241</v>
      </c>
      <c r="B6" s="733" t="s">
        <v>371</v>
      </c>
      <c r="C6" s="734"/>
      <c r="D6" s="735"/>
      <c r="E6" s="733" t="s">
        <v>378</v>
      </c>
      <c r="F6" s="734"/>
      <c r="G6" s="1791" t="s">
        <v>379</v>
      </c>
      <c r="H6" s="733" t="s">
        <v>718</v>
      </c>
      <c r="I6" s="734"/>
      <c r="J6" s="734"/>
    </row>
    <row r="7" spans="1:11" ht="24.75" customHeight="1">
      <c r="A7" s="989" t="s">
        <v>528</v>
      </c>
      <c r="B7" s="737" t="s">
        <v>381</v>
      </c>
      <c r="C7" s="245"/>
      <c r="D7" s="738"/>
      <c r="E7" s="737" t="s">
        <v>382</v>
      </c>
      <c r="F7" s="738"/>
      <c r="G7" s="1792"/>
      <c r="H7" s="737" t="s">
        <v>524</v>
      </c>
      <c r="I7" s="245"/>
      <c r="J7" s="245"/>
    </row>
    <row r="8" spans="1:11" ht="42.75" customHeight="1" thickBot="1">
      <c r="A8" s="990" t="s">
        <v>529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680"/>
      <c r="H8" s="675" t="s">
        <v>704</v>
      </c>
      <c r="I8" s="234" t="s">
        <v>721</v>
      </c>
      <c r="J8" s="748" t="s">
        <v>722</v>
      </c>
      <c r="K8" s="271"/>
    </row>
    <row r="9" spans="1:11" ht="21" customHeight="1">
      <c r="A9" s="63" t="s">
        <v>507</v>
      </c>
      <c r="B9" s="45" t="s">
        <v>391</v>
      </c>
      <c r="C9" s="45">
        <v>3</v>
      </c>
      <c r="D9" s="45">
        <v>3</v>
      </c>
      <c r="E9" s="45" t="s">
        <v>391</v>
      </c>
      <c r="F9" s="11">
        <v>50000</v>
      </c>
      <c r="G9" s="45">
        <v>155</v>
      </c>
      <c r="H9" s="45" t="s">
        <v>391</v>
      </c>
      <c r="I9" s="45" t="s">
        <v>391</v>
      </c>
      <c r="J9" s="46" t="s">
        <v>391</v>
      </c>
    </row>
    <row r="10" spans="1:11">
      <c r="A10" s="63" t="s">
        <v>508</v>
      </c>
      <c r="B10" s="45" t="s">
        <v>391</v>
      </c>
      <c r="C10" s="45">
        <v>7</v>
      </c>
      <c r="D10" s="45">
        <v>7</v>
      </c>
      <c r="E10" s="45" t="s">
        <v>391</v>
      </c>
      <c r="F10" s="11">
        <v>47000</v>
      </c>
      <c r="G10" s="45">
        <v>325</v>
      </c>
      <c r="H10" s="45" t="s">
        <v>391</v>
      </c>
      <c r="I10" s="45" t="s">
        <v>391</v>
      </c>
      <c r="J10" s="46" t="s">
        <v>391</v>
      </c>
    </row>
    <row r="11" spans="1:11">
      <c r="A11" s="73" t="s">
        <v>509</v>
      </c>
      <c r="B11" s="74" t="s">
        <v>391</v>
      </c>
      <c r="C11" s="74">
        <v>10</v>
      </c>
      <c r="D11" s="74">
        <v>10</v>
      </c>
      <c r="E11" s="74" t="s">
        <v>391</v>
      </c>
      <c r="F11" s="78">
        <v>47900</v>
      </c>
      <c r="G11" s="74">
        <v>480</v>
      </c>
      <c r="H11" s="74" t="s">
        <v>391</v>
      </c>
      <c r="I11" s="74" t="s">
        <v>391</v>
      </c>
      <c r="J11" s="75" t="s">
        <v>391</v>
      </c>
    </row>
    <row r="12" spans="1:11">
      <c r="A12" s="65"/>
      <c r="B12" s="45"/>
      <c r="C12" s="45"/>
      <c r="D12" s="45"/>
      <c r="E12" s="45"/>
      <c r="F12" s="45"/>
      <c r="G12" s="45"/>
      <c r="H12" s="45"/>
      <c r="I12" s="45"/>
      <c r="J12" s="280"/>
    </row>
    <row r="13" spans="1:11" ht="13.5" thickBot="1">
      <c r="A13" s="66" t="s">
        <v>510</v>
      </c>
      <c r="B13" s="52" t="s">
        <v>391</v>
      </c>
      <c r="C13" s="52">
        <v>10</v>
      </c>
      <c r="D13" s="52">
        <v>10</v>
      </c>
      <c r="E13" s="52" t="s">
        <v>391</v>
      </c>
      <c r="F13" s="175">
        <v>47900</v>
      </c>
      <c r="G13" s="52">
        <v>480</v>
      </c>
      <c r="H13" s="52" t="s">
        <v>391</v>
      </c>
      <c r="I13" s="52" t="s">
        <v>391</v>
      </c>
      <c r="J13" s="53" t="s">
        <v>391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36">
    <tabColor theme="0"/>
    <pageSetUpPr fitToPage="1"/>
  </sheetPr>
  <dimension ref="A1:K31"/>
  <sheetViews>
    <sheetView showGridLines="0" tabSelected="1" zoomScale="70" zoomScaleNormal="70" zoomScaleSheetLayoutView="75" workbookViewId="0">
      <selection activeCell="I37" sqref="I37"/>
    </sheetView>
  </sheetViews>
  <sheetFormatPr baseColWidth="10" defaultRowHeight="12.75"/>
  <cols>
    <col min="1" max="9" width="19.85546875" customWidth="1"/>
    <col min="10" max="11" width="10.28515625" customWidth="1"/>
  </cols>
  <sheetData>
    <row r="1" spans="1:11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  <c r="I1" s="1662"/>
      <c r="J1" s="1"/>
    </row>
    <row r="2" spans="1:11" s="3" customFormat="1" ht="12.75" customHeight="1"/>
    <row r="3" spans="1:11" s="3" customFormat="1" ht="15">
      <c r="A3" s="1663" t="s">
        <v>1243</v>
      </c>
      <c r="B3" s="1663"/>
      <c r="C3" s="1663"/>
      <c r="D3" s="1663"/>
      <c r="E3" s="1663"/>
      <c r="F3" s="1663"/>
      <c r="G3" s="1663"/>
      <c r="H3" s="1663"/>
      <c r="I3" s="1663"/>
    </row>
    <row r="4" spans="1:11" s="3" customFormat="1" ht="15">
      <c r="A4" s="1663" t="s">
        <v>1244</v>
      </c>
      <c r="B4" s="1663"/>
      <c r="C4" s="1663"/>
      <c r="D4" s="1663"/>
      <c r="E4" s="1663"/>
      <c r="F4" s="1663"/>
      <c r="G4" s="1663"/>
      <c r="H4" s="1663"/>
      <c r="I4" s="1663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>
      <c r="A6" s="1692" t="s">
        <v>370</v>
      </c>
      <c r="B6" s="770"/>
      <c r="C6" s="770"/>
      <c r="D6" s="771"/>
      <c r="E6" s="771" t="s">
        <v>512</v>
      </c>
      <c r="F6" s="770"/>
      <c r="G6" s="794" t="s">
        <v>718</v>
      </c>
      <c r="H6" s="906"/>
      <c r="I6" s="906"/>
    </row>
    <row r="7" spans="1:11" ht="27.75" customHeight="1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3" t="s">
        <v>373</v>
      </c>
      <c r="G7" s="907" t="s">
        <v>375</v>
      </c>
      <c r="H7" s="980"/>
      <c r="I7" s="980"/>
    </row>
    <row r="8" spans="1:11" ht="13.15" customHeight="1">
      <c r="A8" s="1693"/>
      <c r="B8" s="773" t="s">
        <v>374</v>
      </c>
      <c r="C8" s="773" t="s">
        <v>515</v>
      </c>
      <c r="D8" s="774" t="s">
        <v>375</v>
      </c>
      <c r="E8" s="773" t="s">
        <v>1061</v>
      </c>
      <c r="F8" s="775" t="s">
        <v>376</v>
      </c>
      <c r="G8" s="1787" t="s">
        <v>704</v>
      </c>
      <c r="H8" s="1785" t="s">
        <v>721</v>
      </c>
      <c r="I8" s="1789" t="s">
        <v>722</v>
      </c>
      <c r="K8" s="216"/>
    </row>
    <row r="9" spans="1:11" ht="30.75" customHeight="1" thickBot="1">
      <c r="A9" s="1694"/>
      <c r="B9" s="776"/>
      <c r="C9" s="776"/>
      <c r="D9" s="242"/>
      <c r="E9" s="242" t="s">
        <v>517</v>
      </c>
      <c r="F9" s="776"/>
      <c r="G9" s="1788"/>
      <c r="H9" s="1786"/>
      <c r="I9" s="1790"/>
    </row>
    <row r="10" spans="1:11">
      <c r="A10" s="1617">
        <v>2005</v>
      </c>
      <c r="B10" s="1221">
        <v>102.104</v>
      </c>
      <c r="C10" s="981">
        <v>714.08485465799572</v>
      </c>
      <c r="D10" s="797">
        <v>7291.0919999999996</v>
      </c>
      <c r="E10" s="983">
        <v>5.5</v>
      </c>
      <c r="F10" s="797">
        <v>401010.06</v>
      </c>
      <c r="G10" s="800">
        <v>1107.8679999999999</v>
      </c>
      <c r="H10" s="800">
        <v>344.959</v>
      </c>
      <c r="I10" s="799">
        <v>398.70699999999999</v>
      </c>
    </row>
    <row r="11" spans="1:11">
      <c r="A11" s="1617">
        <v>2006</v>
      </c>
      <c r="B11" s="1221">
        <v>85.516000000000005</v>
      </c>
      <c r="C11" s="981">
        <v>681.39658075681734</v>
      </c>
      <c r="D11" s="797">
        <v>5827.0309999999999</v>
      </c>
      <c r="E11" s="983">
        <v>4.37</v>
      </c>
      <c r="F11" s="797">
        <v>254641.25469999999</v>
      </c>
      <c r="G11" s="800">
        <v>886.80799999999999</v>
      </c>
      <c r="H11" s="800">
        <v>276.49299999999999</v>
      </c>
      <c r="I11" s="799">
        <v>327.464</v>
      </c>
    </row>
    <row r="12" spans="1:11">
      <c r="A12" s="1617">
        <v>2007</v>
      </c>
      <c r="B12" s="1221">
        <v>68.171000000000006</v>
      </c>
      <c r="C12" s="981">
        <v>720.24145164366064</v>
      </c>
      <c r="D12" s="797">
        <v>4909.9579999999996</v>
      </c>
      <c r="E12" s="983">
        <v>3.51</v>
      </c>
      <c r="F12" s="797">
        <v>172339.52579999997</v>
      </c>
      <c r="G12" s="800">
        <v>745.83699999999999</v>
      </c>
      <c r="H12" s="800">
        <v>239.721</v>
      </c>
      <c r="I12" s="799">
        <v>275.74099999999999</v>
      </c>
    </row>
    <row r="13" spans="1:11">
      <c r="A13" s="1617">
        <v>2008</v>
      </c>
      <c r="B13" s="1221">
        <v>52.289000000000001</v>
      </c>
      <c r="C13" s="981">
        <v>797.57539826732204</v>
      </c>
      <c r="D13" s="797">
        <v>4170.442</v>
      </c>
      <c r="E13" s="983">
        <v>3.71</v>
      </c>
      <c r="F13" s="797">
        <v>154723.3982</v>
      </c>
      <c r="G13" s="800">
        <v>636.34900000000005</v>
      </c>
      <c r="H13" s="800">
        <v>200.06700000000001</v>
      </c>
      <c r="I13" s="799">
        <v>231.64099999999999</v>
      </c>
    </row>
    <row r="14" spans="1:11">
      <c r="A14" s="1617">
        <v>2009</v>
      </c>
      <c r="B14" s="1221">
        <v>49.813000000000002</v>
      </c>
      <c r="C14" s="981">
        <v>848.2590889928332</v>
      </c>
      <c r="D14" s="797">
        <v>4225.433</v>
      </c>
      <c r="E14" s="983">
        <v>3.71</v>
      </c>
      <c r="F14" s="797">
        <v>156763.5643</v>
      </c>
      <c r="G14" s="800">
        <v>649.92399999999998</v>
      </c>
      <c r="H14" s="800" t="s">
        <v>391</v>
      </c>
      <c r="I14" s="799">
        <v>223.09</v>
      </c>
    </row>
    <row r="15" spans="1:11">
      <c r="A15" s="1617">
        <v>2010</v>
      </c>
      <c r="B15" s="1221">
        <v>43.381999999999998</v>
      </c>
      <c r="C15" s="981">
        <v>814.74275044949525</v>
      </c>
      <c r="D15" s="797">
        <v>3534.5169999999998</v>
      </c>
      <c r="E15" s="983">
        <v>3.58</v>
      </c>
      <c r="F15" s="797">
        <v>126535.7086</v>
      </c>
      <c r="G15" s="800">
        <v>559.78</v>
      </c>
      <c r="H15" s="281" t="s">
        <v>391</v>
      </c>
      <c r="I15" s="799">
        <v>168.06100000000001</v>
      </c>
    </row>
    <row r="16" spans="1:11">
      <c r="A16" s="1617">
        <v>2011</v>
      </c>
      <c r="B16" s="1221">
        <v>44.930999999999997</v>
      </c>
      <c r="C16" s="981">
        <v>932.21495181500529</v>
      </c>
      <c r="D16" s="797">
        <v>4188.5349999999999</v>
      </c>
      <c r="E16" s="983">
        <v>3.12</v>
      </c>
      <c r="F16" s="797">
        <v>130682.292</v>
      </c>
      <c r="G16" s="281">
        <v>567.72199999999998</v>
      </c>
      <c r="H16" s="281" t="s">
        <v>391</v>
      </c>
      <c r="I16" s="1263">
        <v>187.572</v>
      </c>
      <c r="K16" s="282"/>
    </row>
    <row r="17" spans="1:10">
      <c r="A17" s="1617">
        <v>2012</v>
      </c>
      <c r="B17" s="1242">
        <v>38.951999999999998</v>
      </c>
      <c r="C17" s="981">
        <v>888.33179297597042</v>
      </c>
      <c r="D17" s="797">
        <v>3460.23</v>
      </c>
      <c r="E17" s="983">
        <v>3.45</v>
      </c>
      <c r="F17" s="797">
        <v>119377.93500000001</v>
      </c>
      <c r="G17" s="281">
        <v>528.41399999999999</v>
      </c>
      <c r="H17" s="281" t="s">
        <v>391</v>
      </c>
      <c r="I17" s="1263">
        <v>156.797</v>
      </c>
    </row>
    <row r="18" spans="1:10">
      <c r="A18" s="1617">
        <v>2013</v>
      </c>
      <c r="B18" s="1242">
        <v>32.052</v>
      </c>
      <c r="C18" s="981">
        <v>786.06077623861222</v>
      </c>
      <c r="D18" s="797">
        <v>2519.482</v>
      </c>
      <c r="E18" s="983">
        <v>3.4</v>
      </c>
      <c r="F18" s="797">
        <v>85662.387999999992</v>
      </c>
      <c r="G18" s="281">
        <v>319.23700000000002</v>
      </c>
      <c r="H18" s="281" t="s">
        <v>391</v>
      </c>
      <c r="I18" s="1263">
        <v>101.042</v>
      </c>
    </row>
    <row r="19" spans="1:10">
      <c r="A19" s="1617">
        <v>2014</v>
      </c>
      <c r="B19" s="1242">
        <v>38.414000000000001</v>
      </c>
      <c r="C19" s="1447">
        <v>969.25834331233409</v>
      </c>
      <c r="D19" s="1448">
        <v>3723.3090000000002</v>
      </c>
      <c r="E19" s="1392">
        <v>3.44</v>
      </c>
      <c r="F19" s="1448">
        <v>128081.8296</v>
      </c>
      <c r="G19" s="1450">
        <v>529.79399999999998</v>
      </c>
      <c r="H19" s="1450" t="s">
        <v>391</v>
      </c>
      <c r="I19" s="1451">
        <v>179.46299999999999</v>
      </c>
    </row>
    <row r="20" spans="1:10" ht="13.5" thickBot="1">
      <c r="A20" s="1618">
        <v>2015</v>
      </c>
      <c r="B20" s="1242">
        <v>37.604999999999997</v>
      </c>
      <c r="C20" s="981">
        <f>D20/B20*10</f>
        <v>958.67889908256882</v>
      </c>
      <c r="D20" s="797">
        <v>3605.1120000000001</v>
      </c>
      <c r="E20" s="1566">
        <v>3.81</v>
      </c>
      <c r="F20" s="1573">
        <v>137355</v>
      </c>
      <c r="G20" s="281">
        <v>481.56900000000002</v>
      </c>
      <c r="H20" s="281" t="s">
        <v>391</v>
      </c>
      <c r="I20" s="1353">
        <v>165.52199999999999</v>
      </c>
    </row>
    <row r="21" spans="1:10" ht="13.15" customHeight="1">
      <c r="A21" s="283" t="s">
        <v>723</v>
      </c>
      <c r="B21" s="284"/>
      <c r="C21" s="285"/>
      <c r="D21" s="286"/>
      <c r="E21" s="287"/>
      <c r="F21" s="286"/>
      <c r="G21" s="286"/>
      <c r="H21" s="286"/>
      <c r="I21" s="286"/>
      <c r="J21" s="206"/>
    </row>
    <row r="31" spans="1:10">
      <c r="G31" s="143"/>
    </row>
  </sheetData>
  <mergeCells count="7">
    <mergeCell ref="A1:I1"/>
    <mergeCell ref="A3:I3"/>
    <mergeCell ref="A4:I4"/>
    <mergeCell ref="A6:A9"/>
    <mergeCell ref="G8:G9"/>
    <mergeCell ref="H8:H9"/>
    <mergeCell ref="I8:I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50">
    <tabColor theme="0"/>
    <pageSetUpPr fitToPage="1"/>
  </sheetPr>
  <dimension ref="A1:K36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1.42578125" style="208" customWidth="1"/>
    <col min="2" max="6" width="16.85546875" style="208" customWidth="1"/>
    <col min="7" max="7" width="19" style="208" customWidth="1"/>
    <col min="8" max="10" width="16.85546875" style="208" customWidth="1"/>
    <col min="11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</row>
    <row r="3" spans="1:11" s="88" customFormat="1" ht="15">
      <c r="A3" s="1729" t="s">
        <v>1245</v>
      </c>
      <c r="B3" s="1729"/>
      <c r="C3" s="1729"/>
      <c r="D3" s="1729"/>
      <c r="E3" s="1729"/>
      <c r="F3" s="1729"/>
      <c r="G3" s="1729"/>
      <c r="H3" s="1729"/>
      <c r="I3" s="1729"/>
      <c r="J3" s="1729"/>
    </row>
    <row r="4" spans="1:11" s="88" customFormat="1" ht="15">
      <c r="A4" s="1729" t="s">
        <v>1372</v>
      </c>
      <c r="B4" s="1729"/>
      <c r="C4" s="1729"/>
      <c r="D4" s="1729"/>
      <c r="E4" s="1729"/>
      <c r="F4" s="1729"/>
      <c r="G4" s="1729"/>
      <c r="H4" s="1729"/>
      <c r="I4" s="1729"/>
      <c r="J4" s="1729"/>
    </row>
    <row r="5" spans="1:11" s="88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>
      <c r="A6" s="987" t="s">
        <v>1241</v>
      </c>
      <c r="B6" s="733" t="s">
        <v>371</v>
      </c>
      <c r="C6" s="734"/>
      <c r="D6" s="735"/>
      <c r="E6" s="733" t="s">
        <v>378</v>
      </c>
      <c r="F6" s="734"/>
      <c r="G6" s="1791" t="s">
        <v>379</v>
      </c>
      <c r="H6" s="733" t="s">
        <v>718</v>
      </c>
      <c r="I6" s="734"/>
      <c r="J6" s="734"/>
    </row>
    <row r="7" spans="1:11" ht="21" customHeight="1">
      <c r="A7" s="989" t="s">
        <v>528</v>
      </c>
      <c r="B7" s="737" t="s">
        <v>381</v>
      </c>
      <c r="C7" s="245"/>
      <c r="D7" s="738"/>
      <c r="E7" s="737" t="s">
        <v>382</v>
      </c>
      <c r="F7" s="738"/>
      <c r="G7" s="1792"/>
      <c r="H7" s="737" t="s">
        <v>524</v>
      </c>
      <c r="I7" s="245"/>
      <c r="J7" s="245"/>
    </row>
    <row r="8" spans="1:11" ht="47.25" customHeight="1" thickBot="1">
      <c r="A8" s="991" t="s">
        <v>529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680"/>
      <c r="H8" s="675" t="s">
        <v>704</v>
      </c>
      <c r="I8" s="234" t="s">
        <v>721</v>
      </c>
      <c r="J8" s="748" t="s">
        <v>722</v>
      </c>
      <c r="K8" s="271"/>
    </row>
    <row r="9" spans="1:11" ht="25.5" customHeight="1">
      <c r="A9" s="63" t="s">
        <v>535</v>
      </c>
      <c r="B9" s="82">
        <v>87</v>
      </c>
      <c r="C9" s="45">
        <v>1930</v>
      </c>
      <c r="D9" s="45">
        <v>2017</v>
      </c>
      <c r="E9" s="82">
        <v>42600</v>
      </c>
      <c r="F9" s="11">
        <v>94750</v>
      </c>
      <c r="G9" s="45">
        <v>186574</v>
      </c>
      <c r="H9" s="45" t="s">
        <v>391</v>
      </c>
      <c r="I9" s="45" t="s">
        <v>391</v>
      </c>
      <c r="J9" s="46" t="s">
        <v>391</v>
      </c>
    </row>
    <row r="10" spans="1:11" ht="13.5" customHeight="1">
      <c r="A10" s="73" t="s">
        <v>460</v>
      </c>
      <c r="B10" s="289">
        <v>87</v>
      </c>
      <c r="C10" s="74">
        <v>1930</v>
      </c>
      <c r="D10" s="74">
        <v>2017</v>
      </c>
      <c r="E10" s="289">
        <v>42600</v>
      </c>
      <c r="F10" s="78">
        <v>94750</v>
      </c>
      <c r="G10" s="74">
        <v>186574</v>
      </c>
      <c r="H10" s="74" t="s">
        <v>391</v>
      </c>
      <c r="I10" s="74" t="s">
        <v>391</v>
      </c>
      <c r="J10" s="75" t="s">
        <v>391</v>
      </c>
    </row>
    <row r="11" spans="1:11">
      <c r="A11" s="65"/>
      <c r="B11" s="45"/>
      <c r="C11" s="45"/>
      <c r="D11" s="45"/>
      <c r="E11" s="45"/>
      <c r="F11" s="11"/>
      <c r="G11" s="45"/>
      <c r="H11" s="45"/>
      <c r="I11" s="45"/>
      <c r="J11" s="46"/>
    </row>
    <row r="12" spans="1:11">
      <c r="A12" s="73" t="s">
        <v>461</v>
      </c>
      <c r="B12" s="289" t="s">
        <v>391</v>
      </c>
      <c r="C12" s="74">
        <v>332</v>
      </c>
      <c r="D12" s="74">
        <v>332</v>
      </c>
      <c r="E12" s="289" t="s">
        <v>391</v>
      </c>
      <c r="F12" s="78">
        <v>85818</v>
      </c>
      <c r="G12" s="74">
        <v>28492</v>
      </c>
      <c r="H12" s="74">
        <v>4274</v>
      </c>
      <c r="I12" s="74" t="s">
        <v>391</v>
      </c>
      <c r="J12" s="75" t="s">
        <v>391</v>
      </c>
    </row>
    <row r="13" spans="1:11">
      <c r="A13" s="65"/>
      <c r="B13" s="45"/>
      <c r="C13" s="45"/>
      <c r="D13" s="45"/>
      <c r="E13" s="45"/>
      <c r="F13" s="11"/>
      <c r="G13" s="45"/>
      <c r="H13" s="45"/>
      <c r="I13" s="45"/>
      <c r="J13" s="46"/>
    </row>
    <row r="14" spans="1:11">
      <c r="A14" s="73" t="s">
        <v>462</v>
      </c>
      <c r="B14" s="289" t="s">
        <v>391</v>
      </c>
      <c r="C14" s="74">
        <v>1351</v>
      </c>
      <c r="D14" s="74">
        <v>1351</v>
      </c>
      <c r="E14" s="289" t="s">
        <v>391</v>
      </c>
      <c r="F14" s="78">
        <v>99433</v>
      </c>
      <c r="G14" s="74">
        <v>134334</v>
      </c>
      <c r="H14" s="74">
        <v>23038</v>
      </c>
      <c r="I14" s="74" t="s">
        <v>391</v>
      </c>
      <c r="J14" s="75">
        <v>6450</v>
      </c>
    </row>
    <row r="15" spans="1:11">
      <c r="A15" s="63"/>
      <c r="B15" s="45"/>
      <c r="C15" s="45"/>
      <c r="D15" s="45"/>
      <c r="E15" s="45"/>
      <c r="F15" s="11"/>
      <c r="G15" s="45"/>
      <c r="H15" s="45"/>
      <c r="I15" s="45"/>
      <c r="J15" s="46"/>
    </row>
    <row r="16" spans="1:11">
      <c r="A16" s="63" t="s">
        <v>465</v>
      </c>
      <c r="B16" s="45" t="s">
        <v>391</v>
      </c>
      <c r="C16" s="45">
        <v>1</v>
      </c>
      <c r="D16" s="45">
        <v>1</v>
      </c>
      <c r="E16" s="45" t="s">
        <v>391</v>
      </c>
      <c r="F16" s="11">
        <v>50000</v>
      </c>
      <c r="G16" s="45">
        <v>50</v>
      </c>
      <c r="H16" s="45" t="s">
        <v>391</v>
      </c>
      <c r="I16" s="45" t="s">
        <v>391</v>
      </c>
      <c r="J16" s="46" t="s">
        <v>391</v>
      </c>
    </row>
    <row r="17" spans="1:10">
      <c r="A17" s="73" t="s">
        <v>466</v>
      </c>
      <c r="B17" s="289" t="s">
        <v>391</v>
      </c>
      <c r="C17" s="74">
        <v>1</v>
      </c>
      <c r="D17" s="74">
        <v>1</v>
      </c>
      <c r="E17" s="289" t="s">
        <v>391</v>
      </c>
      <c r="F17" s="78">
        <v>50000</v>
      </c>
      <c r="G17" s="74">
        <v>50</v>
      </c>
      <c r="H17" s="74" t="s">
        <v>391</v>
      </c>
      <c r="I17" s="74" t="s">
        <v>391</v>
      </c>
      <c r="J17" s="75" t="s">
        <v>391</v>
      </c>
    </row>
    <row r="18" spans="1:10">
      <c r="A18" s="63"/>
      <c r="B18" s="45"/>
      <c r="C18" s="45"/>
      <c r="D18" s="45"/>
      <c r="E18" s="45"/>
      <c r="F18" s="11"/>
      <c r="G18" s="45"/>
      <c r="H18" s="45"/>
      <c r="I18" s="45"/>
      <c r="J18" s="46"/>
    </row>
    <row r="19" spans="1:10">
      <c r="A19" s="63" t="s">
        <v>536</v>
      </c>
      <c r="B19" s="45" t="s">
        <v>391</v>
      </c>
      <c r="C19" s="45">
        <v>1891</v>
      </c>
      <c r="D19" s="45">
        <v>1891</v>
      </c>
      <c r="E19" s="45" t="s">
        <v>391</v>
      </c>
      <c r="F19" s="11">
        <v>95122</v>
      </c>
      <c r="G19" s="45">
        <v>179876</v>
      </c>
      <c r="H19" s="45">
        <v>2884</v>
      </c>
      <c r="I19" s="45" t="s">
        <v>391</v>
      </c>
      <c r="J19" s="46">
        <v>8634</v>
      </c>
    </row>
    <row r="20" spans="1:10">
      <c r="A20" s="63" t="s">
        <v>474</v>
      </c>
      <c r="B20" s="45" t="s">
        <v>391</v>
      </c>
      <c r="C20" s="45">
        <v>1716</v>
      </c>
      <c r="D20" s="45">
        <v>1716</v>
      </c>
      <c r="E20" s="45" t="s">
        <v>391</v>
      </c>
      <c r="F20" s="11">
        <v>93210</v>
      </c>
      <c r="G20" s="45">
        <v>159948</v>
      </c>
      <c r="H20" s="45">
        <v>18773</v>
      </c>
      <c r="I20" s="45" t="s">
        <v>391</v>
      </c>
      <c r="J20" s="46">
        <v>7837</v>
      </c>
    </row>
    <row r="21" spans="1:10">
      <c r="A21" s="63" t="s">
        <v>475</v>
      </c>
      <c r="B21" s="45" t="s">
        <v>391</v>
      </c>
      <c r="C21" s="45">
        <v>5644</v>
      </c>
      <c r="D21" s="45">
        <v>5644</v>
      </c>
      <c r="E21" s="45" t="s">
        <v>391</v>
      </c>
      <c r="F21" s="11">
        <v>98520</v>
      </c>
      <c r="G21" s="45">
        <v>556047</v>
      </c>
      <c r="H21" s="45">
        <v>83200</v>
      </c>
      <c r="I21" s="45" t="s">
        <v>391</v>
      </c>
      <c r="J21" s="46">
        <v>27258</v>
      </c>
    </row>
    <row r="22" spans="1:10">
      <c r="A22" s="63" t="s">
        <v>476</v>
      </c>
      <c r="B22" s="45" t="s">
        <v>391</v>
      </c>
      <c r="C22" s="45">
        <v>2146</v>
      </c>
      <c r="D22" s="45">
        <v>2146</v>
      </c>
      <c r="E22" s="45" t="s">
        <v>391</v>
      </c>
      <c r="F22" s="11">
        <v>96310</v>
      </c>
      <c r="G22" s="45">
        <v>206682</v>
      </c>
      <c r="H22" s="45">
        <v>31150</v>
      </c>
      <c r="I22" s="45" t="s">
        <v>391</v>
      </c>
      <c r="J22" s="46">
        <v>10300</v>
      </c>
    </row>
    <row r="23" spans="1:10">
      <c r="A23" s="63" t="s">
        <v>477</v>
      </c>
      <c r="B23" s="45" t="s">
        <v>391</v>
      </c>
      <c r="C23" s="45">
        <v>1747</v>
      </c>
      <c r="D23" s="45">
        <v>1747</v>
      </c>
      <c r="E23" s="45" t="s">
        <v>391</v>
      </c>
      <c r="F23" s="11">
        <v>96571</v>
      </c>
      <c r="G23" s="45">
        <v>168710</v>
      </c>
      <c r="H23" s="45">
        <v>26536</v>
      </c>
      <c r="I23" s="45" t="s">
        <v>391</v>
      </c>
      <c r="J23" s="46">
        <v>8100</v>
      </c>
    </row>
    <row r="24" spans="1:10">
      <c r="A24" s="63" t="s">
        <v>478</v>
      </c>
      <c r="B24" s="45" t="s">
        <v>391</v>
      </c>
      <c r="C24" s="45">
        <v>1226</v>
      </c>
      <c r="D24" s="45">
        <v>1226</v>
      </c>
      <c r="E24" s="45" t="s">
        <v>391</v>
      </c>
      <c r="F24" s="11">
        <v>96344</v>
      </c>
      <c r="G24" s="45">
        <v>118118</v>
      </c>
      <c r="H24" s="45">
        <v>17683</v>
      </c>
      <c r="I24" s="45" t="s">
        <v>391</v>
      </c>
      <c r="J24" s="46">
        <v>5700</v>
      </c>
    </row>
    <row r="25" spans="1:10">
      <c r="A25" s="63" t="s">
        <v>479</v>
      </c>
      <c r="B25" s="45" t="s">
        <v>391</v>
      </c>
      <c r="C25" s="45">
        <v>199</v>
      </c>
      <c r="D25" s="45">
        <v>199</v>
      </c>
      <c r="E25" s="45" t="s">
        <v>391</v>
      </c>
      <c r="F25" s="11">
        <v>93553</v>
      </c>
      <c r="G25" s="45">
        <v>18617</v>
      </c>
      <c r="H25" s="45">
        <v>2884</v>
      </c>
      <c r="I25" s="45" t="s">
        <v>391</v>
      </c>
      <c r="J25" s="46">
        <v>930</v>
      </c>
    </row>
    <row r="26" spans="1:10">
      <c r="A26" s="63" t="s">
        <v>480</v>
      </c>
      <c r="B26" s="45" t="s">
        <v>391</v>
      </c>
      <c r="C26" s="45">
        <v>7764</v>
      </c>
      <c r="D26" s="45">
        <v>7764</v>
      </c>
      <c r="E26" s="45" t="s">
        <v>391</v>
      </c>
      <c r="F26" s="11">
        <v>100141</v>
      </c>
      <c r="G26" s="45">
        <v>777495</v>
      </c>
      <c r="H26" s="45">
        <v>121390</v>
      </c>
      <c r="I26" s="45" t="s">
        <v>391</v>
      </c>
      <c r="J26" s="46">
        <v>37320</v>
      </c>
    </row>
    <row r="27" spans="1:10">
      <c r="A27" s="63" t="s">
        <v>481</v>
      </c>
      <c r="B27" s="45" t="s">
        <v>391</v>
      </c>
      <c r="C27" s="45">
        <v>2846</v>
      </c>
      <c r="D27" s="45">
        <v>2846</v>
      </c>
      <c r="E27" s="45" t="s">
        <v>391</v>
      </c>
      <c r="F27" s="11">
        <v>103126</v>
      </c>
      <c r="G27" s="45">
        <v>293498</v>
      </c>
      <c r="H27" s="45">
        <v>44880</v>
      </c>
      <c r="I27" s="45" t="s">
        <v>391</v>
      </c>
      <c r="J27" s="46">
        <v>14380</v>
      </c>
    </row>
    <row r="28" spans="1:10">
      <c r="A28" s="73" t="s">
        <v>482</v>
      </c>
      <c r="B28" s="289" t="s">
        <v>391</v>
      </c>
      <c r="C28" s="74">
        <v>25179</v>
      </c>
      <c r="D28" s="74">
        <v>25179</v>
      </c>
      <c r="E28" s="289" t="s">
        <v>391</v>
      </c>
      <c r="F28" s="78">
        <v>98455</v>
      </c>
      <c r="G28" s="74">
        <v>2478991</v>
      </c>
      <c r="H28" s="74">
        <v>349380</v>
      </c>
      <c r="I28" s="74" t="s">
        <v>391</v>
      </c>
      <c r="J28" s="75">
        <v>120459</v>
      </c>
    </row>
    <row r="29" spans="1:10">
      <c r="A29" s="63"/>
      <c r="B29" s="45"/>
      <c r="C29" s="45"/>
      <c r="D29" s="45"/>
      <c r="E29" s="45"/>
      <c r="F29" s="11"/>
      <c r="G29" s="45"/>
      <c r="H29" s="45"/>
      <c r="I29" s="45"/>
      <c r="J29" s="46"/>
    </row>
    <row r="30" spans="1:10">
      <c r="A30" s="63" t="s">
        <v>499</v>
      </c>
      <c r="B30" s="82">
        <v>645</v>
      </c>
      <c r="C30" s="45">
        <v>2225</v>
      </c>
      <c r="D30" s="45">
        <v>2870</v>
      </c>
      <c r="E30" s="82">
        <v>38000</v>
      </c>
      <c r="F30" s="11">
        <v>88000</v>
      </c>
      <c r="G30" s="45">
        <v>220307</v>
      </c>
      <c r="H30" s="45">
        <v>28640</v>
      </c>
      <c r="I30" s="45" t="s">
        <v>391</v>
      </c>
      <c r="J30" s="46">
        <v>10795</v>
      </c>
    </row>
    <row r="31" spans="1:10">
      <c r="A31" s="63" t="s">
        <v>500</v>
      </c>
      <c r="B31" s="45">
        <v>1</v>
      </c>
      <c r="C31" s="45">
        <v>61</v>
      </c>
      <c r="D31" s="45">
        <v>62</v>
      </c>
      <c r="E31" s="45">
        <v>35000</v>
      </c>
      <c r="F31" s="11">
        <v>60000</v>
      </c>
      <c r="G31" s="45">
        <v>3695</v>
      </c>
      <c r="H31" s="45">
        <v>506</v>
      </c>
      <c r="I31" s="45" t="s">
        <v>391</v>
      </c>
      <c r="J31" s="46">
        <v>185</v>
      </c>
    </row>
    <row r="32" spans="1:10">
      <c r="A32" s="63" t="s">
        <v>504</v>
      </c>
      <c r="B32" s="45">
        <v>1</v>
      </c>
      <c r="C32" s="45" t="s">
        <v>391</v>
      </c>
      <c r="D32" s="45">
        <v>1</v>
      </c>
      <c r="E32" s="45">
        <v>8000</v>
      </c>
      <c r="F32" s="11" t="s">
        <v>391</v>
      </c>
      <c r="G32" s="45">
        <v>8</v>
      </c>
      <c r="H32" s="45">
        <v>8</v>
      </c>
      <c r="I32" s="45" t="s">
        <v>391</v>
      </c>
      <c r="J32" s="46" t="s">
        <v>391</v>
      </c>
    </row>
    <row r="33" spans="1:10">
      <c r="A33" s="63" t="s">
        <v>505</v>
      </c>
      <c r="B33" s="82">
        <v>184</v>
      </c>
      <c r="C33" s="45">
        <v>5608</v>
      </c>
      <c r="D33" s="45">
        <v>5792</v>
      </c>
      <c r="E33" s="82">
        <v>23000</v>
      </c>
      <c r="F33" s="11">
        <v>97794</v>
      </c>
      <c r="G33" s="45">
        <v>552661</v>
      </c>
      <c r="H33" s="45">
        <v>75723</v>
      </c>
      <c r="I33" s="45" t="s">
        <v>391</v>
      </c>
      <c r="J33" s="46">
        <v>27633</v>
      </c>
    </row>
    <row r="34" spans="1:10">
      <c r="A34" s="73" t="s">
        <v>506</v>
      </c>
      <c r="B34" s="289">
        <v>831</v>
      </c>
      <c r="C34" s="74">
        <v>7894</v>
      </c>
      <c r="D34" s="74">
        <v>8725</v>
      </c>
      <c r="E34" s="289">
        <v>34639</v>
      </c>
      <c r="F34" s="78">
        <v>94741</v>
      </c>
      <c r="G34" s="74">
        <v>776671</v>
      </c>
      <c r="H34" s="74">
        <v>104877</v>
      </c>
      <c r="I34" s="74" t="s">
        <v>391</v>
      </c>
      <c r="J34" s="75">
        <v>38613</v>
      </c>
    </row>
    <row r="35" spans="1:10">
      <c r="A35" s="905"/>
      <c r="B35" s="45"/>
      <c r="C35" s="45"/>
      <c r="D35" s="45"/>
      <c r="E35" s="45"/>
      <c r="F35" s="11"/>
      <c r="G35" s="45"/>
      <c r="H35" s="45"/>
      <c r="I35" s="45"/>
      <c r="J35" s="46"/>
    </row>
    <row r="36" spans="1:10" ht="13.5" thickBot="1">
      <c r="A36" s="66" t="s">
        <v>510</v>
      </c>
      <c r="B36" s="290">
        <v>918</v>
      </c>
      <c r="C36" s="52">
        <v>36687</v>
      </c>
      <c r="D36" s="52">
        <v>37605</v>
      </c>
      <c r="E36" s="290">
        <v>35393</v>
      </c>
      <c r="F36" s="175">
        <v>97381</v>
      </c>
      <c r="G36" s="52">
        <v>3605112</v>
      </c>
      <c r="H36" s="52">
        <v>481569</v>
      </c>
      <c r="I36" s="52" t="s">
        <v>391</v>
      </c>
      <c r="J36" s="53">
        <v>165522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37">
    <tabColor theme="0"/>
    <pageSetUpPr fitToPage="1"/>
  </sheetPr>
  <dimension ref="A1:F20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4" width="23.42578125" customWidth="1"/>
    <col min="5" max="5" width="9.140625" customWidth="1"/>
  </cols>
  <sheetData>
    <row r="1" spans="1:6" s="2" customFormat="1" ht="18">
      <c r="A1" s="1662" t="s">
        <v>367</v>
      </c>
      <c r="B1" s="1662"/>
      <c r="C1" s="1662"/>
      <c r="D1" s="1662"/>
      <c r="E1" s="291"/>
      <c r="F1" s="1"/>
    </row>
    <row r="2" spans="1:6" s="3" customFormat="1" ht="12.75" customHeight="1"/>
    <row r="3" spans="1:6" s="3" customFormat="1" ht="15">
      <c r="A3" s="1663" t="s">
        <v>1246</v>
      </c>
      <c r="B3" s="1663"/>
      <c r="C3" s="1663"/>
      <c r="D3" s="1663"/>
      <c r="E3" s="207"/>
      <c r="F3" s="207"/>
    </row>
    <row r="4" spans="1:6" s="3" customFormat="1" ht="15">
      <c r="A4" s="1663" t="s">
        <v>1247</v>
      </c>
      <c r="B4" s="1663"/>
      <c r="C4" s="1663"/>
      <c r="D4" s="1663"/>
      <c r="E4" s="207"/>
      <c r="F4" s="207"/>
    </row>
    <row r="5" spans="1:6" s="3" customFormat="1" ht="13.5" customHeight="1" thickBot="1">
      <c r="A5" s="6"/>
      <c r="B5" s="6"/>
      <c r="C5" s="6"/>
    </row>
    <row r="6" spans="1:6" ht="23.25" customHeight="1">
      <c r="A6" s="1692" t="s">
        <v>370</v>
      </c>
      <c r="B6" s="742" t="s">
        <v>724</v>
      </c>
      <c r="C6" s="744"/>
      <c r="D6" s="744"/>
    </row>
    <row r="7" spans="1:6" ht="29.25" customHeight="1" thickBot="1">
      <c r="A7" s="1694"/>
      <c r="B7" s="992" t="s">
        <v>1062</v>
      </c>
      <c r="C7" s="993" t="s">
        <v>1063</v>
      </c>
      <c r="D7" s="994" t="s">
        <v>387</v>
      </c>
    </row>
    <row r="8" spans="1:6">
      <c r="A8" s="1617">
        <v>2005</v>
      </c>
      <c r="B8" s="1221">
        <v>1108</v>
      </c>
      <c r="C8" s="1221">
        <v>3.2130000000000001</v>
      </c>
      <c r="D8" s="1264">
        <v>1111.213</v>
      </c>
    </row>
    <row r="9" spans="1:6">
      <c r="A9" s="1617">
        <v>2006</v>
      </c>
      <c r="B9" s="1221">
        <v>886.80799999999999</v>
      </c>
      <c r="C9" s="1221">
        <v>0.98599999999999999</v>
      </c>
      <c r="D9" s="1264">
        <v>887.79399999999998</v>
      </c>
    </row>
    <row r="10" spans="1:6">
      <c r="A10" s="1617">
        <v>2007</v>
      </c>
      <c r="B10" s="1221">
        <v>745.83699999999999</v>
      </c>
      <c r="C10" s="1221">
        <v>3.2000000000000001E-2</v>
      </c>
      <c r="D10" s="1264">
        <v>745.86900000000003</v>
      </c>
    </row>
    <row r="11" spans="1:6">
      <c r="A11" s="1617">
        <v>2008</v>
      </c>
      <c r="B11" s="1221">
        <v>636.34900000000005</v>
      </c>
      <c r="C11" s="1221">
        <v>0.11</v>
      </c>
      <c r="D11" s="1264">
        <v>636.45900000000006</v>
      </c>
    </row>
    <row r="12" spans="1:6">
      <c r="A12" s="1617">
        <v>2009</v>
      </c>
      <c r="B12" s="1221">
        <v>649.92399999999998</v>
      </c>
      <c r="C12" s="1221">
        <v>1.0999999999999999E-2</v>
      </c>
      <c r="D12" s="1264">
        <v>649.93499999999995</v>
      </c>
    </row>
    <row r="13" spans="1:6">
      <c r="A13" s="1617">
        <v>2010</v>
      </c>
      <c r="B13" s="1221">
        <v>559.78</v>
      </c>
      <c r="C13" s="1221">
        <v>1.4999999999999999E-2</v>
      </c>
      <c r="D13" s="1264">
        <v>559.79499999999996</v>
      </c>
    </row>
    <row r="14" spans="1:6">
      <c r="A14" s="1617">
        <v>2011</v>
      </c>
      <c r="B14" s="1265">
        <v>567.72199999999998</v>
      </c>
      <c r="C14" s="1265">
        <v>0</v>
      </c>
      <c r="D14" s="1264">
        <v>567.72199999999998</v>
      </c>
    </row>
    <row r="15" spans="1:6">
      <c r="A15" s="1617">
        <v>2012</v>
      </c>
      <c r="B15" s="1221">
        <v>528.41399999999999</v>
      </c>
      <c r="C15" s="1265">
        <v>0</v>
      </c>
      <c r="D15" s="1264">
        <v>528.41399999999999</v>
      </c>
    </row>
    <row r="16" spans="1:6">
      <c r="A16" s="1617">
        <v>2013</v>
      </c>
      <c r="B16" s="1221">
        <v>319.23700000000002</v>
      </c>
      <c r="C16" s="1265">
        <v>0</v>
      </c>
      <c r="D16" s="1264">
        <v>319.23700000000002</v>
      </c>
    </row>
    <row r="17" spans="1:5">
      <c r="A17" s="1617">
        <v>2014</v>
      </c>
      <c r="B17" s="1387">
        <v>529.79399999999998</v>
      </c>
      <c r="C17" s="1452">
        <v>0</v>
      </c>
      <c r="D17" s="1453">
        <v>529.79399999999998</v>
      </c>
    </row>
    <row r="18" spans="1:5" ht="13.5" thickBot="1">
      <c r="A18" s="1618">
        <v>2015</v>
      </c>
      <c r="B18" s="1266">
        <v>481.56900000000002</v>
      </c>
      <c r="C18" s="1266">
        <v>0</v>
      </c>
      <c r="D18" s="1267">
        <v>481.56900000000002</v>
      </c>
    </row>
    <row r="19" spans="1:5" ht="13.15" customHeight="1">
      <c r="A19" s="1794" t="s">
        <v>725</v>
      </c>
      <c r="B19" s="1794"/>
      <c r="C19" s="1794"/>
      <c r="D19" s="1794"/>
      <c r="E19" s="1794"/>
    </row>
    <row r="20" spans="1:5" ht="13.15" customHeight="1">
      <c r="A20" s="1793" t="s">
        <v>726</v>
      </c>
      <c r="B20" s="1793"/>
    </row>
  </sheetData>
  <mergeCells count="6">
    <mergeCell ref="A20:B20"/>
    <mergeCell ref="A6:A7"/>
    <mergeCell ref="A1:D1"/>
    <mergeCell ref="A3:D3"/>
    <mergeCell ref="A4:D4"/>
    <mergeCell ref="A19:E1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39">
    <tabColor theme="0"/>
    <pageSetUpPr fitToPage="1"/>
  </sheetPr>
  <dimension ref="A1:J23"/>
  <sheetViews>
    <sheetView showGridLines="0" tabSelected="1" zoomScale="70" zoomScaleNormal="70" zoomScaleSheetLayoutView="75" workbookViewId="0">
      <selection activeCell="I37" sqref="I37"/>
    </sheetView>
  </sheetViews>
  <sheetFormatPr baseColWidth="10" defaultRowHeight="12.75"/>
  <cols>
    <col min="1" max="8" width="21.42578125" customWidth="1"/>
    <col min="9" max="12" width="10.28515625" customWidth="1"/>
  </cols>
  <sheetData>
    <row r="1" spans="1:10" s="2" customFormat="1" ht="18">
      <c r="A1" s="1662" t="s">
        <v>367</v>
      </c>
      <c r="B1" s="1662"/>
      <c r="C1" s="1662"/>
      <c r="D1" s="1662"/>
      <c r="E1" s="1662"/>
      <c r="F1" s="1662"/>
      <c r="G1" s="1662"/>
      <c r="H1" s="1662"/>
    </row>
    <row r="2" spans="1:10" s="3" customFormat="1" ht="12.75" customHeight="1"/>
    <row r="3" spans="1:10" s="3" customFormat="1" ht="15">
      <c r="A3" s="1663" t="s">
        <v>727</v>
      </c>
      <c r="B3" s="1663"/>
      <c r="C3" s="1663"/>
      <c r="D3" s="1663"/>
      <c r="E3" s="1663"/>
      <c r="F3" s="1663"/>
      <c r="G3" s="1663"/>
      <c r="H3" s="1663"/>
    </row>
    <row r="4" spans="1:10" s="3" customFormat="1" ht="15">
      <c r="A4" s="1663" t="s">
        <v>728</v>
      </c>
      <c r="B4" s="1663"/>
      <c r="C4" s="1663"/>
      <c r="D4" s="1663"/>
      <c r="E4" s="1663"/>
      <c r="F4" s="1663"/>
      <c r="G4" s="1663"/>
      <c r="H4" s="1663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>
      <c r="A6" s="1692" t="s">
        <v>370</v>
      </c>
      <c r="B6" s="1801" t="s">
        <v>729</v>
      </c>
      <c r="C6" s="1801" t="s">
        <v>730</v>
      </c>
      <c r="D6" s="292"/>
      <c r="E6" s="1801" t="s">
        <v>1064</v>
      </c>
      <c r="F6" s="1803" t="s">
        <v>1147</v>
      </c>
      <c r="G6" s="1797"/>
      <c r="H6" s="1798"/>
    </row>
    <row r="7" spans="1:10">
      <c r="A7" s="1693"/>
      <c r="B7" s="1802"/>
      <c r="C7" s="1802"/>
      <c r="D7" s="293" t="s">
        <v>372</v>
      </c>
      <c r="E7" s="1802"/>
      <c r="F7" s="1802"/>
      <c r="G7" s="1799" t="s">
        <v>718</v>
      </c>
      <c r="H7" s="1800"/>
    </row>
    <row r="8" spans="1:10" ht="21" customHeight="1">
      <c r="A8" s="1693"/>
      <c r="B8" s="1802"/>
      <c r="C8" s="1802"/>
      <c r="D8" s="294" t="s">
        <v>387</v>
      </c>
      <c r="E8" s="1802"/>
      <c r="F8" s="1802"/>
      <c r="G8" s="1795"/>
      <c r="H8" s="1796"/>
    </row>
    <row r="9" spans="1:10" ht="18" customHeight="1">
      <c r="A9" s="1693"/>
      <c r="B9" s="1802"/>
      <c r="C9" s="1802"/>
      <c r="D9" s="294" t="s">
        <v>375</v>
      </c>
      <c r="E9" s="1802"/>
      <c r="F9" s="1802"/>
      <c r="G9" s="995" t="s">
        <v>706</v>
      </c>
      <c r="H9" s="996" t="s">
        <v>421</v>
      </c>
      <c r="J9" s="216"/>
    </row>
    <row r="10" spans="1:10" ht="22.5" customHeight="1" thickBot="1">
      <c r="A10" s="1694"/>
      <c r="B10" s="1786"/>
      <c r="C10" s="1786"/>
      <c r="D10" s="272"/>
      <c r="E10" s="1786"/>
      <c r="F10" s="1786"/>
      <c r="G10" s="243" t="s">
        <v>524</v>
      </c>
      <c r="H10" s="244" t="s">
        <v>731</v>
      </c>
    </row>
    <row r="11" spans="1:10">
      <c r="A11" s="1617">
        <v>2005</v>
      </c>
      <c r="B11" s="1221">
        <v>86.072000000000003</v>
      </c>
      <c r="C11" s="1233">
        <v>39.945975462403567</v>
      </c>
      <c r="D11" s="1221">
        <v>343.82299999999998</v>
      </c>
      <c r="E11" s="1224">
        <v>7.07</v>
      </c>
      <c r="F11" s="797">
        <v>24308.286100000001</v>
      </c>
      <c r="G11" s="800">
        <v>113360</v>
      </c>
      <c r="H11" s="1232">
        <v>115.10899999999999</v>
      </c>
    </row>
    <row r="12" spans="1:10">
      <c r="A12" s="1617">
        <v>2006</v>
      </c>
      <c r="B12" s="1221">
        <v>62.529000000000003</v>
      </c>
      <c r="C12" s="1233">
        <v>23.201874330310734</v>
      </c>
      <c r="D12" s="1221">
        <v>145.07900000000001</v>
      </c>
      <c r="E12" s="1224">
        <v>21.92</v>
      </c>
      <c r="F12" s="797">
        <v>31801.316800000004</v>
      </c>
      <c r="G12" s="800">
        <v>47782</v>
      </c>
      <c r="H12" s="1232">
        <v>59.183</v>
      </c>
    </row>
    <row r="13" spans="1:10">
      <c r="A13" s="1617">
        <v>2007</v>
      </c>
      <c r="B13" s="1221">
        <v>65.238</v>
      </c>
      <c r="C13" s="1233">
        <v>19.492473711640457</v>
      </c>
      <c r="D13" s="1221">
        <v>127.16500000000001</v>
      </c>
      <c r="E13" s="1224">
        <v>32.729999999999997</v>
      </c>
      <c r="F13" s="797">
        <v>41621.104500000001</v>
      </c>
      <c r="G13" s="800">
        <v>41772</v>
      </c>
      <c r="H13" s="1232">
        <v>40.363999999999997</v>
      </c>
    </row>
    <row r="14" spans="1:10">
      <c r="A14" s="1617">
        <v>2008</v>
      </c>
      <c r="B14" s="1221">
        <v>52.639000000000003</v>
      </c>
      <c r="C14" s="1233">
        <v>10.587397176998044</v>
      </c>
      <c r="D14" s="1221">
        <v>55.731000000000002</v>
      </c>
      <c r="E14" s="1224">
        <v>26.73</v>
      </c>
      <c r="F14" s="797">
        <v>14896.8963</v>
      </c>
      <c r="G14" s="800">
        <v>18368</v>
      </c>
      <c r="H14" s="1232">
        <v>18.742000000000001</v>
      </c>
    </row>
    <row r="15" spans="1:10">
      <c r="A15" s="1617">
        <v>2009</v>
      </c>
      <c r="B15" s="1221">
        <v>58.649000000000001</v>
      </c>
      <c r="C15" s="1233">
        <v>13.507476683319409</v>
      </c>
      <c r="D15" s="1221">
        <v>79.22</v>
      </c>
      <c r="E15" s="1224">
        <v>22</v>
      </c>
      <c r="F15" s="797">
        <v>17428.400000000001</v>
      </c>
      <c r="G15" s="800">
        <v>26131</v>
      </c>
      <c r="H15" s="1232">
        <v>30.239000000000001</v>
      </c>
    </row>
    <row r="16" spans="1:10">
      <c r="A16" s="1617">
        <v>2010</v>
      </c>
      <c r="B16" s="1221">
        <v>63.216999999999999</v>
      </c>
      <c r="C16" s="1233">
        <v>18.205229605960422</v>
      </c>
      <c r="D16" s="1221">
        <v>115.08799999999999</v>
      </c>
      <c r="E16" s="983">
        <v>46.31</v>
      </c>
      <c r="F16" s="797">
        <v>53297.252799999995</v>
      </c>
      <c r="G16" s="797">
        <v>38462</v>
      </c>
      <c r="H16" s="1232">
        <v>50.524999999999999</v>
      </c>
    </row>
    <row r="17" spans="1:10">
      <c r="A17" s="1617">
        <v>2011</v>
      </c>
      <c r="B17" s="1221">
        <v>67.117999999999995</v>
      </c>
      <c r="C17" s="1233">
        <v>27.232784051968181</v>
      </c>
      <c r="D17" s="1221">
        <v>182.78100000000001</v>
      </c>
      <c r="E17" s="983">
        <v>54.18</v>
      </c>
      <c r="F17" s="797">
        <v>99030.745800000004</v>
      </c>
      <c r="G17" s="797">
        <v>62448</v>
      </c>
      <c r="H17" s="1232">
        <v>71.819000000000003</v>
      </c>
    </row>
    <row r="18" spans="1:10">
      <c r="A18" s="1617">
        <v>2012</v>
      </c>
      <c r="B18" s="1221">
        <v>69.662000000000006</v>
      </c>
      <c r="C18" s="1233">
        <v>27.375039476328556</v>
      </c>
      <c r="D18" s="1221">
        <v>190.7</v>
      </c>
      <c r="E18" s="983">
        <v>39.479999999999997</v>
      </c>
      <c r="F18" s="797">
        <v>75288.36</v>
      </c>
      <c r="G18" s="797">
        <v>52780</v>
      </c>
      <c r="H18" s="1232">
        <v>75.748999999999995</v>
      </c>
      <c r="J18" s="19"/>
    </row>
    <row r="19" spans="1:10">
      <c r="A19" s="1617">
        <v>2013</v>
      </c>
      <c r="B19" s="1221">
        <v>63.52</v>
      </c>
      <c r="C19" s="1233">
        <v>22.88350125944584</v>
      </c>
      <c r="D19" s="1221">
        <v>145.35599999999999</v>
      </c>
      <c r="E19" s="983">
        <v>41.84</v>
      </c>
      <c r="F19" s="797">
        <v>60816.950400000002</v>
      </c>
      <c r="G19" s="797">
        <v>48452</v>
      </c>
      <c r="H19" s="1232">
        <v>57.006999999999998</v>
      </c>
      <c r="J19" s="19"/>
    </row>
    <row r="20" spans="1:10">
      <c r="A20" s="1617">
        <v>2014</v>
      </c>
      <c r="B20" s="1387">
        <v>74.265000000000001</v>
      </c>
      <c r="C20" s="1385">
        <v>30.26109203527907</v>
      </c>
      <c r="D20" s="1387">
        <v>224.73400000000001</v>
      </c>
      <c r="E20" s="1392">
        <v>31.03</v>
      </c>
      <c r="F20" s="1448">
        <v>69735</v>
      </c>
      <c r="G20" s="1448">
        <v>75740</v>
      </c>
      <c r="H20" s="1433">
        <v>89.234999999999999</v>
      </c>
      <c r="J20" s="19"/>
    </row>
    <row r="21" spans="1:10" ht="13.5" thickBot="1">
      <c r="A21" s="1618">
        <v>2015</v>
      </c>
      <c r="B21" s="1221">
        <v>63.326000000000001</v>
      </c>
      <c r="C21" s="1233">
        <f>D21/B21*10</f>
        <v>29.28433818652686</v>
      </c>
      <c r="D21" s="1221">
        <v>185.446</v>
      </c>
      <c r="E21" s="1566">
        <v>50.06</v>
      </c>
      <c r="F21" s="1573">
        <v>92834</v>
      </c>
      <c r="G21" s="985">
        <v>57508</v>
      </c>
      <c r="H21" s="1246">
        <v>71.58</v>
      </c>
    </row>
    <row r="22" spans="1:10" ht="13.15" customHeight="1">
      <c r="A22" s="154" t="s">
        <v>723</v>
      </c>
      <c r="B22" s="284"/>
      <c r="C22" s="295"/>
      <c r="D22" s="284"/>
      <c r="E22" s="287"/>
      <c r="F22" s="286"/>
      <c r="G22" s="286"/>
      <c r="H22" s="286"/>
    </row>
    <row r="23" spans="1:10" ht="13.15" customHeight="1">
      <c r="A23" s="296" t="s">
        <v>732</v>
      </c>
      <c r="B23" s="21"/>
      <c r="C23" s="21"/>
      <c r="D23" s="21"/>
      <c r="E23" s="21"/>
      <c r="F23" s="21"/>
      <c r="G23" s="21"/>
      <c r="H23" s="21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54">
    <tabColor theme="0"/>
    <pageSetUpPr fitToPage="1"/>
  </sheetPr>
  <dimension ref="A1:M18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5" style="21" customWidth="1"/>
    <col min="2" max="6" width="16.28515625" style="21" customWidth="1"/>
    <col min="7" max="8" width="16" style="21" customWidth="1"/>
    <col min="9" max="11" width="16.28515625" style="21" customWidth="1"/>
    <col min="12" max="16384" width="11.42578125" style="21"/>
  </cols>
  <sheetData>
    <row r="1" spans="1:13" ht="18">
      <c r="A1" s="1691" t="s">
        <v>733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</row>
    <row r="3" spans="1:13" ht="27.75" customHeight="1">
      <c r="A3" s="1695" t="s">
        <v>1373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219"/>
      <c r="M3" s="219"/>
    </row>
    <row r="4" spans="1:13" ht="13.5" customHeight="1" thickBot="1">
      <c r="A4" s="27"/>
      <c r="B4" s="6"/>
      <c r="C4" s="6"/>
      <c r="D4" s="6"/>
      <c r="E4" s="6"/>
      <c r="F4" s="6"/>
      <c r="G4" s="6"/>
      <c r="H4" s="6"/>
      <c r="I4" s="264"/>
      <c r="J4" s="264"/>
      <c r="K4" s="264"/>
    </row>
    <row r="5" spans="1:13" ht="24" customHeight="1">
      <c r="A5" s="1809" t="s">
        <v>446</v>
      </c>
      <c r="B5" s="1722" t="s">
        <v>371</v>
      </c>
      <c r="C5" s="1673"/>
      <c r="D5" s="1674"/>
      <c r="E5" s="1812" t="s">
        <v>734</v>
      </c>
      <c r="F5" s="1813"/>
      <c r="G5" s="1813"/>
      <c r="H5" s="1784"/>
      <c r="I5" s="1681" t="s">
        <v>421</v>
      </c>
      <c r="J5" s="1738"/>
      <c r="K5" s="1738"/>
    </row>
    <row r="6" spans="1:13">
      <c r="A6" s="1810"/>
      <c r="B6" s="1804" t="s">
        <v>381</v>
      </c>
      <c r="C6" s="1805"/>
      <c r="D6" s="1806"/>
      <c r="E6" s="1814"/>
      <c r="F6" s="1815"/>
      <c r="G6" s="1815"/>
      <c r="H6" s="1816"/>
      <c r="I6" s="1807"/>
      <c r="J6" s="1808"/>
      <c r="K6" s="1808"/>
    </row>
    <row r="7" spans="1:13" ht="21" customHeight="1">
      <c r="A7" s="1810"/>
      <c r="B7" s="1679" t="s">
        <v>385</v>
      </c>
      <c r="C7" s="1776" t="s">
        <v>386</v>
      </c>
      <c r="D7" s="1776" t="s">
        <v>387</v>
      </c>
      <c r="E7" s="1685" t="s">
        <v>573</v>
      </c>
      <c r="F7" s="1690"/>
      <c r="G7" s="1219" t="s">
        <v>372</v>
      </c>
      <c r="H7" s="1219" t="s">
        <v>706</v>
      </c>
      <c r="I7" s="1685" t="s">
        <v>573</v>
      </c>
      <c r="J7" s="1690"/>
      <c r="K7" s="1217" t="s">
        <v>372</v>
      </c>
    </row>
    <row r="8" spans="1:13" ht="26.25" customHeight="1" thickBot="1">
      <c r="A8" s="1811"/>
      <c r="B8" s="1680"/>
      <c r="C8" s="1777"/>
      <c r="D8" s="1777"/>
      <c r="E8" s="675" t="s">
        <v>385</v>
      </c>
      <c r="F8" s="234" t="s">
        <v>386</v>
      </c>
      <c r="G8" s="1178" t="s">
        <v>737</v>
      </c>
      <c r="H8" s="1218" t="s">
        <v>735</v>
      </c>
      <c r="I8" s="675" t="s">
        <v>385</v>
      </c>
      <c r="J8" s="234" t="s">
        <v>386</v>
      </c>
      <c r="K8" s="236" t="s">
        <v>735</v>
      </c>
    </row>
    <row r="9" spans="1:13">
      <c r="A9" s="190" t="s">
        <v>494</v>
      </c>
      <c r="B9" s="191" t="s">
        <v>391</v>
      </c>
      <c r="C9" s="191">
        <v>68</v>
      </c>
      <c r="D9" s="191">
        <v>68</v>
      </c>
      <c r="E9" s="191" t="s">
        <v>391</v>
      </c>
      <c r="F9" s="192">
        <v>2600</v>
      </c>
      <c r="G9" s="191">
        <v>177</v>
      </c>
      <c r="H9" s="191">
        <v>70</v>
      </c>
      <c r="I9" s="191" t="s">
        <v>391</v>
      </c>
      <c r="J9" s="191" t="s">
        <v>391</v>
      </c>
      <c r="K9" s="193" t="s">
        <v>391</v>
      </c>
    </row>
    <row r="10" spans="1:13">
      <c r="A10" s="65"/>
      <c r="B10" s="45"/>
      <c r="C10" s="45"/>
      <c r="D10" s="45"/>
      <c r="E10" s="45"/>
      <c r="F10" s="11"/>
      <c r="G10" s="45"/>
      <c r="H10" s="45"/>
      <c r="I10" s="45"/>
      <c r="J10" s="45"/>
      <c r="K10" s="46"/>
    </row>
    <row r="11" spans="1:13">
      <c r="A11" s="905" t="s">
        <v>499</v>
      </c>
      <c r="B11" s="999">
        <v>2795</v>
      </c>
      <c r="C11" s="999">
        <v>10571</v>
      </c>
      <c r="D11" s="999">
        <v>13366</v>
      </c>
      <c r="E11" s="999">
        <v>1500</v>
      </c>
      <c r="F11" s="1003">
        <v>3307</v>
      </c>
      <c r="G11" s="999">
        <v>39152</v>
      </c>
      <c r="H11" s="999">
        <v>12489</v>
      </c>
      <c r="I11" s="999" t="s">
        <v>391</v>
      </c>
      <c r="J11" s="999" t="s">
        <v>391</v>
      </c>
      <c r="K11" s="966" t="s">
        <v>391</v>
      </c>
    </row>
    <row r="12" spans="1:13">
      <c r="A12" s="905" t="s">
        <v>500</v>
      </c>
      <c r="B12" s="999">
        <v>26</v>
      </c>
      <c r="C12" s="999">
        <v>5380</v>
      </c>
      <c r="D12" s="999">
        <v>5406</v>
      </c>
      <c r="E12" s="999">
        <v>1500</v>
      </c>
      <c r="F12" s="1003">
        <v>2300</v>
      </c>
      <c r="G12" s="999">
        <v>12413</v>
      </c>
      <c r="H12" s="999">
        <v>4096</v>
      </c>
      <c r="I12" s="999" t="s">
        <v>391</v>
      </c>
      <c r="J12" s="999" t="s">
        <v>391</v>
      </c>
      <c r="K12" s="966">
        <v>7572</v>
      </c>
    </row>
    <row r="13" spans="1:13">
      <c r="A13" s="905" t="s">
        <v>502</v>
      </c>
      <c r="B13" s="1004">
        <v>64</v>
      </c>
      <c r="C13" s="999">
        <v>282</v>
      </c>
      <c r="D13" s="999">
        <v>346</v>
      </c>
      <c r="E13" s="1004">
        <v>800</v>
      </c>
      <c r="F13" s="1003">
        <v>2520</v>
      </c>
      <c r="G13" s="999">
        <v>762</v>
      </c>
      <c r="H13" s="999">
        <v>232</v>
      </c>
      <c r="I13" s="999" t="s">
        <v>391</v>
      </c>
      <c r="J13" s="999" t="s">
        <v>391</v>
      </c>
      <c r="K13" s="966" t="s">
        <v>391</v>
      </c>
    </row>
    <row r="14" spans="1:13">
      <c r="A14" s="905" t="s">
        <v>503</v>
      </c>
      <c r="B14" s="1004">
        <v>13</v>
      </c>
      <c r="C14" s="999">
        <v>4802</v>
      </c>
      <c r="D14" s="999">
        <v>4815</v>
      </c>
      <c r="E14" s="1004">
        <v>800</v>
      </c>
      <c r="F14" s="1003">
        <v>2050</v>
      </c>
      <c r="G14" s="999">
        <v>9849</v>
      </c>
      <c r="H14" s="999" t="s">
        <v>391</v>
      </c>
      <c r="I14" s="999" t="s">
        <v>391</v>
      </c>
      <c r="J14" s="999" t="s">
        <v>391</v>
      </c>
      <c r="K14" s="966" t="s">
        <v>391</v>
      </c>
    </row>
    <row r="15" spans="1:13">
      <c r="A15" s="905" t="s">
        <v>505</v>
      </c>
      <c r="B15" s="1004">
        <v>2070</v>
      </c>
      <c r="C15" s="999">
        <v>37255</v>
      </c>
      <c r="D15" s="999">
        <v>39325</v>
      </c>
      <c r="E15" s="1004">
        <v>1855</v>
      </c>
      <c r="F15" s="1003">
        <v>3201</v>
      </c>
      <c r="G15" s="999">
        <v>123093</v>
      </c>
      <c r="H15" s="999">
        <v>40621</v>
      </c>
      <c r="I15" s="999">
        <v>965</v>
      </c>
      <c r="J15" s="999">
        <v>1665</v>
      </c>
      <c r="K15" s="966">
        <v>64008</v>
      </c>
    </row>
    <row r="16" spans="1:13">
      <c r="A16" s="73" t="s">
        <v>506</v>
      </c>
      <c r="B16" s="1354">
        <v>4968</v>
      </c>
      <c r="C16" s="1354">
        <v>58290</v>
      </c>
      <c r="D16" s="1354">
        <v>63258</v>
      </c>
      <c r="E16" s="1354">
        <v>1637</v>
      </c>
      <c r="F16" s="1355">
        <v>3039</v>
      </c>
      <c r="G16" s="1354">
        <v>185269</v>
      </c>
      <c r="H16" s="1354">
        <v>57438</v>
      </c>
      <c r="I16" s="1354" t="s">
        <v>391</v>
      </c>
      <c r="J16" s="1354" t="s">
        <v>391</v>
      </c>
      <c r="K16" s="1356">
        <v>71580</v>
      </c>
    </row>
    <row r="17" spans="1:11">
      <c r="A17" s="905"/>
      <c r="B17" s="1004"/>
      <c r="C17" s="999"/>
      <c r="D17" s="999"/>
      <c r="E17" s="1004"/>
      <c r="F17" s="1003"/>
      <c r="G17" s="999"/>
      <c r="H17" s="999"/>
      <c r="I17" s="999"/>
      <c r="J17" s="999"/>
      <c r="K17" s="966"/>
    </row>
    <row r="18" spans="1:11" s="208" customFormat="1" ht="13.5" thickBot="1">
      <c r="A18" s="66" t="s">
        <v>510</v>
      </c>
      <c r="B18" s="290">
        <v>4968</v>
      </c>
      <c r="C18" s="52">
        <v>58358</v>
      </c>
      <c r="D18" s="52">
        <v>63326</v>
      </c>
      <c r="E18" s="290">
        <v>1637</v>
      </c>
      <c r="F18" s="175">
        <v>3038</v>
      </c>
      <c r="G18" s="52">
        <v>185446</v>
      </c>
      <c r="H18" s="52">
        <v>57508</v>
      </c>
      <c r="I18" s="52" t="s">
        <v>391</v>
      </c>
      <c r="J18" s="52" t="s">
        <v>391</v>
      </c>
      <c r="K18" s="53">
        <v>71580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41">
    <tabColor theme="0"/>
    <pageSetUpPr fitToPage="1"/>
  </sheetPr>
  <dimension ref="A1:H21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5" width="24" customWidth="1"/>
    <col min="7" max="10" width="10.28515625" customWidth="1"/>
  </cols>
  <sheetData>
    <row r="1" spans="1:8" s="2" customFormat="1" ht="18">
      <c r="A1" s="1662" t="s">
        <v>367</v>
      </c>
      <c r="B1" s="1662"/>
      <c r="C1" s="1662"/>
      <c r="D1" s="1662"/>
      <c r="E1" s="1662"/>
      <c r="F1" s="1"/>
    </row>
    <row r="2" spans="1:8" s="3" customFormat="1" ht="12.75" customHeight="1"/>
    <row r="3" spans="1:8" s="3" customFormat="1" ht="15">
      <c r="A3" s="1663" t="s">
        <v>1248</v>
      </c>
      <c r="B3" s="1663"/>
      <c r="C3" s="1663"/>
      <c r="D3" s="1663"/>
      <c r="E3" s="1663"/>
      <c r="F3" s="207"/>
      <c r="G3" s="207"/>
    </row>
    <row r="4" spans="1:8" s="3" customFormat="1" ht="15">
      <c r="A4" s="1663" t="s">
        <v>1249</v>
      </c>
      <c r="B4" s="1663"/>
      <c r="C4" s="1663"/>
      <c r="D4" s="1663"/>
      <c r="E4" s="1663"/>
      <c r="F4" s="207"/>
    </row>
    <row r="5" spans="1:8" s="3" customFormat="1" ht="13.5" customHeight="1" thickBot="1">
      <c r="A5" s="5"/>
      <c r="B5" s="6"/>
      <c r="C5" s="6"/>
      <c r="D5" s="6"/>
      <c r="E5" s="6"/>
    </row>
    <row r="6" spans="1:8">
      <c r="A6" s="1692" t="s">
        <v>370</v>
      </c>
      <c r="B6" s="770"/>
      <c r="C6" s="772"/>
      <c r="D6" s="1817" t="s">
        <v>379</v>
      </c>
      <c r="E6" s="1818"/>
    </row>
    <row r="7" spans="1:8" ht="13.15" customHeight="1">
      <c r="A7" s="1693"/>
      <c r="B7" s="773" t="s">
        <v>371</v>
      </c>
      <c r="C7" s="773" t="s">
        <v>378</v>
      </c>
      <c r="D7" s="1819"/>
      <c r="E7" s="1820"/>
    </row>
    <row r="8" spans="1:8">
      <c r="A8" s="1693"/>
      <c r="B8" s="773" t="s">
        <v>381</v>
      </c>
      <c r="C8" s="773" t="s">
        <v>515</v>
      </c>
      <c r="D8" s="1821"/>
      <c r="E8" s="1822"/>
      <c r="H8" s="216"/>
    </row>
    <row r="9" spans="1:8" ht="34.5" customHeight="1" thickBot="1">
      <c r="A9" s="1694"/>
      <c r="B9" s="776"/>
      <c r="C9" s="776"/>
      <c r="D9" s="992" t="s">
        <v>706</v>
      </c>
      <c r="E9" s="998" t="s">
        <v>421</v>
      </c>
    </row>
    <row r="10" spans="1:8">
      <c r="A10" s="1617">
        <v>2005</v>
      </c>
      <c r="B10" s="797">
        <v>23</v>
      </c>
      <c r="C10" s="797">
        <v>7.8260869565217392</v>
      </c>
      <c r="D10" s="797">
        <v>18</v>
      </c>
      <c r="E10" s="1268" t="s">
        <v>391</v>
      </c>
      <c r="F10" s="297"/>
    </row>
    <row r="11" spans="1:8">
      <c r="A11" s="1617">
        <v>2006</v>
      </c>
      <c r="B11" s="797">
        <v>4</v>
      </c>
      <c r="C11" s="797">
        <v>20</v>
      </c>
      <c r="D11" s="797">
        <v>8</v>
      </c>
      <c r="E11" s="1268" t="s">
        <v>391</v>
      </c>
      <c r="F11" s="297"/>
    </row>
    <row r="12" spans="1:8">
      <c r="A12" s="1617">
        <v>2007</v>
      </c>
      <c r="B12" s="797" t="s">
        <v>391</v>
      </c>
      <c r="C12" s="797" t="s">
        <v>391</v>
      </c>
      <c r="D12" s="797" t="s">
        <v>391</v>
      </c>
      <c r="E12" s="1268" t="s">
        <v>391</v>
      </c>
      <c r="F12" s="297"/>
    </row>
    <row r="13" spans="1:8">
      <c r="A13" s="1617">
        <v>2008</v>
      </c>
      <c r="B13" s="1268">
        <v>2</v>
      </c>
      <c r="C13" s="1268">
        <v>10</v>
      </c>
      <c r="D13" s="1268">
        <v>2</v>
      </c>
      <c r="E13" s="1268" t="s">
        <v>391</v>
      </c>
      <c r="F13" s="297"/>
    </row>
    <row r="14" spans="1:8">
      <c r="A14" s="1617">
        <v>2009</v>
      </c>
      <c r="B14" s="797" t="s">
        <v>391</v>
      </c>
      <c r="C14" s="797" t="s">
        <v>391</v>
      </c>
      <c r="D14" s="797" t="s">
        <v>391</v>
      </c>
      <c r="E14" s="1268" t="s">
        <v>391</v>
      </c>
      <c r="F14" s="297"/>
    </row>
    <row r="15" spans="1:8">
      <c r="A15" s="1617">
        <v>2010</v>
      </c>
      <c r="B15" s="1268">
        <v>7</v>
      </c>
      <c r="C15" s="1268">
        <v>30</v>
      </c>
      <c r="D15" s="1268">
        <v>21</v>
      </c>
      <c r="E15" s="1268" t="s">
        <v>391</v>
      </c>
      <c r="F15" s="297"/>
    </row>
    <row r="16" spans="1:8">
      <c r="A16" s="1617">
        <v>2011</v>
      </c>
      <c r="B16" s="797" t="s">
        <v>391</v>
      </c>
      <c r="C16" s="797" t="s">
        <v>391</v>
      </c>
      <c r="D16" s="797" t="s">
        <v>391</v>
      </c>
      <c r="E16" s="1268" t="s">
        <v>391</v>
      </c>
      <c r="F16" s="297"/>
    </row>
    <row r="17" spans="1:6">
      <c r="A17" s="1617">
        <v>2012</v>
      </c>
      <c r="B17" s="797">
        <v>14</v>
      </c>
      <c r="C17" s="797">
        <v>14.285714285714286</v>
      </c>
      <c r="D17" s="797">
        <v>20</v>
      </c>
      <c r="E17" s="1268" t="s">
        <v>391</v>
      </c>
      <c r="F17" s="297"/>
    </row>
    <row r="18" spans="1:6">
      <c r="A18" s="1617">
        <v>2013</v>
      </c>
      <c r="B18" s="797">
        <v>18</v>
      </c>
      <c r="C18" s="797">
        <v>10</v>
      </c>
      <c r="D18" s="797">
        <v>18</v>
      </c>
      <c r="E18" s="1268" t="s">
        <v>391</v>
      </c>
      <c r="F18" s="297"/>
    </row>
    <row r="19" spans="1:6">
      <c r="A19" s="1617">
        <v>2014</v>
      </c>
      <c r="B19" s="1448">
        <v>14</v>
      </c>
      <c r="C19" s="1448">
        <v>12.142857142857142</v>
      </c>
      <c r="D19" s="1448">
        <v>17</v>
      </c>
      <c r="E19" s="1454" t="s">
        <v>391</v>
      </c>
      <c r="F19" s="297"/>
    </row>
    <row r="20" spans="1:6" ht="13.5" thickBot="1">
      <c r="A20" s="1618">
        <v>2015</v>
      </c>
      <c r="B20" s="797">
        <v>14</v>
      </c>
      <c r="C20" s="797">
        <f>D20/B20*10</f>
        <v>12.142857142857142</v>
      </c>
      <c r="D20" s="797">
        <v>17</v>
      </c>
      <c r="E20" s="1269" t="s">
        <v>391</v>
      </c>
      <c r="F20" s="297"/>
    </row>
    <row r="21" spans="1:6" ht="13.15" customHeight="1">
      <c r="A21" s="154" t="s">
        <v>736</v>
      </c>
      <c r="B21" s="106"/>
      <c r="C21" s="106"/>
      <c r="D21" s="106"/>
      <c r="E21" s="106"/>
    </row>
  </sheetData>
  <mergeCells count="5">
    <mergeCell ref="A1:E1"/>
    <mergeCell ref="A6:A9"/>
    <mergeCell ref="D6:E8"/>
    <mergeCell ref="A3:E3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3">
    <tabColor theme="0"/>
    <pageSetUpPr fitToPage="1"/>
  </sheetPr>
  <dimension ref="A1:L11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40.7109375" style="208" customWidth="1"/>
    <col min="2" max="10" width="14.85546875" style="208" customWidth="1"/>
    <col min="11" max="16384" width="11.42578125" style="208"/>
  </cols>
  <sheetData>
    <row r="1" spans="1:12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</row>
    <row r="3" spans="1:12" s="88" customFormat="1" ht="35.25" customHeight="1">
      <c r="A3" s="1695" t="s">
        <v>1374</v>
      </c>
      <c r="B3" s="1695"/>
      <c r="C3" s="1695"/>
      <c r="D3" s="1695"/>
      <c r="E3" s="1695"/>
      <c r="F3" s="1695"/>
      <c r="G3" s="1695"/>
      <c r="H3" s="1695"/>
      <c r="I3" s="1695"/>
      <c r="J3" s="1695"/>
      <c r="K3" s="219"/>
      <c r="L3" s="219"/>
    </row>
    <row r="4" spans="1:12" s="88" customFormat="1" ht="13.5" customHeight="1" thickBot="1">
      <c r="A4" s="27"/>
      <c r="B4" s="6"/>
      <c r="C4" s="6"/>
      <c r="D4" s="6"/>
      <c r="E4" s="6"/>
      <c r="F4" s="6"/>
      <c r="G4" s="264"/>
      <c r="H4" s="264"/>
      <c r="I4" s="264"/>
      <c r="J4" s="264"/>
    </row>
    <row r="5" spans="1:12" ht="35.25" customHeight="1">
      <c r="A5" s="1809" t="s">
        <v>446</v>
      </c>
      <c r="B5" s="1722" t="s">
        <v>371</v>
      </c>
      <c r="C5" s="1673"/>
      <c r="D5" s="1674"/>
      <c r="E5" s="1670" t="s">
        <v>734</v>
      </c>
      <c r="F5" s="1671"/>
      <c r="G5" s="1672"/>
      <c r="H5" s="1670" t="s">
        <v>421</v>
      </c>
      <c r="I5" s="1671"/>
      <c r="J5" s="1671"/>
    </row>
    <row r="6" spans="1:12" ht="34.5" customHeight="1">
      <c r="A6" s="1810"/>
      <c r="B6" s="1804" t="s">
        <v>381</v>
      </c>
      <c r="C6" s="1805"/>
      <c r="D6" s="1806"/>
      <c r="E6" s="1685" t="s">
        <v>573</v>
      </c>
      <c r="F6" s="1690"/>
      <c r="G6" s="227" t="s">
        <v>372</v>
      </c>
      <c r="H6" s="1685" t="s">
        <v>573</v>
      </c>
      <c r="I6" s="1690"/>
      <c r="J6" s="677" t="s">
        <v>372</v>
      </c>
    </row>
    <row r="7" spans="1:12" ht="29.25" customHeight="1" thickBot="1">
      <c r="A7" s="1811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737</v>
      </c>
      <c r="H7" s="675" t="s">
        <v>385</v>
      </c>
      <c r="I7" s="234" t="s">
        <v>386</v>
      </c>
      <c r="J7" s="236" t="s">
        <v>735</v>
      </c>
    </row>
    <row r="8" spans="1:12" ht="19.5" customHeight="1">
      <c r="A8" s="818" t="s">
        <v>456</v>
      </c>
      <c r="B8" s="819">
        <v>14</v>
      </c>
      <c r="C8" s="819" t="s">
        <v>391</v>
      </c>
      <c r="D8" s="819">
        <v>14</v>
      </c>
      <c r="E8" s="819">
        <v>1200</v>
      </c>
      <c r="F8" s="819" t="s">
        <v>391</v>
      </c>
      <c r="G8" s="819">
        <v>17</v>
      </c>
      <c r="H8" s="819" t="s">
        <v>391</v>
      </c>
      <c r="I8" s="819" t="s">
        <v>391</v>
      </c>
      <c r="J8" s="821" t="s">
        <v>391</v>
      </c>
    </row>
    <row r="9" spans="1:12">
      <c r="A9" s="905"/>
      <c r="B9" s="999"/>
      <c r="C9" s="999"/>
      <c r="D9" s="999"/>
      <c r="E9" s="999"/>
      <c r="F9" s="999"/>
      <c r="G9" s="999"/>
      <c r="H9" s="999"/>
      <c r="I9" s="999"/>
      <c r="J9" s="966"/>
    </row>
    <row r="10" spans="1:12">
      <c r="A10" s="65"/>
      <c r="B10" s="999"/>
      <c r="C10" s="999"/>
      <c r="D10" s="999"/>
      <c r="E10" s="999"/>
      <c r="F10" s="999"/>
      <c r="G10" s="999"/>
      <c r="H10" s="999"/>
      <c r="I10" s="999"/>
      <c r="J10" s="966"/>
    </row>
    <row r="11" spans="1:12" ht="13.5" thickBot="1">
      <c r="A11" s="781" t="s">
        <v>510</v>
      </c>
      <c r="B11" s="782">
        <v>14</v>
      </c>
      <c r="C11" s="782" t="s">
        <v>391</v>
      </c>
      <c r="D11" s="782">
        <v>14</v>
      </c>
      <c r="E11" s="782">
        <v>1200</v>
      </c>
      <c r="F11" s="782" t="s">
        <v>391</v>
      </c>
      <c r="G11" s="782">
        <v>17</v>
      </c>
      <c r="H11" s="782" t="s">
        <v>391</v>
      </c>
      <c r="I11" s="782" t="s">
        <v>391</v>
      </c>
      <c r="J11" s="784" t="s">
        <v>391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2">
    <tabColor theme="0"/>
    <pageSetUpPr fitToPage="1"/>
  </sheetPr>
  <dimension ref="B1:H22"/>
  <sheetViews>
    <sheetView showGridLines="0" tabSelected="1" topLeftCell="B1" zoomScale="85" zoomScaleNormal="85" zoomScaleSheetLayoutView="75" workbookViewId="0">
      <selection activeCell="I37" sqref="I37"/>
    </sheetView>
  </sheetViews>
  <sheetFormatPr baseColWidth="10" defaultRowHeight="12.75"/>
  <cols>
    <col min="2" max="8" width="22.7109375" customWidth="1"/>
    <col min="10" max="11" width="10.28515625" customWidth="1"/>
    <col min="12" max="12" width="26.42578125" customWidth="1"/>
    <col min="13" max="18" width="13.7109375" customWidth="1"/>
    <col min="19" max="19" width="13" customWidth="1"/>
    <col min="20" max="21" width="10.28515625" customWidth="1"/>
  </cols>
  <sheetData>
    <row r="1" spans="2:8" s="2" customFormat="1" ht="18">
      <c r="B1" s="1662" t="s">
        <v>367</v>
      </c>
      <c r="C1" s="1662"/>
      <c r="D1" s="1662"/>
      <c r="E1" s="1662"/>
      <c r="F1" s="1662"/>
      <c r="G1" s="1662"/>
      <c r="H1" s="1662"/>
    </row>
    <row r="2" spans="2:8" s="3" customFormat="1" ht="12.75" customHeight="1"/>
    <row r="3" spans="2:8" s="88" customFormat="1" ht="15">
      <c r="B3" s="1729" t="s">
        <v>1250</v>
      </c>
      <c r="C3" s="1729"/>
      <c r="D3" s="1729"/>
      <c r="E3" s="1729"/>
      <c r="F3" s="1729"/>
      <c r="G3" s="1729"/>
      <c r="H3" s="1729"/>
    </row>
    <row r="4" spans="2:8" s="88" customFormat="1" ht="27" customHeight="1">
      <c r="B4" s="1695" t="s">
        <v>660</v>
      </c>
      <c r="C4" s="1695"/>
      <c r="D4" s="1695"/>
      <c r="E4" s="1695"/>
      <c r="F4" s="1695"/>
      <c r="G4" s="1695"/>
      <c r="H4" s="1695"/>
    </row>
    <row r="5" spans="2:8" s="3" customFormat="1" ht="13.5" customHeight="1" thickBot="1">
      <c r="B5" s="5"/>
      <c r="C5" s="6"/>
      <c r="D5" s="6"/>
      <c r="E5" s="6"/>
      <c r="F5" s="6"/>
      <c r="G5" s="6"/>
      <c r="H5" s="6"/>
    </row>
    <row r="6" spans="2:8" s="3" customFormat="1" ht="15" customHeight="1">
      <c r="B6" s="1692" t="s">
        <v>370</v>
      </c>
      <c r="C6" s="1000"/>
      <c r="D6" s="1001"/>
      <c r="E6" s="1817" t="s">
        <v>379</v>
      </c>
      <c r="F6" s="1692"/>
      <c r="G6" s="1002" t="s">
        <v>512</v>
      </c>
      <c r="H6" s="1824" t="s">
        <v>1251</v>
      </c>
    </row>
    <row r="7" spans="2:8" ht="13.15" customHeight="1">
      <c r="B7" s="1693"/>
      <c r="C7" s="773" t="s">
        <v>371</v>
      </c>
      <c r="D7" s="773" t="s">
        <v>378</v>
      </c>
      <c r="E7" s="1819"/>
      <c r="F7" s="1693"/>
      <c r="G7" s="773" t="s">
        <v>513</v>
      </c>
      <c r="H7" s="1819"/>
    </row>
    <row r="8" spans="2:8">
      <c r="B8" s="1693"/>
      <c r="C8" s="773" t="s">
        <v>381</v>
      </c>
      <c r="D8" s="773" t="s">
        <v>515</v>
      </c>
      <c r="E8" s="1821"/>
      <c r="F8" s="1823"/>
      <c r="G8" s="773" t="s">
        <v>720</v>
      </c>
      <c r="H8" s="1819"/>
    </row>
    <row r="9" spans="2:8" ht="26.25" customHeight="1" thickBot="1">
      <c r="B9" s="1694"/>
      <c r="C9" s="776"/>
      <c r="D9" s="776"/>
      <c r="E9" s="992" t="s">
        <v>706</v>
      </c>
      <c r="F9" s="992" t="s">
        <v>421</v>
      </c>
      <c r="G9" s="745" t="s">
        <v>738</v>
      </c>
      <c r="H9" s="1790"/>
    </row>
    <row r="10" spans="2:8">
      <c r="B10" s="1617">
        <v>2005</v>
      </c>
      <c r="C10" s="1270">
        <v>732</v>
      </c>
      <c r="D10" s="1270">
        <v>24.672131147540984</v>
      </c>
      <c r="E10" s="1270">
        <v>1806</v>
      </c>
      <c r="F10" s="1270" t="s">
        <v>391</v>
      </c>
      <c r="G10" s="1270">
        <v>9.1199999999999992</v>
      </c>
      <c r="H10" s="1268">
        <v>164707.20000000001</v>
      </c>
    </row>
    <row r="11" spans="2:8">
      <c r="B11" s="1617">
        <v>2006</v>
      </c>
      <c r="C11" s="1270">
        <v>5</v>
      </c>
      <c r="D11" s="1270">
        <v>62</v>
      </c>
      <c r="E11" s="1270">
        <v>31</v>
      </c>
      <c r="F11" s="1270" t="s">
        <v>391</v>
      </c>
      <c r="G11" s="1270" t="s">
        <v>391</v>
      </c>
      <c r="H11" s="1268" t="s">
        <v>391</v>
      </c>
    </row>
    <row r="12" spans="2:8">
      <c r="B12" s="1617">
        <v>2007</v>
      </c>
      <c r="C12" s="1270">
        <v>10</v>
      </c>
      <c r="D12" s="1270">
        <v>22</v>
      </c>
      <c r="E12" s="1270">
        <v>22</v>
      </c>
      <c r="F12" s="1270" t="s">
        <v>391</v>
      </c>
      <c r="G12" s="1270" t="s">
        <v>391</v>
      </c>
      <c r="H12" s="1268" t="s">
        <v>391</v>
      </c>
    </row>
    <row r="13" spans="2:8">
      <c r="B13" s="1617">
        <v>2008</v>
      </c>
      <c r="C13" s="1270">
        <v>2</v>
      </c>
      <c r="D13" s="1270">
        <v>5</v>
      </c>
      <c r="E13" s="1270">
        <v>1</v>
      </c>
      <c r="F13" s="1270" t="s">
        <v>391</v>
      </c>
      <c r="G13" s="1270" t="s">
        <v>391</v>
      </c>
      <c r="H13" s="1268" t="s">
        <v>391</v>
      </c>
    </row>
    <row r="14" spans="2:8">
      <c r="B14" s="1617">
        <v>2009</v>
      </c>
      <c r="C14" s="1270">
        <v>49</v>
      </c>
      <c r="D14" s="1270">
        <v>9.591836734693878</v>
      </c>
      <c r="E14" s="1270">
        <v>47</v>
      </c>
      <c r="F14" s="1270" t="s">
        <v>391</v>
      </c>
      <c r="G14" s="1270" t="s">
        <v>391</v>
      </c>
      <c r="H14" s="1268" t="s">
        <v>391</v>
      </c>
    </row>
    <row r="15" spans="2:8">
      <c r="B15" s="1617">
        <v>2010</v>
      </c>
      <c r="C15" s="1270">
        <v>2</v>
      </c>
      <c r="D15" s="1270">
        <v>5</v>
      </c>
      <c r="E15" s="1270">
        <v>1</v>
      </c>
      <c r="F15" s="1270" t="s">
        <v>391</v>
      </c>
      <c r="G15" s="1270" t="s">
        <v>391</v>
      </c>
      <c r="H15" s="1268" t="s">
        <v>391</v>
      </c>
    </row>
    <row r="16" spans="2:8">
      <c r="B16" s="1617">
        <v>2011</v>
      </c>
      <c r="C16" s="1270">
        <v>2</v>
      </c>
      <c r="D16" s="1270">
        <v>5</v>
      </c>
      <c r="E16" s="1270">
        <v>1</v>
      </c>
      <c r="F16" s="1270" t="s">
        <v>391</v>
      </c>
      <c r="G16" s="1270" t="s">
        <v>391</v>
      </c>
      <c r="H16" s="1268" t="s">
        <v>391</v>
      </c>
    </row>
    <row r="17" spans="2:8">
      <c r="B17" s="1617">
        <v>2012</v>
      </c>
      <c r="C17" s="1270">
        <v>1</v>
      </c>
      <c r="D17" s="1270">
        <v>10</v>
      </c>
      <c r="E17" s="1270">
        <v>1</v>
      </c>
      <c r="F17" s="1270" t="s">
        <v>391</v>
      </c>
      <c r="G17" s="1270" t="s">
        <v>391</v>
      </c>
      <c r="H17" s="1268" t="s">
        <v>391</v>
      </c>
    </row>
    <row r="18" spans="2:8">
      <c r="B18" s="1617">
        <v>2013</v>
      </c>
      <c r="C18" s="1270">
        <v>11</v>
      </c>
      <c r="D18" s="1270">
        <v>10.909090909090908</v>
      </c>
      <c r="E18" s="1270">
        <v>12</v>
      </c>
      <c r="F18" s="1270" t="s">
        <v>391</v>
      </c>
      <c r="G18" s="1270" t="s">
        <v>391</v>
      </c>
      <c r="H18" s="1268" t="s">
        <v>391</v>
      </c>
    </row>
    <row r="19" spans="2:8">
      <c r="B19" s="1617">
        <v>2014</v>
      </c>
      <c r="C19" s="1458">
        <v>46</v>
      </c>
      <c r="D19" s="1458">
        <v>15.217391304347828</v>
      </c>
      <c r="E19" s="1458">
        <v>70</v>
      </c>
      <c r="F19" s="1458" t="s">
        <v>391</v>
      </c>
      <c r="G19" s="1458" t="s">
        <v>391</v>
      </c>
      <c r="H19" s="1454" t="s">
        <v>391</v>
      </c>
    </row>
    <row r="20" spans="2:8" ht="13.5" thickBot="1">
      <c r="B20" s="1618">
        <v>2015</v>
      </c>
      <c r="C20" s="1271">
        <v>75</v>
      </c>
      <c r="D20" s="1271">
        <f>E20/C20*10</f>
        <v>20.399999999999999</v>
      </c>
      <c r="E20" s="1270">
        <v>153</v>
      </c>
      <c r="F20" s="1271" t="s">
        <v>391</v>
      </c>
      <c r="G20" s="1272" t="s">
        <v>391</v>
      </c>
      <c r="H20" s="1273" t="s">
        <v>391</v>
      </c>
    </row>
    <row r="21" spans="2:8" ht="14.25">
      <c r="B21" s="302" t="s">
        <v>739</v>
      </c>
      <c r="C21" s="106"/>
      <c r="D21" s="106"/>
      <c r="E21" s="106"/>
      <c r="F21" s="106"/>
      <c r="G21" s="106"/>
      <c r="H21" s="106"/>
    </row>
    <row r="22" spans="2:8" s="278" customFormat="1"/>
  </sheetData>
  <mergeCells count="6">
    <mergeCell ref="B1:H1"/>
    <mergeCell ref="B3:H3"/>
    <mergeCell ref="B4:H4"/>
    <mergeCell ref="B6:B9"/>
    <mergeCell ref="E6:F8"/>
    <mergeCell ref="H6:H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53">
    <tabColor theme="0"/>
    <pageSetUpPr fitToPage="1"/>
  </sheetPr>
  <dimension ref="A1:K25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5.7109375" style="208" customWidth="1"/>
    <col min="2" max="6" width="15.85546875" style="208" customWidth="1"/>
    <col min="7" max="7" width="18.5703125" style="208" customWidth="1"/>
    <col min="8" max="10" width="15.85546875" style="208" customWidth="1"/>
    <col min="11" max="16384" width="11.42578125" style="208"/>
  </cols>
  <sheetData>
    <row r="1" spans="1:11" s="87" customFormat="1" ht="18">
      <c r="A1" s="1691" t="s">
        <v>367</v>
      </c>
      <c r="B1" s="1691"/>
      <c r="C1" s="1691"/>
      <c r="D1" s="1691"/>
      <c r="E1" s="1691"/>
      <c r="F1" s="1691"/>
      <c r="G1" s="1691"/>
      <c r="H1" s="1691"/>
      <c r="I1" s="1691"/>
      <c r="J1" s="1691"/>
    </row>
    <row r="3" spans="1:11" s="88" customFormat="1" ht="36" customHeight="1">
      <c r="A3" s="1695" t="s">
        <v>1375</v>
      </c>
      <c r="B3" s="1695"/>
      <c r="C3" s="1695"/>
      <c r="D3" s="1695"/>
      <c r="E3" s="1695"/>
      <c r="F3" s="1695"/>
      <c r="G3" s="1695"/>
      <c r="H3" s="1695"/>
      <c r="I3" s="1695"/>
      <c r="J3" s="1695"/>
      <c r="K3" s="219"/>
    </row>
    <row r="4" spans="1:11" s="88" customFormat="1" ht="13.5" customHeight="1" thickBot="1">
      <c r="A4" s="27"/>
      <c r="B4" s="6"/>
      <c r="C4" s="6"/>
      <c r="D4" s="6"/>
      <c r="E4" s="6"/>
      <c r="F4" s="6"/>
      <c r="G4" s="264"/>
      <c r="H4" s="264"/>
      <c r="I4" s="264"/>
      <c r="J4" s="264"/>
    </row>
    <row r="5" spans="1:11" ht="27.75" customHeight="1">
      <c r="A5" s="1809" t="s">
        <v>446</v>
      </c>
      <c r="B5" s="1722" t="s">
        <v>371</v>
      </c>
      <c r="C5" s="1673"/>
      <c r="D5" s="1674"/>
      <c r="E5" s="1670" t="s">
        <v>734</v>
      </c>
      <c r="F5" s="1671"/>
      <c r="G5" s="1672"/>
      <c r="H5" s="1670" t="s">
        <v>421</v>
      </c>
      <c r="I5" s="1671"/>
      <c r="J5" s="1671"/>
    </row>
    <row r="6" spans="1:11" ht="30" customHeight="1">
      <c r="A6" s="1810"/>
      <c r="B6" s="1804" t="s">
        <v>381</v>
      </c>
      <c r="C6" s="1805"/>
      <c r="D6" s="1806"/>
      <c r="E6" s="1685" t="s">
        <v>573</v>
      </c>
      <c r="F6" s="1690"/>
      <c r="G6" s="227" t="s">
        <v>372</v>
      </c>
      <c r="H6" s="1685" t="s">
        <v>573</v>
      </c>
      <c r="I6" s="1690"/>
      <c r="J6" s="677" t="s">
        <v>372</v>
      </c>
    </row>
    <row r="7" spans="1:11" ht="35.25" customHeight="1" thickBot="1">
      <c r="A7" s="1811"/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229" t="s">
        <v>737</v>
      </c>
      <c r="H7" s="675" t="s">
        <v>385</v>
      </c>
      <c r="I7" s="234" t="s">
        <v>386</v>
      </c>
      <c r="J7" s="236" t="s">
        <v>735</v>
      </c>
    </row>
    <row r="8" spans="1:11" ht="21" customHeight="1">
      <c r="A8" s="1005" t="s">
        <v>464</v>
      </c>
      <c r="B8" s="1007" t="s">
        <v>391</v>
      </c>
      <c r="C8" s="1007">
        <v>2</v>
      </c>
      <c r="D8" s="1007">
        <v>2</v>
      </c>
      <c r="E8" s="1007" t="s">
        <v>391</v>
      </c>
      <c r="F8" s="1007">
        <v>9150</v>
      </c>
      <c r="G8" s="1007">
        <v>18</v>
      </c>
      <c r="H8" s="1007" t="s">
        <v>391</v>
      </c>
      <c r="I8" s="1007" t="s">
        <v>391</v>
      </c>
      <c r="J8" s="1008" t="s">
        <v>391</v>
      </c>
    </row>
    <row r="9" spans="1:11">
      <c r="A9" s="905" t="s">
        <v>465</v>
      </c>
      <c r="B9" s="1348" t="s">
        <v>391</v>
      </c>
      <c r="C9" s="1348">
        <v>1</v>
      </c>
      <c r="D9" s="1348">
        <v>1</v>
      </c>
      <c r="E9" s="1348" t="s">
        <v>391</v>
      </c>
      <c r="F9" s="1348">
        <v>8000</v>
      </c>
      <c r="G9" s="1348">
        <v>8</v>
      </c>
      <c r="H9" s="1348" t="s">
        <v>391</v>
      </c>
      <c r="I9" s="1348" t="s">
        <v>391</v>
      </c>
      <c r="J9" s="1431" t="s">
        <v>391</v>
      </c>
    </row>
    <row r="10" spans="1:11">
      <c r="A10" s="73" t="s">
        <v>466</v>
      </c>
      <c r="B10" s="1455" t="s">
        <v>391</v>
      </c>
      <c r="C10" s="1354">
        <v>3</v>
      </c>
      <c r="D10" s="1354">
        <v>3</v>
      </c>
      <c r="E10" s="1455" t="s">
        <v>391</v>
      </c>
      <c r="F10" s="1355">
        <v>8767</v>
      </c>
      <c r="G10" s="1354">
        <v>26</v>
      </c>
      <c r="H10" s="1455" t="s">
        <v>391</v>
      </c>
      <c r="I10" s="1455" t="s">
        <v>391</v>
      </c>
      <c r="J10" s="1356" t="s">
        <v>391</v>
      </c>
    </row>
    <row r="11" spans="1:11">
      <c r="A11" s="905"/>
      <c r="B11" s="1348"/>
      <c r="C11" s="1348"/>
      <c r="D11" s="1348"/>
      <c r="E11" s="1348"/>
      <c r="F11" s="1348"/>
      <c r="G11" s="1348"/>
      <c r="H11" s="1348"/>
      <c r="I11" s="1348"/>
      <c r="J11" s="1431"/>
    </row>
    <row r="12" spans="1:11">
      <c r="A12" s="905" t="s">
        <v>468</v>
      </c>
      <c r="B12" s="1348">
        <v>4</v>
      </c>
      <c r="C12" s="1348">
        <v>1</v>
      </c>
      <c r="D12" s="1348">
        <v>5</v>
      </c>
      <c r="E12" s="1348" t="s">
        <v>391</v>
      </c>
      <c r="F12" s="1348" t="s">
        <v>391</v>
      </c>
      <c r="G12" s="1348" t="s">
        <v>391</v>
      </c>
      <c r="H12" s="1348" t="s">
        <v>391</v>
      </c>
      <c r="I12" s="1348" t="s">
        <v>391</v>
      </c>
      <c r="J12" s="1431" t="s">
        <v>391</v>
      </c>
    </row>
    <row r="13" spans="1:11">
      <c r="A13" s="73" t="s">
        <v>471</v>
      </c>
      <c r="B13" s="1455">
        <v>4</v>
      </c>
      <c r="C13" s="1354">
        <v>1</v>
      </c>
      <c r="D13" s="1354">
        <v>5</v>
      </c>
      <c r="E13" s="1455" t="s">
        <v>391</v>
      </c>
      <c r="F13" s="1355" t="s">
        <v>391</v>
      </c>
      <c r="G13" s="1354" t="s">
        <v>391</v>
      </c>
      <c r="H13" s="1455" t="s">
        <v>391</v>
      </c>
      <c r="I13" s="1455" t="s">
        <v>391</v>
      </c>
      <c r="J13" s="1356" t="s">
        <v>391</v>
      </c>
    </row>
    <row r="14" spans="1:11">
      <c r="A14" s="785"/>
      <c r="B14" s="1399"/>
      <c r="C14" s="1399"/>
      <c r="D14" s="1399"/>
      <c r="E14" s="1399"/>
      <c r="F14" s="1399"/>
      <c r="G14" s="1399"/>
      <c r="H14" s="1399"/>
      <c r="I14" s="1399"/>
      <c r="J14" s="1401"/>
    </row>
    <row r="15" spans="1:11">
      <c r="A15" s="905" t="s">
        <v>476</v>
      </c>
      <c r="B15" s="1348" t="s">
        <v>391</v>
      </c>
      <c r="C15" s="1348">
        <v>4</v>
      </c>
      <c r="D15" s="1348">
        <v>4</v>
      </c>
      <c r="E15" s="1348" t="s">
        <v>391</v>
      </c>
      <c r="F15" s="1348" t="s">
        <v>391</v>
      </c>
      <c r="G15" s="1348" t="s">
        <v>391</v>
      </c>
      <c r="H15" s="1348" t="s">
        <v>391</v>
      </c>
      <c r="I15" s="1348" t="s">
        <v>391</v>
      </c>
      <c r="J15" s="1431" t="s">
        <v>391</v>
      </c>
    </row>
    <row r="16" spans="1:11">
      <c r="A16" s="73" t="s">
        <v>482</v>
      </c>
      <c r="B16" s="1455" t="s">
        <v>391</v>
      </c>
      <c r="C16" s="1354">
        <v>4</v>
      </c>
      <c r="D16" s="1354">
        <v>4</v>
      </c>
      <c r="E16" s="1455" t="s">
        <v>391</v>
      </c>
      <c r="F16" s="1355" t="s">
        <v>391</v>
      </c>
      <c r="G16" s="1354" t="s">
        <v>391</v>
      </c>
      <c r="H16" s="1455" t="s">
        <v>391</v>
      </c>
      <c r="I16" s="1455" t="s">
        <v>391</v>
      </c>
      <c r="J16" s="1356" t="s">
        <v>391</v>
      </c>
    </row>
    <row r="17" spans="1:10">
      <c r="A17" s="905"/>
      <c r="B17" s="1348"/>
      <c r="C17" s="1348"/>
      <c r="D17" s="1348"/>
      <c r="E17" s="1348"/>
      <c r="F17" s="1348"/>
      <c r="G17" s="1348"/>
      <c r="H17" s="1348"/>
      <c r="I17" s="1348"/>
      <c r="J17" s="1431"/>
    </row>
    <row r="18" spans="1:10">
      <c r="A18" s="73" t="s">
        <v>494</v>
      </c>
      <c r="B18" s="1455" t="s">
        <v>391</v>
      </c>
      <c r="C18" s="1354">
        <v>1</v>
      </c>
      <c r="D18" s="1354">
        <v>1</v>
      </c>
      <c r="E18" s="1455" t="s">
        <v>391</v>
      </c>
      <c r="F18" s="1355">
        <v>9000</v>
      </c>
      <c r="G18" s="1354">
        <v>9</v>
      </c>
      <c r="H18" s="1455" t="s">
        <v>391</v>
      </c>
      <c r="I18" s="1455" t="s">
        <v>391</v>
      </c>
      <c r="J18" s="1356" t="s">
        <v>391</v>
      </c>
    </row>
    <row r="19" spans="1:10">
      <c r="A19" s="905"/>
      <c r="B19" s="1348"/>
      <c r="C19" s="1348"/>
      <c r="D19" s="1348"/>
      <c r="E19" s="1348"/>
      <c r="F19" s="1348"/>
      <c r="G19" s="1348"/>
      <c r="H19" s="1348"/>
      <c r="I19" s="1348"/>
      <c r="J19" s="1431"/>
    </row>
    <row r="20" spans="1:10">
      <c r="A20" s="63" t="s">
        <v>500</v>
      </c>
      <c r="B20" s="1431" t="s">
        <v>391</v>
      </c>
      <c r="C20" s="1404">
        <v>10</v>
      </c>
      <c r="D20" s="1404">
        <v>10</v>
      </c>
      <c r="E20" s="1431" t="s">
        <v>391</v>
      </c>
      <c r="F20" s="1404">
        <v>1850</v>
      </c>
      <c r="G20" s="1404">
        <v>19</v>
      </c>
      <c r="H20" s="1431" t="s">
        <v>391</v>
      </c>
      <c r="I20" s="1431" t="s">
        <v>391</v>
      </c>
      <c r="J20" s="1431" t="s">
        <v>391</v>
      </c>
    </row>
    <row r="21" spans="1:10">
      <c r="A21" s="63" t="s">
        <v>501</v>
      </c>
      <c r="B21" s="1431" t="s">
        <v>391</v>
      </c>
      <c r="C21" s="1404">
        <v>39</v>
      </c>
      <c r="D21" s="1404">
        <v>39</v>
      </c>
      <c r="E21" s="1431" t="s">
        <v>391</v>
      </c>
      <c r="F21" s="1404">
        <v>1531</v>
      </c>
      <c r="G21" s="1404">
        <v>60</v>
      </c>
      <c r="H21" s="1431" t="s">
        <v>391</v>
      </c>
      <c r="I21" s="1431" t="s">
        <v>391</v>
      </c>
      <c r="J21" s="1431" t="s">
        <v>391</v>
      </c>
    </row>
    <row r="22" spans="1:10">
      <c r="A22" s="63" t="s">
        <v>505</v>
      </c>
      <c r="B22" s="1431" t="s">
        <v>391</v>
      </c>
      <c r="C22" s="1404">
        <v>13</v>
      </c>
      <c r="D22" s="1404">
        <v>13</v>
      </c>
      <c r="E22" s="1431" t="s">
        <v>391</v>
      </c>
      <c r="F22" s="1404">
        <v>3000</v>
      </c>
      <c r="G22" s="1404">
        <v>39</v>
      </c>
      <c r="H22" s="1431" t="s">
        <v>391</v>
      </c>
      <c r="I22" s="1431" t="s">
        <v>391</v>
      </c>
      <c r="J22" s="1431" t="s">
        <v>391</v>
      </c>
    </row>
    <row r="23" spans="1:10">
      <c r="A23" s="73" t="s">
        <v>506</v>
      </c>
      <c r="B23" s="1455" t="s">
        <v>391</v>
      </c>
      <c r="C23" s="1354">
        <v>62</v>
      </c>
      <c r="D23" s="1354">
        <v>62</v>
      </c>
      <c r="E23" s="1455" t="s">
        <v>391</v>
      </c>
      <c r="F23" s="1355">
        <v>1890</v>
      </c>
      <c r="G23" s="1354">
        <v>118</v>
      </c>
      <c r="H23" s="1455" t="s">
        <v>391</v>
      </c>
      <c r="I23" s="1455" t="s">
        <v>391</v>
      </c>
      <c r="J23" s="1356" t="s">
        <v>391</v>
      </c>
    </row>
    <row r="24" spans="1:10">
      <c r="A24" s="63"/>
      <c r="B24" s="1404"/>
      <c r="C24" s="1404"/>
      <c r="D24" s="1404"/>
      <c r="E24" s="1404"/>
      <c r="F24" s="1404"/>
      <c r="G24" s="1404"/>
      <c r="H24" s="1404"/>
      <c r="I24" s="1404"/>
      <c r="J24" s="1457"/>
    </row>
    <row r="25" spans="1:10" ht="13.5" thickBot="1">
      <c r="A25" s="781" t="s">
        <v>510</v>
      </c>
      <c r="B25" s="782">
        <v>4</v>
      </c>
      <c r="C25" s="782">
        <v>71</v>
      </c>
      <c r="D25" s="782">
        <v>75</v>
      </c>
      <c r="E25" s="782" t="s">
        <v>391</v>
      </c>
      <c r="F25" s="782">
        <v>2148</v>
      </c>
      <c r="G25" s="782">
        <v>153</v>
      </c>
      <c r="H25" s="782" t="s">
        <v>391</v>
      </c>
      <c r="I25" s="782" t="s">
        <v>391</v>
      </c>
      <c r="J25" s="784" t="s">
        <v>391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5">
    <tabColor theme="0"/>
    <pageSetUpPr fitToPage="1"/>
  </sheetPr>
  <dimension ref="A1:G85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29.28515625" style="34" customWidth="1"/>
    <col min="2" max="5" width="21.7109375" style="34" customWidth="1"/>
    <col min="6" max="16384" width="11.42578125" style="34"/>
  </cols>
  <sheetData>
    <row r="1" spans="1:7" s="24" customFormat="1" ht="18">
      <c r="A1" s="1666" t="s">
        <v>367</v>
      </c>
      <c r="B1" s="1666"/>
      <c r="C1" s="1666"/>
      <c r="D1" s="1666"/>
      <c r="E1" s="1666"/>
    </row>
    <row r="2" spans="1:7" s="25" customFormat="1" ht="13.5" customHeight="1"/>
    <row r="3" spans="1:7" s="25" customFormat="1" ht="29.25" customHeight="1">
      <c r="A3" s="1667" t="s">
        <v>1516</v>
      </c>
      <c r="B3" s="1667"/>
      <c r="C3" s="1667"/>
      <c r="D3" s="1667"/>
      <c r="E3" s="1667"/>
      <c r="F3" s="125"/>
      <c r="G3" s="125"/>
    </row>
    <row r="4" spans="1:7" s="25" customFormat="1" ht="13.5" customHeight="1" thickBot="1">
      <c r="A4" s="5"/>
      <c r="B4" s="6"/>
      <c r="C4" s="6"/>
      <c r="D4" s="6"/>
      <c r="E4" s="6"/>
    </row>
    <row r="5" spans="1:7" ht="24" customHeight="1">
      <c r="A5" s="126" t="s">
        <v>526</v>
      </c>
      <c r="B5" s="664" t="s">
        <v>520</v>
      </c>
      <c r="C5" s="666"/>
      <c r="D5" s="1702" t="s">
        <v>527</v>
      </c>
      <c r="E5" s="1703"/>
    </row>
    <row r="6" spans="1:7" ht="27" customHeight="1">
      <c r="A6" s="671" t="s">
        <v>528</v>
      </c>
      <c r="B6" s="227" t="s">
        <v>371</v>
      </c>
      <c r="C6" s="723" t="s">
        <v>372</v>
      </c>
      <c r="D6" s="227" t="s">
        <v>371</v>
      </c>
      <c r="E6" s="739" t="s">
        <v>372</v>
      </c>
    </row>
    <row r="7" spans="1:7" ht="32.25" customHeight="1" thickBot="1">
      <c r="A7" s="753" t="s">
        <v>529</v>
      </c>
      <c r="B7" s="752" t="s">
        <v>381</v>
      </c>
      <c r="C7" s="694" t="s">
        <v>524</v>
      </c>
      <c r="D7" s="752" t="s">
        <v>381</v>
      </c>
      <c r="E7" s="695" t="s">
        <v>524</v>
      </c>
    </row>
    <row r="8" spans="1:7" ht="21" customHeight="1">
      <c r="A8" s="72" t="s">
        <v>450</v>
      </c>
      <c r="B8" s="42" t="s">
        <v>391</v>
      </c>
      <c r="C8" s="122" t="s">
        <v>391</v>
      </c>
      <c r="D8" s="42">
        <v>1711</v>
      </c>
      <c r="E8" s="131">
        <v>5306</v>
      </c>
    </row>
    <row r="9" spans="1:7">
      <c r="A9" s="63" t="s">
        <v>451</v>
      </c>
      <c r="B9" s="45" t="s">
        <v>391</v>
      </c>
      <c r="C9" s="45" t="s">
        <v>391</v>
      </c>
      <c r="D9" s="45">
        <v>3826</v>
      </c>
      <c r="E9" s="12">
        <v>10139</v>
      </c>
    </row>
    <row r="10" spans="1:7">
      <c r="A10" s="63" t="s">
        <v>452</v>
      </c>
      <c r="B10" s="45" t="s">
        <v>391</v>
      </c>
      <c r="C10" s="45" t="s">
        <v>391</v>
      </c>
      <c r="D10" s="45">
        <v>9248</v>
      </c>
      <c r="E10" s="12">
        <v>30111</v>
      </c>
    </row>
    <row r="11" spans="1:7">
      <c r="A11" s="63" t="s">
        <v>453</v>
      </c>
      <c r="B11" s="45" t="s">
        <v>391</v>
      </c>
      <c r="C11" s="45" t="s">
        <v>391</v>
      </c>
      <c r="D11" s="45">
        <v>420</v>
      </c>
      <c r="E11" s="12">
        <v>1252</v>
      </c>
    </row>
    <row r="12" spans="1:7">
      <c r="A12" s="73" t="s">
        <v>454</v>
      </c>
      <c r="B12" s="74" t="s">
        <v>391</v>
      </c>
      <c r="C12" s="74" t="s">
        <v>391</v>
      </c>
      <c r="D12" s="74">
        <v>15205</v>
      </c>
      <c r="E12" s="75">
        <v>46808</v>
      </c>
    </row>
    <row r="13" spans="1:7">
      <c r="A13" s="65"/>
      <c r="B13" s="70"/>
      <c r="C13" s="70"/>
      <c r="D13" s="70"/>
      <c r="E13" s="77"/>
    </row>
    <row r="14" spans="1:7">
      <c r="A14" s="73" t="s">
        <v>455</v>
      </c>
      <c r="B14" s="74" t="s">
        <v>391</v>
      </c>
      <c r="C14" s="74" t="s">
        <v>391</v>
      </c>
      <c r="D14" s="74">
        <v>45</v>
      </c>
      <c r="E14" s="79">
        <v>54</v>
      </c>
    </row>
    <row r="15" spans="1:7">
      <c r="A15" s="65"/>
      <c r="B15" s="70"/>
      <c r="C15" s="70"/>
      <c r="D15" s="70"/>
      <c r="E15" s="77"/>
    </row>
    <row r="16" spans="1:7">
      <c r="A16" s="73" t="s">
        <v>456</v>
      </c>
      <c r="B16" s="74" t="s">
        <v>391</v>
      </c>
      <c r="C16" s="74" t="s">
        <v>391</v>
      </c>
      <c r="D16" s="74">
        <v>679</v>
      </c>
      <c r="E16" s="79">
        <v>1663</v>
      </c>
    </row>
    <row r="17" spans="1:5">
      <c r="A17" s="63"/>
      <c r="B17" s="45"/>
      <c r="C17" s="45"/>
      <c r="D17" s="45"/>
      <c r="E17" s="12"/>
    </row>
    <row r="18" spans="1:5">
      <c r="A18" s="63" t="s">
        <v>535</v>
      </c>
      <c r="B18" s="45" t="s">
        <v>391</v>
      </c>
      <c r="C18" s="45" t="s">
        <v>391</v>
      </c>
      <c r="D18" s="45">
        <v>23368</v>
      </c>
      <c r="E18" s="12">
        <v>121514</v>
      </c>
    </row>
    <row r="19" spans="1:5">
      <c r="A19" s="63" t="s">
        <v>458</v>
      </c>
      <c r="B19" s="45" t="s">
        <v>391</v>
      </c>
      <c r="C19" s="45" t="s">
        <v>391</v>
      </c>
      <c r="D19" s="45" t="s">
        <v>391</v>
      </c>
      <c r="E19" s="12" t="s">
        <v>391</v>
      </c>
    </row>
    <row r="20" spans="1:5">
      <c r="A20" s="63" t="s">
        <v>459</v>
      </c>
      <c r="B20" s="70" t="s">
        <v>391</v>
      </c>
      <c r="C20" s="70" t="s">
        <v>391</v>
      </c>
      <c r="D20" s="70" t="s">
        <v>391</v>
      </c>
      <c r="E20" s="77" t="s">
        <v>391</v>
      </c>
    </row>
    <row r="21" spans="1:5">
      <c r="A21" s="73" t="s">
        <v>460</v>
      </c>
      <c r="B21" s="74" t="s">
        <v>391</v>
      </c>
      <c r="C21" s="74" t="s">
        <v>391</v>
      </c>
      <c r="D21" s="74">
        <v>23368</v>
      </c>
      <c r="E21" s="79">
        <v>121514</v>
      </c>
    </row>
    <row r="22" spans="1:5">
      <c r="A22" s="65"/>
      <c r="B22" s="70"/>
      <c r="C22" s="70"/>
      <c r="D22" s="70"/>
      <c r="E22" s="77"/>
    </row>
    <row r="23" spans="1:5">
      <c r="A23" s="73" t="s">
        <v>461</v>
      </c>
      <c r="B23" s="74">
        <v>561</v>
      </c>
      <c r="C23" s="74">
        <v>1852</v>
      </c>
      <c r="D23" s="74">
        <v>72964</v>
      </c>
      <c r="E23" s="79">
        <v>312426</v>
      </c>
    </row>
    <row r="24" spans="1:5">
      <c r="A24" s="63"/>
      <c r="B24" s="45"/>
      <c r="C24" s="45"/>
      <c r="D24" s="45"/>
      <c r="E24" s="12"/>
    </row>
    <row r="25" spans="1:5">
      <c r="A25" s="73" t="s">
        <v>462</v>
      </c>
      <c r="B25" s="74">
        <v>30</v>
      </c>
      <c r="C25" s="74">
        <v>136</v>
      </c>
      <c r="D25" s="74">
        <v>29701</v>
      </c>
      <c r="E25" s="79">
        <v>118874</v>
      </c>
    </row>
    <row r="26" spans="1:5">
      <c r="A26" s="63"/>
      <c r="B26" s="45"/>
      <c r="C26" s="45"/>
      <c r="D26" s="45"/>
      <c r="E26" s="12"/>
    </row>
    <row r="27" spans="1:5">
      <c r="A27" s="63" t="s">
        <v>463</v>
      </c>
      <c r="B27" s="45">
        <v>3579</v>
      </c>
      <c r="C27" s="45">
        <v>9124</v>
      </c>
      <c r="D27" s="45">
        <v>60226</v>
      </c>
      <c r="E27" s="12">
        <v>195473</v>
      </c>
    </row>
    <row r="28" spans="1:5">
      <c r="A28" s="63" t="s">
        <v>464</v>
      </c>
      <c r="B28" s="45">
        <v>1244</v>
      </c>
      <c r="C28" s="45">
        <v>1379</v>
      </c>
      <c r="D28" s="45">
        <v>40550</v>
      </c>
      <c r="E28" s="12">
        <v>74714</v>
      </c>
    </row>
    <row r="29" spans="1:5">
      <c r="A29" s="63" t="s">
        <v>465</v>
      </c>
      <c r="B29" s="45">
        <v>97698</v>
      </c>
      <c r="C29" s="45">
        <v>183078</v>
      </c>
      <c r="D29" s="45">
        <v>62106</v>
      </c>
      <c r="E29" s="12">
        <v>187696</v>
      </c>
    </row>
    <row r="30" spans="1:5">
      <c r="A30" s="73" t="s">
        <v>466</v>
      </c>
      <c r="B30" s="74">
        <v>102521</v>
      </c>
      <c r="C30" s="74">
        <v>193581</v>
      </c>
      <c r="D30" s="74">
        <v>162882</v>
      </c>
      <c r="E30" s="79">
        <v>457883</v>
      </c>
    </row>
    <row r="31" spans="1:5">
      <c r="A31" s="63"/>
      <c r="B31" s="80"/>
      <c r="C31" s="80"/>
      <c r="D31" s="45"/>
      <c r="E31" s="81"/>
    </row>
    <row r="32" spans="1:5">
      <c r="A32" s="63" t="s">
        <v>467</v>
      </c>
      <c r="B32" s="80">
        <v>24</v>
      </c>
      <c r="C32" s="80">
        <v>64</v>
      </c>
      <c r="D32" s="45">
        <v>23943</v>
      </c>
      <c r="E32" s="81">
        <v>64057</v>
      </c>
    </row>
    <row r="33" spans="1:5">
      <c r="A33" s="63" t="s">
        <v>468</v>
      </c>
      <c r="B33" s="80" t="s">
        <v>391</v>
      </c>
      <c r="C33" s="80" t="s">
        <v>391</v>
      </c>
      <c r="D33" s="45">
        <v>12541</v>
      </c>
      <c r="E33" s="81">
        <v>44778</v>
      </c>
    </row>
    <row r="34" spans="1:5">
      <c r="A34" s="63" t="s">
        <v>469</v>
      </c>
      <c r="B34" s="45">
        <v>156</v>
      </c>
      <c r="C34" s="45">
        <v>788</v>
      </c>
      <c r="D34" s="45">
        <v>51826</v>
      </c>
      <c r="E34" s="12">
        <v>155433</v>
      </c>
    </row>
    <row r="35" spans="1:5">
      <c r="A35" s="63" t="s">
        <v>470</v>
      </c>
      <c r="B35" s="45" t="s">
        <v>391</v>
      </c>
      <c r="C35" s="45" t="s">
        <v>391</v>
      </c>
      <c r="D35" s="45">
        <v>6170</v>
      </c>
      <c r="E35" s="12">
        <v>16843</v>
      </c>
    </row>
    <row r="36" spans="1:5">
      <c r="A36" s="73" t="s">
        <v>471</v>
      </c>
      <c r="B36" s="78">
        <v>180</v>
      </c>
      <c r="C36" s="78">
        <v>852</v>
      </c>
      <c r="D36" s="74">
        <v>94480</v>
      </c>
      <c r="E36" s="79">
        <v>281111</v>
      </c>
    </row>
    <row r="37" spans="1:5">
      <c r="A37" s="63"/>
      <c r="B37" s="45"/>
      <c r="C37" s="45"/>
      <c r="D37" s="45"/>
      <c r="E37" s="12"/>
    </row>
    <row r="38" spans="1:5">
      <c r="A38" s="73" t="s">
        <v>472</v>
      </c>
      <c r="B38" s="74" t="s">
        <v>391</v>
      </c>
      <c r="C38" s="74" t="s">
        <v>391</v>
      </c>
      <c r="D38" s="74">
        <v>4613</v>
      </c>
      <c r="E38" s="79">
        <v>7491</v>
      </c>
    </row>
    <row r="39" spans="1:5">
      <c r="A39" s="63"/>
      <c r="B39" s="45"/>
      <c r="C39" s="45"/>
      <c r="D39" s="45"/>
      <c r="E39" s="12"/>
    </row>
    <row r="40" spans="1:5">
      <c r="A40" s="63" t="s">
        <v>536</v>
      </c>
      <c r="B40" s="11" t="s">
        <v>391</v>
      </c>
      <c r="C40" s="11" t="s">
        <v>391</v>
      </c>
      <c r="D40" s="45">
        <v>39214</v>
      </c>
      <c r="E40" s="12">
        <v>104345</v>
      </c>
    </row>
    <row r="41" spans="1:5">
      <c r="A41" s="63" t="s">
        <v>474</v>
      </c>
      <c r="B41" s="11">
        <v>396</v>
      </c>
      <c r="C41" s="11">
        <v>1269</v>
      </c>
      <c r="D41" s="45">
        <v>213815</v>
      </c>
      <c r="E41" s="12">
        <v>823133</v>
      </c>
    </row>
    <row r="42" spans="1:5">
      <c r="A42" s="63" t="s">
        <v>475</v>
      </c>
      <c r="B42" s="11">
        <v>51</v>
      </c>
      <c r="C42" s="11">
        <v>244</v>
      </c>
      <c r="D42" s="45">
        <v>57556</v>
      </c>
      <c r="E42" s="12">
        <v>243667</v>
      </c>
    </row>
    <row r="43" spans="1:5">
      <c r="A43" s="63" t="s">
        <v>476</v>
      </c>
      <c r="B43" s="11">
        <v>183</v>
      </c>
      <c r="C43" s="11">
        <v>778</v>
      </c>
      <c r="D43" s="45">
        <v>126999</v>
      </c>
      <c r="E43" s="12">
        <v>451063</v>
      </c>
    </row>
    <row r="44" spans="1:5">
      <c r="A44" s="63" t="s">
        <v>477</v>
      </c>
      <c r="B44" s="11">
        <v>62</v>
      </c>
      <c r="C44" s="11">
        <v>181</v>
      </c>
      <c r="D44" s="45">
        <v>72890</v>
      </c>
      <c r="E44" s="12">
        <v>197201</v>
      </c>
    </row>
    <row r="45" spans="1:5">
      <c r="A45" s="63" t="s">
        <v>478</v>
      </c>
      <c r="B45" s="11">
        <v>62</v>
      </c>
      <c r="C45" s="11">
        <v>167</v>
      </c>
      <c r="D45" s="45">
        <v>73237</v>
      </c>
      <c r="E45" s="12">
        <v>185884</v>
      </c>
    </row>
    <row r="46" spans="1:5">
      <c r="A46" s="63" t="s">
        <v>479</v>
      </c>
      <c r="B46" s="11">
        <v>161</v>
      </c>
      <c r="C46" s="11">
        <v>343</v>
      </c>
      <c r="D46" s="45">
        <v>103394</v>
      </c>
      <c r="E46" s="12">
        <v>290404</v>
      </c>
    </row>
    <row r="47" spans="1:5">
      <c r="A47" s="63" t="s">
        <v>480</v>
      </c>
      <c r="B47" s="45">
        <v>180</v>
      </c>
      <c r="C47" s="45">
        <v>759</v>
      </c>
      <c r="D47" s="45">
        <v>100912</v>
      </c>
      <c r="E47" s="12">
        <v>326118</v>
      </c>
    </row>
    <row r="48" spans="1:5">
      <c r="A48" s="63" t="s">
        <v>481</v>
      </c>
      <c r="B48" s="45">
        <v>56</v>
      </c>
      <c r="C48" s="45">
        <v>81</v>
      </c>
      <c r="D48" s="45">
        <v>76114</v>
      </c>
      <c r="E48" s="12">
        <v>211137</v>
      </c>
    </row>
    <row r="49" spans="1:5">
      <c r="A49" s="73" t="s">
        <v>482</v>
      </c>
      <c r="B49" s="78">
        <v>1151</v>
      </c>
      <c r="C49" s="78">
        <v>3822</v>
      </c>
      <c r="D49" s="74">
        <v>864131</v>
      </c>
      <c r="E49" s="79">
        <v>2832952</v>
      </c>
    </row>
    <row r="50" spans="1:5">
      <c r="A50" s="63"/>
      <c r="B50" s="45"/>
      <c r="C50" s="45"/>
      <c r="D50" s="45"/>
      <c r="E50" s="12"/>
    </row>
    <row r="51" spans="1:5">
      <c r="A51" s="73" t="s">
        <v>483</v>
      </c>
      <c r="B51" s="74">
        <v>87</v>
      </c>
      <c r="C51" s="74">
        <v>248</v>
      </c>
      <c r="D51" s="74">
        <v>26391</v>
      </c>
      <c r="E51" s="79">
        <v>70554</v>
      </c>
    </row>
    <row r="52" spans="1:5">
      <c r="A52" s="63"/>
      <c r="B52" s="45"/>
      <c r="C52" s="45"/>
      <c r="D52" s="45"/>
      <c r="E52" s="12"/>
    </row>
    <row r="53" spans="1:5">
      <c r="A53" s="63" t="s">
        <v>484</v>
      </c>
      <c r="B53" s="45">
        <v>411</v>
      </c>
      <c r="C53" s="45">
        <v>1947</v>
      </c>
      <c r="D53" s="45">
        <v>72623</v>
      </c>
      <c r="E53" s="12">
        <v>199921</v>
      </c>
    </row>
    <row r="54" spans="1:5">
      <c r="A54" s="63" t="s">
        <v>485</v>
      </c>
      <c r="B54" s="45">
        <v>335</v>
      </c>
      <c r="C54" s="45">
        <v>548</v>
      </c>
      <c r="D54" s="45">
        <v>56618</v>
      </c>
      <c r="E54" s="12">
        <v>92611</v>
      </c>
    </row>
    <row r="55" spans="1:5">
      <c r="A55" s="63" t="s">
        <v>486</v>
      </c>
      <c r="B55" s="45">
        <v>394</v>
      </c>
      <c r="C55" s="45">
        <v>1173</v>
      </c>
      <c r="D55" s="45">
        <v>38995</v>
      </c>
      <c r="E55" s="12">
        <v>116054</v>
      </c>
    </row>
    <row r="56" spans="1:5">
      <c r="A56" s="63" t="s">
        <v>487</v>
      </c>
      <c r="B56" s="45">
        <v>293</v>
      </c>
      <c r="C56" s="45">
        <v>391</v>
      </c>
      <c r="D56" s="45">
        <v>66810</v>
      </c>
      <c r="E56" s="12">
        <v>123743</v>
      </c>
    </row>
    <row r="57" spans="1:5">
      <c r="A57" s="63" t="s">
        <v>488</v>
      </c>
      <c r="B57" s="45">
        <v>1955</v>
      </c>
      <c r="C57" s="45">
        <v>2320</v>
      </c>
      <c r="D57" s="45">
        <v>63073</v>
      </c>
      <c r="E57" s="12">
        <v>78901</v>
      </c>
    </row>
    <row r="58" spans="1:5">
      <c r="A58" s="73" t="s">
        <v>537</v>
      </c>
      <c r="B58" s="74">
        <v>3388</v>
      </c>
      <c r="C58" s="74">
        <v>6379</v>
      </c>
      <c r="D58" s="74">
        <v>298119</v>
      </c>
      <c r="E58" s="79">
        <v>611230</v>
      </c>
    </row>
    <row r="59" spans="1:5">
      <c r="A59" s="63"/>
      <c r="B59" s="11"/>
      <c r="C59" s="11"/>
      <c r="D59" s="45"/>
      <c r="E59" s="12"/>
    </row>
    <row r="60" spans="1:5">
      <c r="A60" s="63" t="s">
        <v>490</v>
      </c>
      <c r="B60" s="11">
        <v>44</v>
      </c>
      <c r="C60" s="11">
        <v>175</v>
      </c>
      <c r="D60" s="45">
        <v>1601</v>
      </c>
      <c r="E60" s="12">
        <v>4070</v>
      </c>
    </row>
    <row r="61" spans="1:5">
      <c r="A61" s="63" t="s">
        <v>491</v>
      </c>
      <c r="B61" s="45">
        <v>34</v>
      </c>
      <c r="C61" s="45">
        <v>72</v>
      </c>
      <c r="D61" s="45">
        <v>846</v>
      </c>
      <c r="E61" s="12">
        <v>1845</v>
      </c>
    </row>
    <row r="62" spans="1:5">
      <c r="A62" s="63" t="s">
        <v>492</v>
      </c>
      <c r="B62" s="45">
        <v>122</v>
      </c>
      <c r="C62" s="45">
        <v>154</v>
      </c>
      <c r="D62" s="45">
        <v>1995</v>
      </c>
      <c r="E62" s="12">
        <v>2504</v>
      </c>
    </row>
    <row r="63" spans="1:5">
      <c r="A63" s="73" t="s">
        <v>493</v>
      </c>
      <c r="B63" s="74">
        <v>200</v>
      </c>
      <c r="C63" s="74">
        <v>401</v>
      </c>
      <c r="D63" s="74">
        <v>4442</v>
      </c>
      <c r="E63" s="79">
        <v>8419</v>
      </c>
    </row>
    <row r="64" spans="1:5">
      <c r="A64" s="63"/>
      <c r="B64" s="45"/>
      <c r="C64" s="45"/>
      <c r="D64" s="45"/>
      <c r="E64" s="12"/>
    </row>
    <row r="65" spans="1:5">
      <c r="A65" s="73" t="s">
        <v>494</v>
      </c>
      <c r="B65" s="74">
        <v>694</v>
      </c>
      <c r="C65" s="74">
        <v>737</v>
      </c>
      <c r="D65" s="74">
        <v>7018</v>
      </c>
      <c r="E65" s="79">
        <v>8529</v>
      </c>
    </row>
    <row r="66" spans="1:5">
      <c r="A66" s="63"/>
      <c r="B66" s="11"/>
      <c r="C66" s="11"/>
      <c r="D66" s="45"/>
      <c r="E66" s="12"/>
    </row>
    <row r="67" spans="1:5">
      <c r="A67" s="63" t="s">
        <v>495</v>
      </c>
      <c r="B67" s="45">
        <v>6398</v>
      </c>
      <c r="C67" s="45">
        <v>12941</v>
      </c>
      <c r="D67" s="45">
        <v>72462</v>
      </c>
      <c r="E67" s="12">
        <v>153320</v>
      </c>
    </row>
    <row r="68" spans="1:5">
      <c r="A68" s="63" t="s">
        <v>496</v>
      </c>
      <c r="B68" s="45">
        <v>13</v>
      </c>
      <c r="C68" s="45">
        <v>24</v>
      </c>
      <c r="D68" s="45">
        <v>4896</v>
      </c>
      <c r="E68" s="12">
        <v>8004</v>
      </c>
    </row>
    <row r="69" spans="1:5">
      <c r="A69" s="73" t="s">
        <v>497</v>
      </c>
      <c r="B69" s="74">
        <v>6411</v>
      </c>
      <c r="C69" s="74">
        <v>12965</v>
      </c>
      <c r="D69" s="74">
        <v>77358</v>
      </c>
      <c r="E69" s="79">
        <v>161324</v>
      </c>
    </row>
    <row r="70" spans="1:5">
      <c r="A70" s="63"/>
      <c r="B70" s="45"/>
      <c r="C70" s="45"/>
      <c r="D70" s="45"/>
      <c r="E70" s="12"/>
    </row>
    <row r="71" spans="1:5">
      <c r="A71" s="63" t="s">
        <v>498</v>
      </c>
      <c r="B71" s="11">
        <v>225</v>
      </c>
      <c r="C71" s="11">
        <v>90</v>
      </c>
      <c r="D71" s="45">
        <v>2261</v>
      </c>
      <c r="E71" s="12">
        <v>2845</v>
      </c>
    </row>
    <row r="72" spans="1:5">
      <c r="A72" s="63" t="s">
        <v>499</v>
      </c>
      <c r="B72" s="45">
        <v>49623</v>
      </c>
      <c r="C72" s="45">
        <v>159750</v>
      </c>
      <c r="D72" s="45">
        <v>17077</v>
      </c>
      <c r="E72" s="12">
        <v>62553</v>
      </c>
    </row>
    <row r="73" spans="1:5">
      <c r="A73" s="63" t="s">
        <v>500</v>
      </c>
      <c r="B73" s="45">
        <v>53033</v>
      </c>
      <c r="C73" s="45">
        <v>135384</v>
      </c>
      <c r="D73" s="45">
        <v>31281</v>
      </c>
      <c r="E73" s="12">
        <v>72657</v>
      </c>
    </row>
    <row r="74" spans="1:5">
      <c r="A74" s="63" t="s">
        <v>501</v>
      </c>
      <c r="B74" s="45">
        <v>2304</v>
      </c>
      <c r="C74" s="45">
        <v>3588</v>
      </c>
      <c r="D74" s="45">
        <v>10521</v>
      </c>
      <c r="E74" s="12">
        <v>11836</v>
      </c>
    </row>
    <row r="75" spans="1:5">
      <c r="A75" s="63" t="s">
        <v>502</v>
      </c>
      <c r="B75" s="45">
        <v>10708</v>
      </c>
      <c r="C75" s="45">
        <v>41048</v>
      </c>
      <c r="D75" s="45">
        <v>5310</v>
      </c>
      <c r="E75" s="12">
        <v>19531</v>
      </c>
    </row>
    <row r="76" spans="1:5">
      <c r="A76" s="63" t="s">
        <v>503</v>
      </c>
      <c r="B76" s="11">
        <v>6431</v>
      </c>
      <c r="C76" s="11">
        <v>18154</v>
      </c>
      <c r="D76" s="45">
        <v>2906</v>
      </c>
      <c r="E76" s="12">
        <v>7790</v>
      </c>
    </row>
    <row r="77" spans="1:5">
      <c r="A77" s="63" t="s">
        <v>504</v>
      </c>
      <c r="B77" s="45">
        <v>15315</v>
      </c>
      <c r="C77" s="45">
        <v>43570</v>
      </c>
      <c r="D77" s="45">
        <v>6563</v>
      </c>
      <c r="E77" s="12">
        <v>9564</v>
      </c>
    </row>
    <row r="78" spans="1:5">
      <c r="A78" s="63" t="s">
        <v>505</v>
      </c>
      <c r="B78" s="45">
        <v>95068</v>
      </c>
      <c r="C78" s="45">
        <v>302399</v>
      </c>
      <c r="D78" s="45">
        <v>70813</v>
      </c>
      <c r="E78" s="12">
        <v>209779</v>
      </c>
    </row>
    <row r="79" spans="1:5">
      <c r="A79" s="73" t="s">
        <v>506</v>
      </c>
      <c r="B79" s="74">
        <v>232707</v>
      </c>
      <c r="C79" s="74">
        <v>703983</v>
      </c>
      <c r="D79" s="74">
        <v>146732</v>
      </c>
      <c r="E79" s="79">
        <v>396555</v>
      </c>
    </row>
    <row r="80" spans="1:5">
      <c r="A80" s="63"/>
      <c r="B80" s="45"/>
      <c r="C80" s="45"/>
      <c r="D80" s="45"/>
      <c r="E80" s="12"/>
    </row>
    <row r="81" spans="1:5">
      <c r="A81" s="63" t="s">
        <v>507</v>
      </c>
      <c r="B81" s="45" t="s">
        <v>391</v>
      </c>
      <c r="C81" s="45" t="s">
        <v>391</v>
      </c>
      <c r="D81" s="45">
        <v>109</v>
      </c>
      <c r="E81" s="12">
        <v>163</v>
      </c>
    </row>
    <row r="82" spans="1:5">
      <c r="A82" s="63" t="s">
        <v>508</v>
      </c>
      <c r="B82" s="45" t="s">
        <v>391</v>
      </c>
      <c r="C82" s="45" t="s">
        <v>391</v>
      </c>
      <c r="D82" s="45">
        <v>186</v>
      </c>
      <c r="E82" s="12">
        <v>186</v>
      </c>
    </row>
    <row r="83" spans="1:5">
      <c r="A83" s="73" t="s">
        <v>509</v>
      </c>
      <c r="B83" s="74" t="s">
        <v>391</v>
      </c>
      <c r="C83" s="74" t="s">
        <v>391</v>
      </c>
      <c r="D83" s="74">
        <v>295</v>
      </c>
      <c r="E83" s="79">
        <v>349</v>
      </c>
    </row>
    <row r="84" spans="1:5">
      <c r="A84" s="1193"/>
      <c r="B84" s="1207"/>
      <c r="C84" s="1207"/>
      <c r="D84" s="1207"/>
      <c r="E84" s="85"/>
    </row>
    <row r="85" spans="1:5" ht="13.5" thickBot="1">
      <c r="A85" s="66" t="s">
        <v>510</v>
      </c>
      <c r="B85" s="52">
        <v>347930</v>
      </c>
      <c r="C85" s="52">
        <v>924956</v>
      </c>
      <c r="D85" s="52">
        <v>1828423</v>
      </c>
      <c r="E85" s="53">
        <v>5437736</v>
      </c>
    </row>
  </sheetData>
  <mergeCells count="3">
    <mergeCell ref="A1:E1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43">
    <tabColor theme="0"/>
    <pageSetUpPr fitToPage="1"/>
  </sheetPr>
  <dimension ref="A1:L21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3.85546875" customWidth="1"/>
  </cols>
  <sheetData>
    <row r="1" spans="1:12" s="2" customFormat="1" ht="18">
      <c r="A1" s="1662" t="s">
        <v>740</v>
      </c>
      <c r="B1" s="1662"/>
      <c r="C1" s="1662"/>
      <c r="D1" s="1662"/>
      <c r="E1" s="1662"/>
      <c r="F1" s="1662"/>
      <c r="G1" s="1"/>
      <c r="H1" s="1"/>
      <c r="I1" s="1"/>
      <c r="J1" s="1"/>
      <c r="K1" s="1"/>
      <c r="L1" s="1"/>
    </row>
    <row r="2" spans="1:12" s="3" customFormat="1" ht="12.75" customHeight="1"/>
    <row r="3" spans="1:12" s="3" customFormat="1" ht="15">
      <c r="A3" s="1663" t="s">
        <v>1252</v>
      </c>
      <c r="B3" s="1663"/>
      <c r="C3" s="1663"/>
      <c r="D3" s="1663"/>
      <c r="E3" s="1663"/>
      <c r="F3" s="1663"/>
    </row>
    <row r="4" spans="1:12" s="3" customFormat="1" ht="24" customHeight="1">
      <c r="A4" s="1724" t="s">
        <v>1253</v>
      </c>
      <c r="B4" s="1724"/>
      <c r="C4" s="1724"/>
      <c r="D4" s="1724"/>
      <c r="E4" s="1724"/>
      <c r="F4" s="1724"/>
    </row>
    <row r="5" spans="1:12" s="3" customFormat="1" ht="13.5" customHeight="1" thickBot="1">
      <c r="A5" s="5"/>
      <c r="B5" s="6"/>
      <c r="C5" s="6"/>
      <c r="D5" s="6"/>
      <c r="E5" s="6"/>
      <c r="F5" s="6"/>
    </row>
    <row r="6" spans="1:12" ht="31.5" customHeight="1">
      <c r="A6" s="1692" t="s">
        <v>370</v>
      </c>
      <c r="B6" s="770"/>
      <c r="C6" s="770"/>
      <c r="D6" s="771"/>
      <c r="E6" s="90" t="s">
        <v>512</v>
      </c>
      <c r="F6" s="772"/>
    </row>
    <row r="7" spans="1:12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12">
      <c r="A8" s="1693"/>
      <c r="B8" s="773" t="s">
        <v>374</v>
      </c>
      <c r="C8" s="773" t="s">
        <v>515</v>
      </c>
      <c r="D8" s="774" t="s">
        <v>375</v>
      </c>
      <c r="E8" s="773" t="s">
        <v>720</v>
      </c>
      <c r="F8" s="775" t="s">
        <v>376</v>
      </c>
    </row>
    <row r="9" spans="1:12" ht="34.5" customHeight="1" thickBot="1">
      <c r="A9" s="1694"/>
      <c r="B9" s="776"/>
      <c r="C9" s="776"/>
      <c r="D9" s="242"/>
      <c r="E9" s="242" t="s">
        <v>517</v>
      </c>
      <c r="F9" s="777"/>
    </row>
    <row r="10" spans="1:12">
      <c r="A10" s="1617">
        <v>2005</v>
      </c>
      <c r="B10" s="1222">
        <v>516.16</v>
      </c>
      <c r="C10" s="1222">
        <v>7.3867599194048363</v>
      </c>
      <c r="D10" s="1221">
        <v>381.27499999999998</v>
      </c>
      <c r="E10" s="1221">
        <v>25.25</v>
      </c>
      <c r="F10" s="798">
        <v>96271.937499999985</v>
      </c>
    </row>
    <row r="11" spans="1:12">
      <c r="A11" s="1617">
        <v>2006</v>
      </c>
      <c r="B11" s="1222">
        <v>622.49400000000003</v>
      </c>
      <c r="C11" s="1222">
        <v>10.635974001355834</v>
      </c>
      <c r="D11" s="1221">
        <v>662.08299999999997</v>
      </c>
      <c r="E11" s="1221">
        <v>22.11</v>
      </c>
      <c r="F11" s="798">
        <v>146386.55129999999</v>
      </c>
    </row>
    <row r="12" spans="1:12">
      <c r="A12" s="1617">
        <v>2007</v>
      </c>
      <c r="B12" s="1222">
        <v>600.86599999999999</v>
      </c>
      <c r="C12" s="1222">
        <v>12.201622325110757</v>
      </c>
      <c r="D12" s="1221">
        <v>733.154</v>
      </c>
      <c r="E12" s="1221">
        <v>39.43</v>
      </c>
      <c r="F12" s="798">
        <v>289082.62219999998</v>
      </c>
    </row>
    <row r="13" spans="1:12">
      <c r="A13" s="1617">
        <v>2008</v>
      </c>
      <c r="B13" s="1222">
        <v>730.81899999999996</v>
      </c>
      <c r="C13" s="1222">
        <v>11.941219371691215</v>
      </c>
      <c r="D13" s="1221">
        <v>872.68700000000001</v>
      </c>
      <c r="E13" s="1221">
        <v>38.71</v>
      </c>
      <c r="F13" s="1274">
        <v>337817.13770000002</v>
      </c>
    </row>
    <row r="14" spans="1:12">
      <c r="A14" s="1617">
        <v>2009</v>
      </c>
      <c r="B14" s="1222">
        <v>851.12</v>
      </c>
      <c r="C14" s="1222">
        <v>10.216420716232728</v>
      </c>
      <c r="D14" s="1221">
        <v>869.54</v>
      </c>
      <c r="E14" s="1221">
        <v>22.52</v>
      </c>
      <c r="F14" s="798">
        <v>195820.408</v>
      </c>
    </row>
    <row r="15" spans="1:12">
      <c r="A15" s="1617">
        <v>2010</v>
      </c>
      <c r="B15" s="1221">
        <v>682.52200000000005</v>
      </c>
      <c r="C15" s="1221">
        <v>12.404699042668222</v>
      </c>
      <c r="D15" s="1221">
        <v>846.64800000000002</v>
      </c>
      <c r="E15" s="1221">
        <v>36.54</v>
      </c>
      <c r="F15" s="798">
        <v>309453.60600000003</v>
      </c>
    </row>
    <row r="16" spans="1:12">
      <c r="A16" s="1617">
        <v>2011</v>
      </c>
      <c r="B16" s="1222">
        <v>862.86900000000003</v>
      </c>
      <c r="C16" s="1222">
        <v>12.634258502739117</v>
      </c>
      <c r="D16" s="1221">
        <v>1090.171</v>
      </c>
      <c r="E16" s="1221">
        <v>38.01</v>
      </c>
      <c r="F16" s="798">
        <v>414373.99709999998</v>
      </c>
    </row>
    <row r="17" spans="1:6">
      <c r="A17" s="1617">
        <v>2012</v>
      </c>
      <c r="B17" s="1222">
        <v>753.01499999999999</v>
      </c>
      <c r="C17" s="1222">
        <v>8.5259523382668352</v>
      </c>
      <c r="D17" s="1221">
        <v>642.01700000000005</v>
      </c>
      <c r="E17" s="1221">
        <v>50.04</v>
      </c>
      <c r="F17" s="798">
        <v>321265.30680000002</v>
      </c>
    </row>
    <row r="18" spans="1:6">
      <c r="A18" s="1617">
        <v>2013</v>
      </c>
      <c r="B18" s="1222">
        <v>865.56399999999996</v>
      </c>
      <c r="C18" s="1222">
        <v>11.993001095239634</v>
      </c>
      <c r="D18" s="1221">
        <v>1038.0709999999999</v>
      </c>
      <c r="E18" s="1221">
        <v>33.97</v>
      </c>
      <c r="F18" s="798">
        <v>352632.71869999997</v>
      </c>
    </row>
    <row r="19" spans="1:6">
      <c r="A19" s="1617">
        <v>2014</v>
      </c>
      <c r="B19" s="1379">
        <v>783.42499999999995</v>
      </c>
      <c r="C19" s="1379">
        <v>12.16435523502569</v>
      </c>
      <c r="D19" s="1387">
        <v>952.98599999999999</v>
      </c>
      <c r="E19" s="1387">
        <v>30.7</v>
      </c>
      <c r="F19" s="1403">
        <v>292566.70199999999</v>
      </c>
    </row>
    <row r="20" spans="1:6" ht="13.5" thickBot="1">
      <c r="A20" s="1618">
        <v>2015</v>
      </c>
      <c r="B20" s="1222">
        <v>738.851</v>
      </c>
      <c r="C20" s="1239">
        <v>10.41</v>
      </c>
      <c r="D20" s="1221">
        <v>769.19500000000005</v>
      </c>
      <c r="E20" s="1561">
        <v>36.4</v>
      </c>
      <c r="F20" s="1562">
        <v>280295</v>
      </c>
    </row>
    <row r="21" spans="1:6">
      <c r="A21" s="138"/>
      <c r="B21" s="138"/>
      <c r="C21" s="138"/>
      <c r="D21" s="138"/>
      <c r="E21" s="138"/>
      <c r="F21" s="138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65">
    <tabColor theme="0"/>
    <pageSetUpPr fitToPage="1"/>
  </sheetPr>
  <dimension ref="A1:I69"/>
  <sheetViews>
    <sheetView tabSelected="1" zoomScale="85" zoomScaleNormal="85" zoomScaleSheetLayoutView="75" workbookViewId="0">
      <selection activeCell="I37" sqref="I37"/>
    </sheetView>
  </sheetViews>
  <sheetFormatPr baseColWidth="10" defaultRowHeight="12.75"/>
  <cols>
    <col min="1" max="1" width="36.28515625" style="208" customWidth="1"/>
    <col min="2" max="7" width="18.5703125" style="208" customWidth="1"/>
    <col min="8" max="9" width="11.42578125" style="208"/>
    <col min="10" max="10" width="11.140625" style="208" customWidth="1"/>
    <col min="11" max="18" width="12" style="208" customWidth="1"/>
    <col min="19" max="16384" width="11.42578125" style="208"/>
  </cols>
  <sheetData>
    <row r="1" spans="1:9" s="87" customFormat="1" ht="18">
      <c r="A1" s="1691" t="s">
        <v>367</v>
      </c>
      <c r="B1" s="1691"/>
      <c r="C1" s="1691"/>
      <c r="D1" s="1691"/>
      <c r="E1" s="1691"/>
      <c r="F1" s="1691"/>
      <c r="G1" s="1691"/>
    </row>
    <row r="3" spans="1:9" s="88" customFormat="1" ht="27.75" customHeight="1">
      <c r="A3" s="1695" t="s">
        <v>1376</v>
      </c>
      <c r="B3" s="1695"/>
      <c r="C3" s="1695"/>
      <c r="D3" s="1695"/>
      <c r="E3" s="1695"/>
      <c r="F3" s="1695"/>
      <c r="G3" s="1695"/>
      <c r="H3" s="219"/>
      <c r="I3" s="219"/>
    </row>
    <row r="4" spans="1:9" s="88" customFormat="1" ht="13.5" customHeight="1" thickBot="1">
      <c r="A4" s="5"/>
      <c r="B4" s="6"/>
      <c r="C4" s="6"/>
      <c r="D4" s="6"/>
      <c r="E4" s="6"/>
      <c r="F4" s="6"/>
      <c r="G4" s="6"/>
    </row>
    <row r="5" spans="1:9" ht="19.5" customHeight="1">
      <c r="A5" s="725" t="s">
        <v>549</v>
      </c>
      <c r="B5" s="733" t="s">
        <v>371</v>
      </c>
      <c r="C5" s="734"/>
      <c r="D5" s="735"/>
      <c r="E5" s="733" t="s">
        <v>378</v>
      </c>
      <c r="F5" s="734"/>
      <c r="G5" s="1825" t="s">
        <v>379</v>
      </c>
    </row>
    <row r="6" spans="1:9" ht="25.5" customHeight="1">
      <c r="A6" s="676" t="s">
        <v>575</v>
      </c>
      <c r="B6" s="737" t="s">
        <v>381</v>
      </c>
      <c r="C6" s="245"/>
      <c r="D6" s="738"/>
      <c r="E6" s="737" t="s">
        <v>382</v>
      </c>
      <c r="F6" s="738"/>
      <c r="G6" s="1826"/>
    </row>
    <row r="7" spans="1:9" ht="27.75" customHeight="1" thickBot="1">
      <c r="A7" s="726" t="s">
        <v>578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1827"/>
    </row>
    <row r="8" spans="1:9" ht="18.75" customHeight="1">
      <c r="A8" s="190" t="s">
        <v>456</v>
      </c>
      <c r="B8" s="288">
        <v>5</v>
      </c>
      <c r="C8" s="191" t="s">
        <v>391</v>
      </c>
      <c r="D8" s="191">
        <v>5</v>
      </c>
      <c r="E8" s="288">
        <v>1300</v>
      </c>
      <c r="F8" s="192" t="s">
        <v>391</v>
      </c>
      <c r="G8" s="193">
        <v>7</v>
      </c>
    </row>
    <row r="9" spans="1:9">
      <c r="A9" s="63"/>
      <c r="B9" s="45"/>
      <c r="C9" s="45"/>
      <c r="D9" s="45"/>
      <c r="E9" s="45"/>
      <c r="F9" s="11"/>
      <c r="G9" s="46"/>
    </row>
    <row r="10" spans="1:9">
      <c r="A10" s="63" t="s">
        <v>535</v>
      </c>
      <c r="B10" s="82">
        <v>1756</v>
      </c>
      <c r="C10" s="45">
        <v>112</v>
      </c>
      <c r="D10" s="45">
        <v>1868</v>
      </c>
      <c r="E10" s="82">
        <v>2075</v>
      </c>
      <c r="F10" s="11">
        <v>4150</v>
      </c>
      <c r="G10" s="46">
        <v>4109</v>
      </c>
    </row>
    <row r="11" spans="1:9">
      <c r="A11" s="73" t="s">
        <v>460</v>
      </c>
      <c r="B11" s="289">
        <v>1756</v>
      </c>
      <c r="C11" s="74">
        <v>112</v>
      </c>
      <c r="D11" s="74">
        <v>1868</v>
      </c>
      <c r="E11" s="289">
        <v>2075</v>
      </c>
      <c r="F11" s="78">
        <v>4150</v>
      </c>
      <c r="G11" s="75">
        <v>4109</v>
      </c>
    </row>
    <row r="12" spans="1:9">
      <c r="A12" s="65"/>
      <c r="B12" s="45"/>
      <c r="C12" s="45"/>
      <c r="D12" s="45"/>
      <c r="E12" s="45"/>
      <c r="F12" s="11"/>
      <c r="G12" s="46"/>
    </row>
    <row r="13" spans="1:9">
      <c r="A13" s="73" t="s">
        <v>461</v>
      </c>
      <c r="B13" s="289">
        <v>2658</v>
      </c>
      <c r="C13" s="74">
        <v>1370</v>
      </c>
      <c r="D13" s="74">
        <v>4028</v>
      </c>
      <c r="E13" s="289">
        <v>1936</v>
      </c>
      <c r="F13" s="78">
        <v>2494</v>
      </c>
      <c r="G13" s="75">
        <v>8562</v>
      </c>
    </row>
    <row r="14" spans="1:9">
      <c r="A14" s="65"/>
      <c r="B14" s="45"/>
      <c r="C14" s="45"/>
      <c r="D14" s="45"/>
      <c r="E14" s="45"/>
      <c r="F14" s="11"/>
      <c r="G14" s="46"/>
    </row>
    <row r="15" spans="1:9">
      <c r="A15" s="73" t="s">
        <v>462</v>
      </c>
      <c r="B15" s="289">
        <v>701</v>
      </c>
      <c r="C15" s="74">
        <v>73</v>
      </c>
      <c r="D15" s="74">
        <v>774</v>
      </c>
      <c r="E15" s="289">
        <v>2250</v>
      </c>
      <c r="F15" s="78">
        <v>2800</v>
      </c>
      <c r="G15" s="75">
        <v>1782</v>
      </c>
    </row>
    <row r="16" spans="1:9">
      <c r="A16" s="63"/>
      <c r="B16" s="45"/>
      <c r="C16" s="45"/>
      <c r="D16" s="45"/>
      <c r="E16" s="45"/>
      <c r="F16" s="11"/>
      <c r="G16" s="46"/>
    </row>
    <row r="17" spans="1:7">
      <c r="A17" s="63" t="s">
        <v>463</v>
      </c>
      <c r="B17" s="82">
        <v>219</v>
      </c>
      <c r="C17" s="45">
        <v>1280</v>
      </c>
      <c r="D17" s="45">
        <v>1499</v>
      </c>
      <c r="E17" s="82">
        <v>900</v>
      </c>
      <c r="F17" s="11">
        <v>2300</v>
      </c>
      <c r="G17" s="46">
        <v>3141</v>
      </c>
    </row>
    <row r="18" spans="1:7">
      <c r="A18" s="63" t="s">
        <v>464</v>
      </c>
      <c r="B18" s="82">
        <v>3220</v>
      </c>
      <c r="C18" s="45">
        <v>321</v>
      </c>
      <c r="D18" s="45">
        <v>3541</v>
      </c>
      <c r="E18" s="82">
        <v>884</v>
      </c>
      <c r="F18" s="11">
        <v>1000</v>
      </c>
      <c r="G18" s="46">
        <v>3167</v>
      </c>
    </row>
    <row r="19" spans="1:7">
      <c r="A19" s="63" t="s">
        <v>465</v>
      </c>
      <c r="B19" s="82">
        <v>4797</v>
      </c>
      <c r="C19" s="45">
        <v>2368</v>
      </c>
      <c r="D19" s="45">
        <v>7165</v>
      </c>
      <c r="E19" s="82">
        <v>597</v>
      </c>
      <c r="F19" s="11">
        <v>1770</v>
      </c>
      <c r="G19" s="46">
        <v>7055</v>
      </c>
    </row>
    <row r="20" spans="1:7">
      <c r="A20" s="73" t="s">
        <v>466</v>
      </c>
      <c r="B20" s="289">
        <v>8236</v>
      </c>
      <c r="C20" s="74">
        <v>3969</v>
      </c>
      <c r="D20" s="74">
        <v>12205</v>
      </c>
      <c r="E20" s="289">
        <v>717</v>
      </c>
      <c r="F20" s="78">
        <v>1879</v>
      </c>
      <c r="G20" s="75">
        <v>13363</v>
      </c>
    </row>
    <row r="21" spans="1:7">
      <c r="A21" s="63"/>
      <c r="B21" s="45"/>
      <c r="C21" s="45"/>
      <c r="D21" s="45"/>
      <c r="E21" s="45"/>
      <c r="F21" s="11"/>
      <c r="G21" s="46"/>
    </row>
    <row r="22" spans="1:7">
      <c r="A22" s="63" t="s">
        <v>467</v>
      </c>
      <c r="B22" s="82">
        <v>345</v>
      </c>
      <c r="C22" s="45">
        <v>1</v>
      </c>
      <c r="D22" s="45">
        <v>346</v>
      </c>
      <c r="E22" s="82">
        <v>1489</v>
      </c>
      <c r="F22" s="11">
        <v>2800</v>
      </c>
      <c r="G22" s="46">
        <v>517</v>
      </c>
    </row>
    <row r="23" spans="1:7">
      <c r="A23" s="63" t="s">
        <v>468</v>
      </c>
      <c r="B23" s="82">
        <v>1422</v>
      </c>
      <c r="C23" s="45">
        <v>611</v>
      </c>
      <c r="D23" s="45">
        <v>2033</v>
      </c>
      <c r="E23" s="82">
        <v>1833</v>
      </c>
      <c r="F23" s="11">
        <v>3162</v>
      </c>
      <c r="G23" s="46">
        <v>4539</v>
      </c>
    </row>
    <row r="24" spans="1:7">
      <c r="A24" s="905" t="s">
        <v>469</v>
      </c>
      <c r="B24" s="82">
        <v>41</v>
      </c>
      <c r="C24" s="45">
        <v>366</v>
      </c>
      <c r="D24" s="45">
        <v>407</v>
      </c>
      <c r="E24" s="82">
        <v>810</v>
      </c>
      <c r="F24" s="11">
        <v>2537</v>
      </c>
      <c r="G24" s="46">
        <v>962</v>
      </c>
    </row>
    <row r="25" spans="1:7">
      <c r="A25" s="63" t="s">
        <v>470</v>
      </c>
      <c r="B25" s="82">
        <v>11</v>
      </c>
      <c r="C25" s="45" t="s">
        <v>391</v>
      </c>
      <c r="D25" s="45">
        <v>11</v>
      </c>
      <c r="E25" s="82">
        <v>2000</v>
      </c>
      <c r="F25" s="11" t="s">
        <v>391</v>
      </c>
      <c r="G25" s="46">
        <v>22</v>
      </c>
    </row>
    <row r="26" spans="1:7">
      <c r="A26" s="73" t="s">
        <v>471</v>
      </c>
      <c r="B26" s="289">
        <v>1819</v>
      </c>
      <c r="C26" s="74">
        <v>978</v>
      </c>
      <c r="D26" s="74">
        <v>2797</v>
      </c>
      <c r="E26" s="289">
        <v>1746</v>
      </c>
      <c r="F26" s="78">
        <v>2928</v>
      </c>
      <c r="G26" s="75">
        <v>6040</v>
      </c>
    </row>
    <row r="27" spans="1:7">
      <c r="A27" s="63"/>
      <c r="B27" s="82"/>
      <c r="C27" s="45"/>
      <c r="D27" s="45"/>
      <c r="E27" s="82"/>
      <c r="F27" s="11"/>
      <c r="G27" s="46"/>
    </row>
    <row r="28" spans="1:7">
      <c r="A28" s="73" t="s">
        <v>472</v>
      </c>
      <c r="B28" s="289">
        <v>2</v>
      </c>
      <c r="C28" s="74" t="s">
        <v>391</v>
      </c>
      <c r="D28" s="74">
        <v>2</v>
      </c>
      <c r="E28" s="289">
        <v>1500</v>
      </c>
      <c r="F28" s="78" t="s">
        <v>391</v>
      </c>
      <c r="G28" s="75">
        <v>3</v>
      </c>
    </row>
    <row r="29" spans="1:7">
      <c r="A29" s="63"/>
      <c r="B29" s="45"/>
      <c r="C29" s="45"/>
      <c r="D29" s="45"/>
      <c r="E29" s="45"/>
      <c r="F29" s="11"/>
      <c r="G29" s="46"/>
    </row>
    <row r="30" spans="1:7">
      <c r="A30" s="63" t="s">
        <v>536</v>
      </c>
      <c r="B30" s="82">
        <v>4476</v>
      </c>
      <c r="C30" s="45">
        <v>465</v>
      </c>
      <c r="D30" s="45">
        <v>4941</v>
      </c>
      <c r="E30" s="82">
        <v>820</v>
      </c>
      <c r="F30" s="11">
        <v>1960</v>
      </c>
      <c r="G30" s="46">
        <v>4582</v>
      </c>
    </row>
    <row r="31" spans="1:7">
      <c r="A31" s="63" t="s">
        <v>474</v>
      </c>
      <c r="B31" s="82">
        <v>57004</v>
      </c>
      <c r="C31" s="45">
        <v>974</v>
      </c>
      <c r="D31" s="45">
        <v>57978</v>
      </c>
      <c r="E31" s="82">
        <v>1102</v>
      </c>
      <c r="F31" s="11">
        <v>1931</v>
      </c>
      <c r="G31" s="46">
        <v>64699</v>
      </c>
    </row>
    <row r="32" spans="1:7">
      <c r="A32" s="63" t="s">
        <v>475</v>
      </c>
      <c r="B32" s="82">
        <v>4162</v>
      </c>
      <c r="C32" s="45">
        <v>4191</v>
      </c>
      <c r="D32" s="45">
        <v>8353</v>
      </c>
      <c r="E32" s="82">
        <v>800</v>
      </c>
      <c r="F32" s="11">
        <v>2100</v>
      </c>
      <c r="G32" s="46">
        <v>12131</v>
      </c>
    </row>
    <row r="33" spans="1:7">
      <c r="A33" s="63" t="s">
        <v>476</v>
      </c>
      <c r="B33" s="82">
        <v>31820</v>
      </c>
      <c r="C33" s="45">
        <v>4931</v>
      </c>
      <c r="D33" s="45">
        <v>36751</v>
      </c>
      <c r="E33" s="82">
        <v>1000</v>
      </c>
      <c r="F33" s="11">
        <v>2500</v>
      </c>
      <c r="G33" s="46">
        <v>44148</v>
      </c>
    </row>
    <row r="34" spans="1:7">
      <c r="A34" s="63" t="s">
        <v>477</v>
      </c>
      <c r="B34" s="82">
        <v>12562</v>
      </c>
      <c r="C34" s="45">
        <v>1248</v>
      </c>
      <c r="D34" s="45">
        <v>13810</v>
      </c>
      <c r="E34" s="82">
        <v>848</v>
      </c>
      <c r="F34" s="11">
        <v>1650</v>
      </c>
      <c r="G34" s="46">
        <v>12712</v>
      </c>
    </row>
    <row r="35" spans="1:7">
      <c r="A35" s="63" t="s">
        <v>478</v>
      </c>
      <c r="B35" s="82">
        <v>26365</v>
      </c>
      <c r="C35" s="45">
        <v>819</v>
      </c>
      <c r="D35" s="45">
        <v>27184</v>
      </c>
      <c r="E35" s="82">
        <v>800</v>
      </c>
      <c r="F35" s="11">
        <v>1700</v>
      </c>
      <c r="G35" s="46">
        <v>22484</v>
      </c>
    </row>
    <row r="36" spans="1:7">
      <c r="A36" s="63" t="s">
        <v>479</v>
      </c>
      <c r="B36" s="82">
        <v>35808</v>
      </c>
      <c r="C36" s="45">
        <v>2223</v>
      </c>
      <c r="D36" s="45">
        <v>38031</v>
      </c>
      <c r="E36" s="82">
        <v>1400</v>
      </c>
      <c r="F36" s="11">
        <v>2600</v>
      </c>
      <c r="G36" s="46">
        <v>55911</v>
      </c>
    </row>
    <row r="37" spans="1:7">
      <c r="A37" s="63" t="s">
        <v>480</v>
      </c>
      <c r="B37" s="82">
        <v>40295</v>
      </c>
      <c r="C37" s="45">
        <v>5434</v>
      </c>
      <c r="D37" s="45">
        <v>45729</v>
      </c>
      <c r="E37" s="82">
        <v>800</v>
      </c>
      <c r="F37" s="11">
        <v>2000</v>
      </c>
      <c r="G37" s="46">
        <v>43104</v>
      </c>
    </row>
    <row r="38" spans="1:7">
      <c r="A38" s="63" t="s">
        <v>481</v>
      </c>
      <c r="B38" s="82">
        <v>18937</v>
      </c>
      <c r="C38" s="45">
        <v>2575</v>
      </c>
      <c r="D38" s="45">
        <v>21512</v>
      </c>
      <c r="E38" s="82">
        <v>800</v>
      </c>
      <c r="F38" s="11">
        <v>3000</v>
      </c>
      <c r="G38" s="46">
        <v>22875</v>
      </c>
    </row>
    <row r="39" spans="1:7">
      <c r="A39" s="73" t="s">
        <v>482</v>
      </c>
      <c r="B39" s="289">
        <v>231429</v>
      </c>
      <c r="C39" s="74">
        <v>22860</v>
      </c>
      <c r="D39" s="74">
        <v>254289</v>
      </c>
      <c r="E39" s="289">
        <v>998</v>
      </c>
      <c r="F39" s="78">
        <v>2264</v>
      </c>
      <c r="G39" s="75">
        <v>282646</v>
      </c>
    </row>
    <row r="40" spans="1:7">
      <c r="A40" s="63"/>
      <c r="B40" s="82"/>
      <c r="C40" s="45"/>
      <c r="D40" s="45"/>
      <c r="E40" s="82"/>
      <c r="F40" s="11"/>
      <c r="G40" s="46"/>
    </row>
    <row r="41" spans="1:7">
      <c r="A41" s="63" t="s">
        <v>483</v>
      </c>
      <c r="B41" s="82">
        <v>779</v>
      </c>
      <c r="C41" s="45">
        <v>220</v>
      </c>
      <c r="D41" s="45">
        <v>999</v>
      </c>
      <c r="E41" s="82">
        <v>750</v>
      </c>
      <c r="F41" s="11">
        <v>2500</v>
      </c>
      <c r="G41" s="46">
        <v>1134</v>
      </c>
    </row>
    <row r="42" spans="1:7">
      <c r="A42" s="63"/>
      <c r="B42" s="45"/>
      <c r="C42" s="45"/>
      <c r="D42" s="45"/>
      <c r="E42" s="45"/>
      <c r="F42" s="11"/>
      <c r="G42" s="46"/>
    </row>
    <row r="43" spans="1:7">
      <c r="A43" s="63" t="s">
        <v>484</v>
      </c>
      <c r="B43" s="82">
        <v>2125</v>
      </c>
      <c r="C43" s="45">
        <v>1614</v>
      </c>
      <c r="D43" s="45">
        <v>3739</v>
      </c>
      <c r="E43" s="82">
        <v>350</v>
      </c>
      <c r="F43" s="11">
        <v>2500</v>
      </c>
      <c r="G43" s="46">
        <v>4779</v>
      </c>
    </row>
    <row r="44" spans="1:7">
      <c r="A44" s="63" t="s">
        <v>485</v>
      </c>
      <c r="B44" s="82">
        <v>746</v>
      </c>
      <c r="C44" s="45">
        <v>288</v>
      </c>
      <c r="D44" s="45">
        <v>1034</v>
      </c>
      <c r="E44" s="82">
        <v>633</v>
      </c>
      <c r="F44" s="11">
        <v>1050</v>
      </c>
      <c r="G44" s="46">
        <v>775</v>
      </c>
    </row>
    <row r="45" spans="1:7">
      <c r="A45" s="63" t="s">
        <v>486</v>
      </c>
      <c r="B45" s="82">
        <v>135552</v>
      </c>
      <c r="C45" s="45">
        <v>2821</v>
      </c>
      <c r="D45" s="45">
        <v>138373</v>
      </c>
      <c r="E45" s="82">
        <v>780</v>
      </c>
      <c r="F45" s="11">
        <v>1350</v>
      </c>
      <c r="G45" s="46">
        <v>109539</v>
      </c>
    </row>
    <row r="46" spans="1:7">
      <c r="A46" s="63" t="s">
        <v>487</v>
      </c>
      <c r="B46" s="82">
        <v>30375</v>
      </c>
      <c r="C46" s="45">
        <v>811</v>
      </c>
      <c r="D46" s="45">
        <v>31186</v>
      </c>
      <c r="E46" s="82">
        <v>850</v>
      </c>
      <c r="F46" s="11">
        <v>1000</v>
      </c>
      <c r="G46" s="46">
        <v>26629</v>
      </c>
    </row>
    <row r="47" spans="1:7">
      <c r="A47" s="63" t="s">
        <v>488</v>
      </c>
      <c r="B47" s="82">
        <v>2355</v>
      </c>
      <c r="C47" s="45">
        <v>595</v>
      </c>
      <c r="D47" s="45">
        <v>2950</v>
      </c>
      <c r="E47" s="82">
        <v>460</v>
      </c>
      <c r="F47" s="11">
        <v>950</v>
      </c>
      <c r="G47" s="46">
        <v>1649</v>
      </c>
    </row>
    <row r="48" spans="1:7">
      <c r="A48" s="73" t="s">
        <v>562</v>
      </c>
      <c r="B48" s="289">
        <v>171153</v>
      </c>
      <c r="C48" s="74">
        <v>6129</v>
      </c>
      <c r="D48" s="74">
        <v>177282</v>
      </c>
      <c r="E48" s="289">
        <v>782</v>
      </c>
      <c r="F48" s="78">
        <v>1554</v>
      </c>
      <c r="G48" s="75">
        <v>143371</v>
      </c>
    </row>
    <row r="49" spans="1:7">
      <c r="A49" s="63"/>
      <c r="B49" s="45"/>
      <c r="C49" s="45"/>
      <c r="D49" s="45"/>
      <c r="E49" s="45"/>
      <c r="F49" s="11"/>
      <c r="G49" s="46"/>
    </row>
    <row r="50" spans="1:7">
      <c r="A50" s="63" t="s">
        <v>490</v>
      </c>
      <c r="B50" s="82">
        <v>300</v>
      </c>
      <c r="C50" s="45">
        <v>94</v>
      </c>
      <c r="D50" s="45">
        <v>394</v>
      </c>
      <c r="E50" s="82">
        <v>400</v>
      </c>
      <c r="F50" s="11">
        <v>2500</v>
      </c>
      <c r="G50" s="46">
        <v>355</v>
      </c>
    </row>
    <row r="51" spans="1:7">
      <c r="A51" s="63" t="s">
        <v>492</v>
      </c>
      <c r="B51" s="82">
        <v>462</v>
      </c>
      <c r="C51" s="45">
        <v>3</v>
      </c>
      <c r="D51" s="45">
        <v>465</v>
      </c>
      <c r="E51" s="82">
        <v>1050</v>
      </c>
      <c r="F51" s="11">
        <v>4500</v>
      </c>
      <c r="G51" s="46">
        <v>499</v>
      </c>
    </row>
    <row r="52" spans="1:7">
      <c r="A52" s="73" t="s">
        <v>493</v>
      </c>
      <c r="B52" s="289">
        <v>762</v>
      </c>
      <c r="C52" s="74">
        <v>97</v>
      </c>
      <c r="D52" s="74">
        <v>859</v>
      </c>
      <c r="E52" s="289">
        <v>794</v>
      </c>
      <c r="F52" s="78">
        <v>2562</v>
      </c>
      <c r="G52" s="75">
        <v>854</v>
      </c>
    </row>
    <row r="53" spans="1:7">
      <c r="A53" s="63"/>
      <c r="B53" s="82"/>
      <c r="C53" s="45"/>
      <c r="D53" s="45"/>
      <c r="E53" s="82"/>
      <c r="F53" s="11"/>
      <c r="G53" s="46"/>
    </row>
    <row r="54" spans="1:7">
      <c r="A54" s="73" t="s">
        <v>494</v>
      </c>
      <c r="B54" s="289">
        <v>65</v>
      </c>
      <c r="C54" s="74">
        <v>12</v>
      </c>
      <c r="D54" s="74">
        <v>77</v>
      </c>
      <c r="E54" s="289">
        <v>820</v>
      </c>
      <c r="F54" s="78">
        <v>2000</v>
      </c>
      <c r="G54" s="75">
        <v>77</v>
      </c>
    </row>
    <row r="55" spans="1:7">
      <c r="A55" s="63"/>
      <c r="B55" s="45"/>
      <c r="C55" s="45"/>
      <c r="D55" s="45"/>
      <c r="E55" s="45"/>
      <c r="F55" s="11"/>
      <c r="G55" s="46"/>
    </row>
    <row r="56" spans="1:7">
      <c r="A56" s="63" t="s">
        <v>495</v>
      </c>
      <c r="B56" s="82">
        <v>16409</v>
      </c>
      <c r="C56" s="45">
        <v>3533</v>
      </c>
      <c r="D56" s="45">
        <v>19942</v>
      </c>
      <c r="E56" s="82">
        <v>700</v>
      </c>
      <c r="F56" s="11">
        <v>2290</v>
      </c>
      <c r="G56" s="46">
        <v>19577</v>
      </c>
    </row>
    <row r="57" spans="1:7">
      <c r="A57" s="63" t="s">
        <v>496</v>
      </c>
      <c r="B57" s="82">
        <v>217</v>
      </c>
      <c r="C57" s="45">
        <v>715</v>
      </c>
      <c r="D57" s="45">
        <v>932</v>
      </c>
      <c r="E57" s="82">
        <v>500</v>
      </c>
      <c r="F57" s="11">
        <v>2600</v>
      </c>
      <c r="G57" s="46">
        <v>1968</v>
      </c>
    </row>
    <row r="58" spans="1:7">
      <c r="A58" s="73" t="s">
        <v>497</v>
      </c>
      <c r="B58" s="289">
        <v>16626</v>
      </c>
      <c r="C58" s="74">
        <v>4248</v>
      </c>
      <c r="D58" s="74">
        <v>20874</v>
      </c>
      <c r="E58" s="289">
        <v>697</v>
      </c>
      <c r="F58" s="78">
        <v>2342</v>
      </c>
      <c r="G58" s="75">
        <v>21545</v>
      </c>
    </row>
    <row r="59" spans="1:7">
      <c r="A59" s="63"/>
      <c r="B59" s="45"/>
      <c r="C59" s="45"/>
      <c r="D59" s="45"/>
      <c r="E59" s="45"/>
      <c r="F59" s="11"/>
      <c r="G59" s="46"/>
    </row>
    <row r="60" spans="1:7">
      <c r="A60" s="63" t="s">
        <v>499</v>
      </c>
      <c r="B60" s="82">
        <v>53659</v>
      </c>
      <c r="C60" s="45">
        <v>7023</v>
      </c>
      <c r="D60" s="45">
        <v>60682</v>
      </c>
      <c r="E60" s="82">
        <v>1246</v>
      </c>
      <c r="F60" s="11">
        <v>2000</v>
      </c>
      <c r="G60" s="46">
        <v>80888</v>
      </c>
    </row>
    <row r="61" spans="1:7">
      <c r="A61" s="63" t="s">
        <v>500</v>
      </c>
      <c r="B61" s="82">
        <v>38522</v>
      </c>
      <c r="C61" s="45">
        <v>8349</v>
      </c>
      <c r="D61" s="45">
        <v>46871</v>
      </c>
      <c r="E61" s="82">
        <v>600</v>
      </c>
      <c r="F61" s="11">
        <v>2000</v>
      </c>
      <c r="G61" s="46">
        <v>39811</v>
      </c>
    </row>
    <row r="62" spans="1:7">
      <c r="A62" s="63" t="s">
        <v>501</v>
      </c>
      <c r="B62" s="82">
        <v>1920</v>
      </c>
      <c r="C62" s="45">
        <v>273</v>
      </c>
      <c r="D62" s="45">
        <v>2193</v>
      </c>
      <c r="E62" s="82">
        <v>546</v>
      </c>
      <c r="F62" s="11">
        <v>1051</v>
      </c>
      <c r="G62" s="46">
        <v>1334</v>
      </c>
    </row>
    <row r="63" spans="1:7">
      <c r="A63" s="63" t="s">
        <v>502</v>
      </c>
      <c r="B63" s="82">
        <v>15783</v>
      </c>
      <c r="C63" s="45" t="s">
        <v>391</v>
      </c>
      <c r="D63" s="45">
        <v>15783</v>
      </c>
      <c r="E63" s="82">
        <v>1280</v>
      </c>
      <c r="F63" s="11" t="s">
        <v>391</v>
      </c>
      <c r="G63" s="46">
        <v>20202</v>
      </c>
    </row>
    <row r="64" spans="1:7">
      <c r="A64" s="63" t="s">
        <v>503</v>
      </c>
      <c r="B64" s="82">
        <v>1648</v>
      </c>
      <c r="C64" s="45">
        <v>468</v>
      </c>
      <c r="D64" s="45">
        <v>2116</v>
      </c>
      <c r="E64" s="82">
        <v>400</v>
      </c>
      <c r="F64" s="11">
        <v>570</v>
      </c>
      <c r="G64" s="46">
        <v>926</v>
      </c>
    </row>
    <row r="65" spans="1:7">
      <c r="A65" s="63" t="s">
        <v>504</v>
      </c>
      <c r="B65" s="82">
        <v>3065</v>
      </c>
      <c r="C65" s="45">
        <v>548</v>
      </c>
      <c r="D65" s="45">
        <v>3613</v>
      </c>
      <c r="E65" s="82">
        <v>899</v>
      </c>
      <c r="F65" s="11">
        <v>2300</v>
      </c>
      <c r="G65" s="46">
        <v>4016</v>
      </c>
    </row>
    <row r="66" spans="1:7">
      <c r="A66" s="63" t="s">
        <v>505</v>
      </c>
      <c r="B66" s="82">
        <v>115026</v>
      </c>
      <c r="C66" s="45">
        <v>16508</v>
      </c>
      <c r="D66" s="45">
        <v>131534</v>
      </c>
      <c r="E66" s="82">
        <v>953</v>
      </c>
      <c r="F66" s="11">
        <v>1751</v>
      </c>
      <c r="G66" s="46">
        <v>138525</v>
      </c>
    </row>
    <row r="67" spans="1:7">
      <c r="A67" s="73" t="s">
        <v>506</v>
      </c>
      <c r="B67" s="289">
        <v>229623</v>
      </c>
      <c r="C67" s="74">
        <v>33169</v>
      </c>
      <c r="D67" s="74">
        <v>262792</v>
      </c>
      <c r="E67" s="289">
        <v>977</v>
      </c>
      <c r="F67" s="78">
        <v>1853</v>
      </c>
      <c r="G67" s="75">
        <v>285702</v>
      </c>
    </row>
    <row r="68" spans="1:7">
      <c r="A68" s="63"/>
      <c r="B68" s="45"/>
      <c r="C68" s="45"/>
      <c r="D68" s="45"/>
      <c r="E68" s="45"/>
      <c r="F68" s="11"/>
      <c r="G68" s="46"/>
    </row>
    <row r="69" spans="1:7" ht="13.5" thickBot="1">
      <c r="A69" s="66" t="s">
        <v>510</v>
      </c>
      <c r="B69" s="52">
        <v>665614</v>
      </c>
      <c r="C69" s="52">
        <v>73237</v>
      </c>
      <c r="D69" s="52">
        <v>738851</v>
      </c>
      <c r="E69" s="52">
        <v>933</v>
      </c>
      <c r="F69" s="52">
        <v>2020</v>
      </c>
      <c r="G69" s="53">
        <v>769195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5">
    <tabColor theme="0"/>
    <pageSetUpPr fitToPage="1"/>
  </sheetPr>
  <dimension ref="A1:F29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/>
    <row r="3" spans="1:6" s="3" customFormat="1" ht="15">
      <c r="A3" s="1663" t="s">
        <v>1254</v>
      </c>
      <c r="B3" s="1663"/>
      <c r="C3" s="1663"/>
      <c r="D3" s="1663"/>
      <c r="E3" s="1663"/>
      <c r="F3" s="1663"/>
    </row>
    <row r="4" spans="1:6" s="3" customFormat="1" ht="23.25" customHeight="1">
      <c r="A4" s="1724" t="s">
        <v>655</v>
      </c>
      <c r="B4" s="1724"/>
      <c r="C4" s="1724"/>
      <c r="D4" s="1724"/>
      <c r="E4" s="1724"/>
      <c r="F4" s="1724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33" customHeight="1">
      <c r="A6" s="1692" t="s">
        <v>370</v>
      </c>
      <c r="B6" s="770"/>
      <c r="C6" s="770"/>
      <c r="D6" s="771"/>
      <c r="E6" s="90" t="s">
        <v>512</v>
      </c>
      <c r="F6" s="772"/>
    </row>
    <row r="7" spans="1:6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6">
      <c r="A8" s="1693"/>
      <c r="B8" s="773" t="s">
        <v>381</v>
      </c>
      <c r="C8" s="773" t="s">
        <v>515</v>
      </c>
      <c r="D8" s="773" t="s">
        <v>524</v>
      </c>
      <c r="E8" s="773" t="s">
        <v>720</v>
      </c>
      <c r="F8" s="775" t="s">
        <v>376</v>
      </c>
    </row>
    <row r="9" spans="1:6" ht="23.25" customHeight="1" thickBot="1">
      <c r="A9" s="1694"/>
      <c r="B9" s="776"/>
      <c r="C9" s="776"/>
      <c r="D9" s="242"/>
      <c r="E9" s="242" t="s">
        <v>544</v>
      </c>
      <c r="F9" s="777"/>
    </row>
    <row r="10" spans="1:6">
      <c r="A10" s="1617">
        <v>2005</v>
      </c>
      <c r="B10" s="797">
        <v>1123</v>
      </c>
      <c r="C10" s="1233">
        <v>24.906500445235977</v>
      </c>
      <c r="D10" s="1367">
        <v>2797</v>
      </c>
      <c r="E10" s="983">
        <v>21.55</v>
      </c>
      <c r="F10" s="798">
        <v>602.75350000000003</v>
      </c>
    </row>
    <row r="11" spans="1:6">
      <c r="A11" s="1617">
        <v>2006</v>
      </c>
      <c r="B11" s="797">
        <v>630</v>
      </c>
      <c r="C11" s="1233">
        <v>24.111111111111111</v>
      </c>
      <c r="D11" s="1367">
        <v>1519</v>
      </c>
      <c r="E11" s="983">
        <v>21.37</v>
      </c>
      <c r="F11" s="798">
        <v>324.61030000000005</v>
      </c>
    </row>
    <row r="12" spans="1:6">
      <c r="A12" s="1617">
        <v>2007</v>
      </c>
      <c r="B12" s="797">
        <v>344</v>
      </c>
      <c r="C12" s="1233">
        <v>26.744186046511626</v>
      </c>
      <c r="D12" s="1367">
        <v>920</v>
      </c>
      <c r="E12" s="983">
        <v>24.48</v>
      </c>
      <c r="F12" s="798">
        <v>225.21600000000001</v>
      </c>
    </row>
    <row r="13" spans="1:6">
      <c r="A13" s="1617">
        <v>2008</v>
      </c>
      <c r="B13" s="797">
        <v>251</v>
      </c>
      <c r="C13" s="1233">
        <v>29.800796812749006</v>
      </c>
      <c r="D13" s="1367">
        <v>748</v>
      </c>
      <c r="E13" s="983">
        <v>27.3</v>
      </c>
      <c r="F13" s="798">
        <v>204.20400000000001</v>
      </c>
    </row>
    <row r="14" spans="1:6">
      <c r="A14" s="1617">
        <v>2009</v>
      </c>
      <c r="B14" s="797">
        <v>1247</v>
      </c>
      <c r="C14" s="1233">
        <v>22.189254210104252</v>
      </c>
      <c r="D14" s="1367">
        <v>2767</v>
      </c>
      <c r="E14" s="983">
        <v>30.85</v>
      </c>
      <c r="F14" s="798">
        <v>853.61950000000002</v>
      </c>
    </row>
    <row r="15" spans="1:6">
      <c r="A15" s="1617">
        <v>2010</v>
      </c>
      <c r="B15" s="797">
        <v>766</v>
      </c>
      <c r="C15" s="1233">
        <v>23.655352480417754</v>
      </c>
      <c r="D15" s="1367">
        <v>1812</v>
      </c>
      <c r="E15" s="983">
        <v>32.68</v>
      </c>
      <c r="F15" s="798">
        <v>592.16159999999991</v>
      </c>
    </row>
    <row r="16" spans="1:6">
      <c r="A16" s="1617">
        <v>2011</v>
      </c>
      <c r="B16" s="1275">
        <v>699</v>
      </c>
      <c r="C16" s="1233">
        <v>24.892703862660944</v>
      </c>
      <c r="D16" s="1367">
        <v>1740</v>
      </c>
      <c r="E16" s="983">
        <v>33.61</v>
      </c>
      <c r="F16" s="798">
        <v>584.81399999999996</v>
      </c>
    </row>
    <row r="17" spans="1:6">
      <c r="A17" s="1617">
        <v>2012</v>
      </c>
      <c r="B17" s="1275">
        <v>481</v>
      </c>
      <c r="C17" s="1233">
        <v>27.71309771309771</v>
      </c>
      <c r="D17" s="1367">
        <v>1333</v>
      </c>
      <c r="E17" s="1237">
        <v>44.13</v>
      </c>
      <c r="F17" s="799">
        <v>588.25289999999995</v>
      </c>
    </row>
    <row r="18" spans="1:6">
      <c r="A18" s="1617">
        <v>2013</v>
      </c>
      <c r="B18" s="1275">
        <v>498</v>
      </c>
      <c r="C18" s="1233">
        <v>27.911646586345384</v>
      </c>
      <c r="D18" s="1367">
        <v>1390</v>
      </c>
      <c r="E18" s="983">
        <v>44.37</v>
      </c>
      <c r="F18" s="798">
        <v>616.74299999999994</v>
      </c>
    </row>
    <row r="19" spans="1:6">
      <c r="A19" s="1617">
        <v>2014</v>
      </c>
      <c r="B19" s="1459">
        <v>805</v>
      </c>
      <c r="C19" s="1385">
        <v>32.919254658385093</v>
      </c>
      <c r="D19" s="1460">
        <v>2650</v>
      </c>
      <c r="E19" s="1392">
        <v>49.36</v>
      </c>
      <c r="F19" s="1403">
        <v>1308.04</v>
      </c>
    </row>
    <row r="20" spans="1:6" ht="13.5" thickBot="1">
      <c r="A20" s="1618">
        <v>2015</v>
      </c>
      <c r="B20" s="1276">
        <v>1317</v>
      </c>
      <c r="C20" s="1235">
        <f>D20/B20*10</f>
        <v>31.176917236142749</v>
      </c>
      <c r="D20" s="1368">
        <v>4106</v>
      </c>
      <c r="E20" s="1564">
        <v>47.63</v>
      </c>
      <c r="F20" s="1562">
        <v>1956</v>
      </c>
    </row>
    <row r="29" spans="1:6" ht="14.25">
      <c r="B29" s="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6">
    <tabColor theme="0"/>
    <pageSetUpPr fitToPage="1"/>
  </sheetPr>
  <dimension ref="A1:J40"/>
  <sheetViews>
    <sheetView tabSelected="1" view="pageBreakPreview" zoomScale="75" zoomScaleNormal="70" zoomScaleSheetLayoutView="75" workbookViewId="0">
      <selection activeCell="I37" sqref="I37"/>
    </sheetView>
  </sheetViews>
  <sheetFormatPr baseColWidth="10" defaultRowHeight="12.75"/>
  <cols>
    <col min="1" max="1" width="37.140625" style="208" customWidth="1"/>
    <col min="2" max="7" width="21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24" customHeight="1">
      <c r="A3" s="1695" t="s">
        <v>1377</v>
      </c>
      <c r="B3" s="1695"/>
      <c r="C3" s="1695"/>
      <c r="D3" s="1695"/>
      <c r="E3" s="1695"/>
      <c r="F3" s="1695"/>
      <c r="G3" s="1695"/>
      <c r="H3" s="219"/>
      <c r="I3" s="219"/>
      <c r="J3" s="255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189"/>
      <c r="I4" s="189"/>
      <c r="J4" s="189"/>
    </row>
    <row r="5" spans="1:10" ht="28.5" customHeight="1">
      <c r="A5" s="158" t="s">
        <v>549</v>
      </c>
      <c r="B5" s="733" t="s">
        <v>371</v>
      </c>
      <c r="C5" s="734"/>
      <c r="D5" s="735"/>
      <c r="E5" s="733" t="s">
        <v>378</v>
      </c>
      <c r="F5" s="734"/>
      <c r="G5" s="1825" t="s">
        <v>379</v>
      </c>
    </row>
    <row r="6" spans="1:10">
      <c r="A6" s="676" t="s">
        <v>575</v>
      </c>
      <c r="B6" s="737" t="s">
        <v>381</v>
      </c>
      <c r="C6" s="245"/>
      <c r="D6" s="738"/>
      <c r="E6" s="737" t="s">
        <v>382</v>
      </c>
      <c r="F6" s="738"/>
      <c r="G6" s="1826"/>
    </row>
    <row r="7" spans="1:10" ht="45.75" customHeight="1" thickBot="1">
      <c r="A7" s="763" t="s">
        <v>578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1827"/>
      <c r="H7" s="271"/>
    </row>
    <row r="8" spans="1:10" ht="19.5" customHeight="1">
      <c r="A8" s="818" t="s">
        <v>461</v>
      </c>
      <c r="B8" s="819" t="s">
        <v>391</v>
      </c>
      <c r="C8" s="819">
        <v>27</v>
      </c>
      <c r="D8" s="819">
        <v>27</v>
      </c>
      <c r="E8" s="819" t="s">
        <v>391</v>
      </c>
      <c r="F8" s="820">
        <v>2093</v>
      </c>
      <c r="G8" s="821">
        <v>57</v>
      </c>
    </row>
    <row r="9" spans="1:10">
      <c r="A9" s="65"/>
      <c r="B9" s="999"/>
      <c r="C9" s="999"/>
      <c r="D9" s="999"/>
      <c r="E9" s="999"/>
      <c r="F9" s="1003"/>
      <c r="G9" s="966"/>
    </row>
    <row r="10" spans="1:10">
      <c r="A10" s="905" t="s">
        <v>463</v>
      </c>
      <c r="B10" s="1004" t="s">
        <v>391</v>
      </c>
      <c r="C10" s="999">
        <v>5</v>
      </c>
      <c r="D10" s="999">
        <v>5</v>
      </c>
      <c r="E10" s="1004" t="s">
        <v>391</v>
      </c>
      <c r="F10" s="1003">
        <v>3050</v>
      </c>
      <c r="G10" s="966" t="s">
        <v>391</v>
      </c>
    </row>
    <row r="11" spans="1:10">
      <c r="A11" s="785" t="s">
        <v>466</v>
      </c>
      <c r="B11" s="786" t="s">
        <v>391</v>
      </c>
      <c r="C11" s="786">
        <v>5</v>
      </c>
      <c r="D11" s="786">
        <v>5</v>
      </c>
      <c r="E11" s="786" t="s">
        <v>391</v>
      </c>
      <c r="F11" s="787">
        <v>3050</v>
      </c>
      <c r="G11" s="788" t="s">
        <v>391</v>
      </c>
    </row>
    <row r="12" spans="1:10">
      <c r="A12" s="905"/>
      <c r="B12" s="1004"/>
      <c r="C12" s="999"/>
      <c r="D12" s="999"/>
      <c r="E12" s="1004"/>
      <c r="F12" s="1003"/>
      <c r="G12" s="966"/>
    </row>
    <row r="13" spans="1:10">
      <c r="A13" s="905" t="s">
        <v>467</v>
      </c>
      <c r="B13" s="1004">
        <v>1</v>
      </c>
      <c r="C13" s="999">
        <v>2</v>
      </c>
      <c r="D13" s="999">
        <v>3</v>
      </c>
      <c r="E13" s="1004">
        <v>2000</v>
      </c>
      <c r="F13" s="1003">
        <v>4000</v>
      </c>
      <c r="G13" s="966">
        <v>10</v>
      </c>
    </row>
    <row r="14" spans="1:10">
      <c r="A14" s="905" t="s">
        <v>468</v>
      </c>
      <c r="B14" s="1004">
        <v>7</v>
      </c>
      <c r="C14" s="999">
        <v>45</v>
      </c>
      <c r="D14" s="999">
        <v>52</v>
      </c>
      <c r="E14" s="1004">
        <v>1136</v>
      </c>
      <c r="F14" s="1003">
        <v>2047</v>
      </c>
      <c r="G14" s="966">
        <v>100</v>
      </c>
    </row>
    <row r="15" spans="1:10">
      <c r="A15" s="905" t="s">
        <v>469</v>
      </c>
      <c r="B15" s="999">
        <v>6</v>
      </c>
      <c r="C15" s="999">
        <v>13</v>
      </c>
      <c r="D15" s="999">
        <v>19</v>
      </c>
      <c r="E15" s="999">
        <v>928</v>
      </c>
      <c r="F15" s="1003">
        <v>2482</v>
      </c>
      <c r="G15" s="966">
        <v>38</v>
      </c>
    </row>
    <row r="16" spans="1:10">
      <c r="A16" s="785" t="s">
        <v>471</v>
      </c>
      <c r="B16" s="786">
        <v>14</v>
      </c>
      <c r="C16" s="786">
        <v>60</v>
      </c>
      <c r="D16" s="786">
        <v>74</v>
      </c>
      <c r="E16" s="786">
        <v>1109</v>
      </c>
      <c r="F16" s="787">
        <v>2206</v>
      </c>
      <c r="G16" s="788">
        <v>148</v>
      </c>
    </row>
    <row r="17" spans="1:7">
      <c r="A17" s="905"/>
      <c r="B17" s="1004"/>
      <c r="C17" s="999"/>
      <c r="D17" s="999"/>
      <c r="E17" s="1004"/>
      <c r="F17" s="1003"/>
      <c r="G17" s="966"/>
    </row>
    <row r="18" spans="1:7">
      <c r="A18" s="905" t="s">
        <v>536</v>
      </c>
      <c r="B18" s="1004" t="s">
        <v>391</v>
      </c>
      <c r="C18" s="999">
        <v>39</v>
      </c>
      <c r="D18" s="999">
        <v>39</v>
      </c>
      <c r="E18" s="1004" t="s">
        <v>391</v>
      </c>
      <c r="F18" s="1003">
        <v>3800</v>
      </c>
      <c r="G18" s="966">
        <v>148</v>
      </c>
    </row>
    <row r="19" spans="1:7">
      <c r="A19" s="905" t="s">
        <v>474</v>
      </c>
      <c r="B19" s="1004" t="s">
        <v>391</v>
      </c>
      <c r="C19" s="999">
        <v>9</v>
      </c>
      <c r="D19" s="999">
        <v>9</v>
      </c>
      <c r="E19" s="1004" t="s">
        <v>391</v>
      </c>
      <c r="F19" s="1003">
        <v>2550</v>
      </c>
      <c r="G19" s="966">
        <v>23</v>
      </c>
    </row>
    <row r="20" spans="1:7">
      <c r="A20" s="905" t="s">
        <v>475</v>
      </c>
      <c r="B20" s="1004" t="s">
        <v>391</v>
      </c>
      <c r="C20" s="999">
        <v>62</v>
      </c>
      <c r="D20" s="999">
        <v>62</v>
      </c>
      <c r="E20" s="1004" t="s">
        <v>391</v>
      </c>
      <c r="F20" s="1003">
        <v>3000</v>
      </c>
      <c r="G20" s="966">
        <v>186</v>
      </c>
    </row>
    <row r="21" spans="1:7">
      <c r="A21" s="905" t="s">
        <v>477</v>
      </c>
      <c r="B21" s="1004" t="s">
        <v>391</v>
      </c>
      <c r="C21" s="999">
        <v>67</v>
      </c>
      <c r="D21" s="999">
        <v>67</v>
      </c>
      <c r="E21" s="1004" t="s">
        <v>391</v>
      </c>
      <c r="F21" s="1003">
        <v>3100</v>
      </c>
      <c r="G21" s="966">
        <v>208</v>
      </c>
    </row>
    <row r="22" spans="1:7">
      <c r="A22" s="905" t="s">
        <v>480</v>
      </c>
      <c r="B22" s="1004" t="s">
        <v>391</v>
      </c>
      <c r="C22" s="999">
        <v>22</v>
      </c>
      <c r="D22" s="999">
        <v>22</v>
      </c>
      <c r="E22" s="1004" t="s">
        <v>391</v>
      </c>
      <c r="F22" s="1003">
        <v>1000</v>
      </c>
      <c r="G22" s="966">
        <v>22</v>
      </c>
    </row>
    <row r="23" spans="1:7">
      <c r="A23" s="905" t="s">
        <v>481</v>
      </c>
      <c r="B23" s="1004" t="s">
        <v>391</v>
      </c>
      <c r="C23" s="999">
        <v>27</v>
      </c>
      <c r="D23" s="999">
        <v>27</v>
      </c>
      <c r="E23" s="1004" t="s">
        <v>391</v>
      </c>
      <c r="F23" s="1003">
        <v>3200</v>
      </c>
      <c r="G23" s="966">
        <v>86</v>
      </c>
    </row>
    <row r="24" spans="1:7">
      <c r="A24" s="785" t="s">
        <v>482</v>
      </c>
      <c r="B24" s="786" t="s">
        <v>391</v>
      </c>
      <c r="C24" s="786">
        <v>226</v>
      </c>
      <c r="D24" s="786">
        <v>226</v>
      </c>
      <c r="E24" s="786" t="s">
        <v>391</v>
      </c>
      <c r="F24" s="787">
        <v>2979</v>
      </c>
      <c r="G24" s="788">
        <v>673</v>
      </c>
    </row>
    <row r="25" spans="1:7">
      <c r="A25" s="905"/>
      <c r="B25" s="999"/>
      <c r="C25" s="999"/>
      <c r="D25" s="999"/>
      <c r="E25" s="999"/>
      <c r="F25" s="1003"/>
      <c r="G25" s="966"/>
    </row>
    <row r="26" spans="1:7">
      <c r="A26" s="905" t="s">
        <v>485</v>
      </c>
      <c r="B26" s="1004" t="s">
        <v>391</v>
      </c>
      <c r="C26" s="999">
        <v>25</v>
      </c>
      <c r="D26" s="999">
        <v>25</v>
      </c>
      <c r="E26" s="1004" t="s">
        <v>391</v>
      </c>
      <c r="F26" s="1003">
        <v>2260</v>
      </c>
      <c r="G26" s="966">
        <v>57</v>
      </c>
    </row>
    <row r="27" spans="1:7">
      <c r="A27" s="905" t="s">
        <v>487</v>
      </c>
      <c r="B27" s="999" t="s">
        <v>391</v>
      </c>
      <c r="C27" s="999">
        <v>4</v>
      </c>
      <c r="D27" s="999">
        <v>4</v>
      </c>
      <c r="E27" s="999" t="s">
        <v>391</v>
      </c>
      <c r="F27" s="1003">
        <v>2000</v>
      </c>
      <c r="G27" s="966">
        <v>8</v>
      </c>
    </row>
    <row r="28" spans="1:7">
      <c r="A28" s="905" t="s">
        <v>488</v>
      </c>
      <c r="B28" s="1004" t="s">
        <v>391</v>
      </c>
      <c r="C28" s="999">
        <v>13</v>
      </c>
      <c r="D28" s="999">
        <v>13</v>
      </c>
      <c r="E28" s="1004" t="s">
        <v>391</v>
      </c>
      <c r="F28" s="1003">
        <v>2100</v>
      </c>
      <c r="G28" s="966">
        <v>27</v>
      </c>
    </row>
    <row r="29" spans="1:7">
      <c r="A29" s="785" t="s">
        <v>562</v>
      </c>
      <c r="B29" s="786" t="s">
        <v>391</v>
      </c>
      <c r="C29" s="786">
        <v>42</v>
      </c>
      <c r="D29" s="786">
        <v>42</v>
      </c>
      <c r="E29" s="786" t="s">
        <v>391</v>
      </c>
      <c r="F29" s="787">
        <v>2186</v>
      </c>
      <c r="G29" s="788">
        <v>92</v>
      </c>
    </row>
    <row r="30" spans="1:7">
      <c r="A30" s="905"/>
      <c r="B30" s="999"/>
      <c r="C30" s="999"/>
      <c r="D30" s="999"/>
      <c r="E30" s="999"/>
      <c r="F30" s="1003"/>
      <c r="G30" s="966"/>
    </row>
    <row r="31" spans="1:7">
      <c r="A31" s="905" t="s">
        <v>495</v>
      </c>
      <c r="B31" s="1004" t="s">
        <v>391</v>
      </c>
      <c r="C31" s="999">
        <v>626</v>
      </c>
      <c r="D31" s="999">
        <v>626</v>
      </c>
      <c r="E31" s="1004" t="s">
        <v>391</v>
      </c>
      <c r="F31" s="1003">
        <v>3350</v>
      </c>
      <c r="G31" s="966">
        <v>2097</v>
      </c>
    </row>
    <row r="32" spans="1:7">
      <c r="A32" s="905" t="s">
        <v>496</v>
      </c>
      <c r="B32" s="1004" t="s">
        <v>391</v>
      </c>
      <c r="C32" s="999">
        <v>299</v>
      </c>
      <c r="D32" s="999">
        <v>299</v>
      </c>
      <c r="E32" s="1004" t="s">
        <v>391</v>
      </c>
      <c r="F32" s="1003">
        <v>3360</v>
      </c>
      <c r="G32" s="966">
        <v>1005</v>
      </c>
    </row>
    <row r="33" spans="1:7">
      <c r="A33" s="785" t="s">
        <v>497</v>
      </c>
      <c r="B33" s="1409" t="s">
        <v>391</v>
      </c>
      <c r="C33" s="1399">
        <v>925</v>
      </c>
      <c r="D33" s="1399">
        <v>925</v>
      </c>
      <c r="E33" s="1399" t="s">
        <v>391</v>
      </c>
      <c r="F33" s="1399">
        <v>3353</v>
      </c>
      <c r="G33" s="1401">
        <v>3102</v>
      </c>
    </row>
    <row r="34" spans="1:7">
      <c r="A34" s="63"/>
      <c r="B34" s="1404"/>
      <c r="C34" s="1404"/>
      <c r="D34" s="1404"/>
      <c r="E34" s="1404"/>
      <c r="F34" s="1404"/>
    </row>
    <row r="35" spans="1:7">
      <c r="A35" s="63" t="s">
        <v>499</v>
      </c>
      <c r="B35" s="1004" t="s">
        <v>391</v>
      </c>
      <c r="C35" s="1404">
        <v>6</v>
      </c>
      <c r="D35" s="1404">
        <v>6</v>
      </c>
      <c r="E35" s="1004" t="s">
        <v>391</v>
      </c>
      <c r="F35" s="1404">
        <v>3000</v>
      </c>
      <c r="G35" s="208">
        <v>16</v>
      </c>
    </row>
    <row r="36" spans="1:7">
      <c r="A36" s="63" t="s">
        <v>500</v>
      </c>
      <c r="B36" s="1404">
        <v>10</v>
      </c>
      <c r="C36" s="1004" t="s">
        <v>391</v>
      </c>
      <c r="D36" s="1404">
        <v>10</v>
      </c>
      <c r="E36" s="1404">
        <v>800</v>
      </c>
      <c r="F36" s="1004" t="s">
        <v>391</v>
      </c>
      <c r="G36" s="208">
        <v>8</v>
      </c>
    </row>
    <row r="37" spans="1:7">
      <c r="A37" s="63" t="s">
        <v>505</v>
      </c>
      <c r="B37" s="1004" t="s">
        <v>391</v>
      </c>
      <c r="C37" s="1404">
        <v>2</v>
      </c>
      <c r="D37" s="1404">
        <v>2</v>
      </c>
      <c r="E37" s="1004" t="s">
        <v>391</v>
      </c>
      <c r="F37" s="1404">
        <v>5000</v>
      </c>
      <c r="G37" s="208">
        <v>10</v>
      </c>
    </row>
    <row r="38" spans="1:7">
      <c r="A38" s="785" t="s">
        <v>506</v>
      </c>
      <c r="B38" s="1399">
        <v>10</v>
      </c>
      <c r="C38" s="1399">
        <v>8</v>
      </c>
      <c r="D38" s="1399">
        <v>18</v>
      </c>
      <c r="E38" s="1399">
        <v>800</v>
      </c>
      <c r="F38" s="1399">
        <v>3500</v>
      </c>
      <c r="G38" s="1192">
        <v>34</v>
      </c>
    </row>
    <row r="39" spans="1:7">
      <c r="A39" s="63"/>
      <c r="B39" s="1404"/>
      <c r="C39" s="1404"/>
      <c r="D39" s="1404"/>
      <c r="E39" s="1404"/>
      <c r="F39" s="1404"/>
    </row>
    <row r="40" spans="1:7" ht="13.5" thickBot="1">
      <c r="A40" s="781" t="s">
        <v>510</v>
      </c>
      <c r="B40" s="782">
        <v>24</v>
      </c>
      <c r="C40" s="782">
        <v>1293</v>
      </c>
      <c r="D40" s="782">
        <v>1317</v>
      </c>
      <c r="E40" s="782">
        <v>980</v>
      </c>
      <c r="F40" s="782">
        <v>3170</v>
      </c>
      <c r="G40" s="1456">
        <v>4106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tabColor theme="0"/>
    <pageSetUpPr fitToPage="1"/>
  </sheetPr>
  <dimension ref="A1:J16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1.7109375" style="208" customWidth="1"/>
    <col min="2" max="7" width="19.710937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15">
      <c r="A3" s="1729" t="s">
        <v>1255</v>
      </c>
      <c r="B3" s="1729"/>
      <c r="C3" s="1729"/>
      <c r="D3" s="1729"/>
      <c r="E3" s="1729"/>
      <c r="F3" s="1729"/>
      <c r="G3" s="1729"/>
      <c r="H3" s="255"/>
      <c r="I3" s="255"/>
      <c r="J3" s="255"/>
    </row>
    <row r="4" spans="1:10" s="88" customFormat="1" ht="24.75" customHeight="1">
      <c r="A4" s="1695" t="s">
        <v>1345</v>
      </c>
      <c r="B4" s="1695"/>
      <c r="C4" s="1695"/>
      <c r="D4" s="1695"/>
      <c r="E4" s="1695"/>
      <c r="F4" s="1695"/>
      <c r="G4" s="1695"/>
      <c r="H4" s="255"/>
      <c r="I4" s="255"/>
      <c r="J4" s="255"/>
    </row>
    <row r="5" spans="1:10" s="88" customFormat="1" ht="13.5" customHeight="1" thickBot="1">
      <c r="A5" s="5"/>
      <c r="B5" s="6"/>
      <c r="C5" s="6"/>
      <c r="D5" s="6"/>
      <c r="E5" s="6"/>
      <c r="F5" s="6"/>
      <c r="G5" s="6"/>
      <c r="H5" s="189"/>
      <c r="I5" s="189"/>
      <c r="J5" s="189"/>
    </row>
    <row r="6" spans="1:10" ht="25.5" customHeight="1">
      <c r="A6" s="158" t="s">
        <v>549</v>
      </c>
      <c r="B6" s="733" t="s">
        <v>371</v>
      </c>
      <c r="C6" s="734"/>
      <c r="D6" s="735"/>
      <c r="E6" s="733" t="s">
        <v>378</v>
      </c>
      <c r="F6" s="734"/>
      <c r="G6" s="1825" t="s">
        <v>379</v>
      </c>
    </row>
    <row r="7" spans="1:10">
      <c r="A7" s="676" t="s">
        <v>575</v>
      </c>
      <c r="B7" s="737" t="s">
        <v>381</v>
      </c>
      <c r="C7" s="245"/>
      <c r="D7" s="738"/>
      <c r="E7" s="737" t="s">
        <v>382</v>
      </c>
      <c r="F7" s="738"/>
      <c r="G7" s="1826"/>
    </row>
    <row r="8" spans="1:10" ht="41.25" customHeight="1" thickBot="1">
      <c r="A8" s="763" t="s">
        <v>578</v>
      </c>
      <c r="B8" s="675" t="s">
        <v>385</v>
      </c>
      <c r="C8" s="234" t="s">
        <v>386</v>
      </c>
      <c r="D8" s="234" t="s">
        <v>387</v>
      </c>
      <c r="E8" s="675" t="s">
        <v>385</v>
      </c>
      <c r="F8" s="234" t="s">
        <v>386</v>
      </c>
      <c r="G8" s="1827"/>
      <c r="H8" s="271"/>
    </row>
    <row r="9" spans="1:10" ht="28.5" customHeight="1">
      <c r="A9" s="1005" t="s">
        <v>463</v>
      </c>
      <c r="B9" s="1006" t="s">
        <v>391</v>
      </c>
      <c r="C9" s="1007">
        <v>1</v>
      </c>
      <c r="D9" s="1007">
        <v>1</v>
      </c>
      <c r="E9" s="1006" t="s">
        <v>391</v>
      </c>
      <c r="F9" s="1003">
        <v>3050</v>
      </c>
      <c r="G9" s="1008">
        <v>3</v>
      </c>
    </row>
    <row r="10" spans="1:10">
      <c r="A10" s="785" t="s">
        <v>466</v>
      </c>
      <c r="B10" s="791" t="s">
        <v>391</v>
      </c>
      <c r="C10" s="786">
        <v>1</v>
      </c>
      <c r="D10" s="786">
        <v>1</v>
      </c>
      <c r="E10" s="791" t="s">
        <v>391</v>
      </c>
      <c r="F10" s="787">
        <v>3050</v>
      </c>
      <c r="G10" s="788">
        <v>3</v>
      </c>
    </row>
    <row r="11" spans="1:10">
      <c r="A11" s="905"/>
      <c r="B11" s="999"/>
      <c r="C11" s="999"/>
      <c r="D11" s="999"/>
      <c r="E11" s="999"/>
      <c r="F11" s="1003"/>
      <c r="G11" s="966"/>
    </row>
    <row r="12" spans="1:10">
      <c r="A12" s="905" t="s">
        <v>467</v>
      </c>
      <c r="B12" s="1004">
        <v>24</v>
      </c>
      <c r="C12" s="999" t="s">
        <v>391</v>
      </c>
      <c r="D12" s="999">
        <v>24</v>
      </c>
      <c r="E12" s="1004">
        <v>958</v>
      </c>
      <c r="F12" s="1003" t="s">
        <v>391</v>
      </c>
      <c r="G12" s="966">
        <v>23</v>
      </c>
    </row>
    <row r="13" spans="1:10">
      <c r="A13" s="905" t="s">
        <v>469</v>
      </c>
      <c r="B13" s="1004">
        <v>22</v>
      </c>
      <c r="C13" s="999" t="s">
        <v>391</v>
      </c>
      <c r="D13" s="999">
        <v>22</v>
      </c>
      <c r="E13" s="1004">
        <v>1030</v>
      </c>
      <c r="F13" s="1003" t="s">
        <v>391</v>
      </c>
      <c r="G13" s="966">
        <v>23</v>
      </c>
    </row>
    <row r="14" spans="1:10">
      <c r="A14" s="785" t="s">
        <v>471</v>
      </c>
      <c r="B14" s="791">
        <v>46</v>
      </c>
      <c r="C14" s="786" t="s">
        <v>391</v>
      </c>
      <c r="D14" s="786">
        <v>46</v>
      </c>
      <c r="E14" s="791">
        <v>992</v>
      </c>
      <c r="F14" s="787" t="s">
        <v>391</v>
      </c>
      <c r="G14" s="788">
        <v>46</v>
      </c>
    </row>
    <row r="15" spans="1:10">
      <c r="A15" s="905"/>
      <c r="B15" s="1004"/>
      <c r="C15" s="999"/>
      <c r="D15" s="999"/>
      <c r="E15" s="1004"/>
      <c r="F15" s="1003"/>
      <c r="G15" s="966"/>
    </row>
    <row r="16" spans="1:10" ht="13.5" thickBot="1">
      <c r="A16" s="781" t="s">
        <v>510</v>
      </c>
      <c r="B16" s="782">
        <v>46</v>
      </c>
      <c r="C16" s="782">
        <v>1</v>
      </c>
      <c r="D16" s="782">
        <v>47</v>
      </c>
      <c r="E16" s="782">
        <v>992</v>
      </c>
      <c r="F16" s="782">
        <v>3050</v>
      </c>
      <c r="G16" s="784">
        <v>49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49">
    <tabColor theme="0"/>
    <pageSetUpPr fitToPage="1"/>
  </sheetPr>
  <dimension ref="A1:D19"/>
  <sheetViews>
    <sheetView showGridLines="0" tabSelected="1" zoomScaleSheetLayoutView="75" workbookViewId="0">
      <selection activeCell="I37" sqref="I37"/>
    </sheetView>
  </sheetViews>
  <sheetFormatPr baseColWidth="10" defaultRowHeight="12.75"/>
  <cols>
    <col min="1" max="1" width="22" customWidth="1"/>
    <col min="2" max="2" width="22.7109375" customWidth="1"/>
    <col min="3" max="4" width="22.85546875" customWidth="1"/>
  </cols>
  <sheetData>
    <row r="1" spans="1:4" s="2" customFormat="1" ht="18">
      <c r="A1" s="1662" t="s">
        <v>367</v>
      </c>
      <c r="B1" s="1662"/>
      <c r="C1" s="1662"/>
      <c r="D1" s="1662"/>
    </row>
    <row r="2" spans="1:4" s="3" customFormat="1" ht="12.75" customHeight="1"/>
    <row r="3" spans="1:4" s="3" customFormat="1" ht="15">
      <c r="A3" s="1663" t="s">
        <v>1256</v>
      </c>
      <c r="B3" s="1663"/>
      <c r="C3" s="1663"/>
      <c r="D3" s="1663"/>
    </row>
    <row r="4" spans="1:4" s="3" customFormat="1" ht="15">
      <c r="A4" s="1663" t="s">
        <v>1257</v>
      </c>
      <c r="B4" s="1663"/>
      <c r="C4" s="1663"/>
      <c r="D4" s="1663"/>
    </row>
    <row r="5" spans="1:4" s="3" customFormat="1" ht="13.5" customHeight="1" thickBot="1">
      <c r="A5" s="303"/>
      <c r="B5" s="6"/>
      <c r="C5" s="304"/>
      <c r="D5" s="304"/>
    </row>
    <row r="6" spans="1:4" ht="27.75" customHeight="1">
      <c r="A6" s="1828" t="s">
        <v>370</v>
      </c>
      <c r="B6" s="771" t="s">
        <v>371</v>
      </c>
      <c r="C6" s="771" t="s">
        <v>378</v>
      </c>
      <c r="D6" s="1002" t="s">
        <v>372</v>
      </c>
    </row>
    <row r="7" spans="1:4" ht="18" customHeight="1" thickBot="1">
      <c r="A7" s="1829"/>
      <c r="B7" s="745" t="s">
        <v>381</v>
      </c>
      <c r="C7" s="745" t="s">
        <v>515</v>
      </c>
      <c r="D7" s="746" t="s">
        <v>524</v>
      </c>
    </row>
    <row r="8" spans="1:4">
      <c r="A8" s="1617">
        <v>2005</v>
      </c>
      <c r="B8" s="797">
        <v>3401</v>
      </c>
      <c r="C8" s="1233">
        <v>15.892597968069666</v>
      </c>
      <c r="D8" s="798">
        <v>4113</v>
      </c>
    </row>
    <row r="9" spans="1:4">
      <c r="A9" s="1617">
        <v>2006</v>
      </c>
      <c r="B9" s="797">
        <v>5481</v>
      </c>
      <c r="C9" s="1233">
        <v>14.460864805692392</v>
      </c>
      <c r="D9" s="798">
        <v>7926</v>
      </c>
    </row>
    <row r="10" spans="1:4">
      <c r="A10" s="1617">
        <v>2007</v>
      </c>
      <c r="B10" s="797">
        <v>19783</v>
      </c>
      <c r="C10" s="1233">
        <v>17.540312389425264</v>
      </c>
      <c r="D10" s="798">
        <v>34700</v>
      </c>
    </row>
    <row r="11" spans="1:4">
      <c r="A11" s="1617">
        <v>2008</v>
      </c>
      <c r="B11" s="797">
        <v>10885</v>
      </c>
      <c r="C11" s="1233">
        <v>19.123564538355534</v>
      </c>
      <c r="D11" s="798">
        <v>20816</v>
      </c>
    </row>
    <row r="12" spans="1:4">
      <c r="A12" s="1617">
        <v>2009</v>
      </c>
      <c r="B12" s="797">
        <v>21740</v>
      </c>
      <c r="C12" s="1233">
        <v>15.944342226310948</v>
      </c>
      <c r="D12" s="798">
        <v>34663</v>
      </c>
    </row>
    <row r="13" spans="1:4">
      <c r="A13" s="1617">
        <v>2010</v>
      </c>
      <c r="B13" s="797">
        <v>20731</v>
      </c>
      <c r="C13" s="1233">
        <v>17.379287058029039</v>
      </c>
      <c r="D13" s="798">
        <v>36029</v>
      </c>
    </row>
    <row r="14" spans="1:4">
      <c r="A14" s="1617">
        <v>2011</v>
      </c>
      <c r="B14" s="1275">
        <v>32091</v>
      </c>
      <c r="C14" s="1233">
        <v>19.912748122526565</v>
      </c>
      <c r="D14" s="798">
        <v>63902</v>
      </c>
    </row>
    <row r="15" spans="1:4">
      <c r="A15" s="1617">
        <v>2012</v>
      </c>
      <c r="B15" s="797">
        <v>28757</v>
      </c>
      <c r="C15" s="1233">
        <v>18.58573564697291</v>
      </c>
      <c r="D15" s="798">
        <v>53447</v>
      </c>
    </row>
    <row r="16" spans="1:4">
      <c r="A16" s="1617">
        <v>2013</v>
      </c>
      <c r="B16" s="797">
        <v>42549</v>
      </c>
      <c r="C16" s="1233">
        <v>26.540694258384452</v>
      </c>
      <c r="D16" s="798">
        <v>112928</v>
      </c>
    </row>
    <row r="17" spans="1:4">
      <c r="A17" s="1617">
        <v>2014</v>
      </c>
      <c r="B17" s="1448">
        <v>43244</v>
      </c>
      <c r="C17" s="1385">
        <v>24.133058921468873</v>
      </c>
      <c r="D17" s="1403">
        <v>104361</v>
      </c>
    </row>
    <row r="18" spans="1:4" ht="13.5" thickBot="1">
      <c r="A18" s="1618">
        <v>2015</v>
      </c>
      <c r="B18" s="797">
        <v>71040</v>
      </c>
      <c r="C18" s="1233">
        <f>D18/B18*10</f>
        <v>21.00197072072072</v>
      </c>
      <c r="D18" s="798">
        <v>149198</v>
      </c>
    </row>
    <row r="19" spans="1:4">
      <c r="A19" s="138"/>
      <c r="B19" s="138"/>
      <c r="C19" s="138"/>
      <c r="D19" s="138"/>
    </row>
  </sheetData>
  <mergeCells count="4">
    <mergeCell ref="A1:D1"/>
    <mergeCell ref="A3:D3"/>
    <mergeCell ref="A6:A7"/>
    <mergeCell ref="A4:D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7">
    <tabColor theme="0"/>
    <pageSetUpPr fitToPage="1"/>
  </sheetPr>
  <dimension ref="A1:J61"/>
  <sheetViews>
    <sheetView tabSelected="1" zoomScale="70" zoomScaleNormal="70" zoomScaleSheetLayoutView="75" workbookViewId="0">
      <selection activeCell="I37" sqref="I37"/>
    </sheetView>
  </sheetViews>
  <sheetFormatPr baseColWidth="10" defaultRowHeight="12.75"/>
  <cols>
    <col min="1" max="1" width="32.85546875" style="208" customWidth="1"/>
    <col min="2" max="7" width="17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27" customHeight="1">
      <c r="A3" s="1695" t="s">
        <v>1378</v>
      </c>
      <c r="B3" s="1695"/>
      <c r="C3" s="1695"/>
      <c r="D3" s="1695"/>
      <c r="E3" s="1695"/>
      <c r="F3" s="1695"/>
      <c r="G3" s="1695"/>
      <c r="H3" s="219"/>
      <c r="I3" s="219"/>
      <c r="J3" s="255"/>
    </row>
    <row r="4" spans="1:10" s="88" customFormat="1" ht="13.5" customHeight="1" thickBot="1">
      <c r="A4" s="5"/>
      <c r="B4" s="6"/>
      <c r="C4" s="6"/>
      <c r="D4" s="6"/>
      <c r="E4" s="6"/>
      <c r="F4" s="6"/>
      <c r="G4" s="6"/>
      <c r="H4" s="189"/>
      <c r="I4" s="189"/>
      <c r="J4" s="189"/>
    </row>
    <row r="5" spans="1:10" ht="21" customHeight="1">
      <c r="A5" s="158" t="s">
        <v>549</v>
      </c>
      <c r="B5" s="733" t="s">
        <v>371</v>
      </c>
      <c r="C5" s="734"/>
      <c r="D5" s="735"/>
      <c r="E5" s="733" t="s">
        <v>378</v>
      </c>
      <c r="F5" s="734"/>
      <c r="G5" s="1825" t="s">
        <v>379</v>
      </c>
    </row>
    <row r="6" spans="1:10" ht="21.75" customHeight="1">
      <c r="A6" s="676" t="s">
        <v>575</v>
      </c>
      <c r="B6" s="751" t="s">
        <v>381</v>
      </c>
      <c r="C6" s="749"/>
      <c r="D6" s="750"/>
      <c r="E6" s="751" t="s">
        <v>382</v>
      </c>
      <c r="F6" s="750"/>
      <c r="G6" s="1826"/>
    </row>
    <row r="7" spans="1:10" ht="34.5" customHeight="1" thickBot="1">
      <c r="A7" s="763" t="s">
        <v>578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1827"/>
      <c r="H7" s="271"/>
    </row>
    <row r="8" spans="1:10">
      <c r="A8" s="190" t="s">
        <v>456</v>
      </c>
      <c r="B8" s="288">
        <v>68</v>
      </c>
      <c r="C8" s="191" t="s">
        <v>391</v>
      </c>
      <c r="D8" s="191">
        <v>68</v>
      </c>
      <c r="E8" s="288">
        <v>1470</v>
      </c>
      <c r="F8" s="192" t="s">
        <v>391</v>
      </c>
      <c r="G8" s="193">
        <v>99</v>
      </c>
    </row>
    <row r="9" spans="1:10">
      <c r="A9" s="63"/>
      <c r="B9" s="45"/>
      <c r="C9" s="45"/>
      <c r="D9" s="45"/>
      <c r="E9" s="45"/>
      <c r="F9" s="11"/>
      <c r="G9" s="46"/>
    </row>
    <row r="10" spans="1:10">
      <c r="A10" s="63" t="s">
        <v>535</v>
      </c>
      <c r="B10" s="82">
        <v>832</v>
      </c>
      <c r="C10" s="45">
        <v>2</v>
      </c>
      <c r="D10" s="45">
        <v>834</v>
      </c>
      <c r="E10" s="82">
        <v>2800</v>
      </c>
      <c r="F10" s="11">
        <v>4000</v>
      </c>
      <c r="G10" s="46">
        <v>2338</v>
      </c>
    </row>
    <row r="11" spans="1:10">
      <c r="A11" s="73" t="s">
        <v>460</v>
      </c>
      <c r="B11" s="289">
        <v>832</v>
      </c>
      <c r="C11" s="74">
        <v>2</v>
      </c>
      <c r="D11" s="74">
        <v>834</v>
      </c>
      <c r="E11" s="289">
        <v>2800</v>
      </c>
      <c r="F11" s="78">
        <v>4000</v>
      </c>
      <c r="G11" s="75">
        <v>2338</v>
      </c>
    </row>
    <row r="12" spans="1:10">
      <c r="A12" s="65"/>
      <c r="B12" s="45"/>
      <c r="C12" s="45"/>
      <c r="D12" s="45"/>
      <c r="E12" s="45"/>
      <c r="F12" s="11"/>
      <c r="G12" s="46"/>
    </row>
    <row r="13" spans="1:10">
      <c r="A13" s="73" t="s">
        <v>461</v>
      </c>
      <c r="B13" s="289">
        <v>6717</v>
      </c>
      <c r="C13" s="74">
        <v>358</v>
      </c>
      <c r="D13" s="74">
        <v>7075</v>
      </c>
      <c r="E13" s="289">
        <v>2336</v>
      </c>
      <c r="F13" s="78">
        <v>2867</v>
      </c>
      <c r="G13" s="75">
        <v>16717</v>
      </c>
    </row>
    <row r="14" spans="1:10">
      <c r="A14" s="65"/>
      <c r="B14" s="45"/>
      <c r="C14" s="45"/>
      <c r="D14" s="45"/>
      <c r="E14" s="45"/>
      <c r="F14" s="11"/>
      <c r="G14" s="46"/>
    </row>
    <row r="15" spans="1:10">
      <c r="A15" s="73" t="s">
        <v>462</v>
      </c>
      <c r="B15" s="289">
        <v>477</v>
      </c>
      <c r="C15" s="74">
        <v>39</v>
      </c>
      <c r="D15" s="74">
        <v>516</v>
      </c>
      <c r="E15" s="289">
        <v>2500</v>
      </c>
      <c r="F15" s="78">
        <v>3200</v>
      </c>
      <c r="G15" s="75">
        <v>1317</v>
      </c>
    </row>
    <row r="16" spans="1:10">
      <c r="A16" s="63"/>
      <c r="B16" s="45"/>
      <c r="C16" s="45"/>
      <c r="D16" s="45"/>
      <c r="E16" s="45"/>
      <c r="F16" s="11"/>
      <c r="G16" s="46"/>
    </row>
    <row r="17" spans="1:7">
      <c r="A17" s="63" t="s">
        <v>463</v>
      </c>
      <c r="B17" s="82">
        <v>2993</v>
      </c>
      <c r="C17" s="45">
        <v>703</v>
      </c>
      <c r="D17" s="45">
        <v>3696</v>
      </c>
      <c r="E17" s="82">
        <v>1767</v>
      </c>
      <c r="F17" s="11">
        <v>3500</v>
      </c>
      <c r="G17" s="46">
        <v>7748</v>
      </c>
    </row>
    <row r="18" spans="1:7">
      <c r="A18" s="63" t="s">
        <v>464</v>
      </c>
      <c r="B18" s="82">
        <v>42</v>
      </c>
      <c r="C18" s="45">
        <v>58</v>
      </c>
      <c r="D18" s="45">
        <v>100</v>
      </c>
      <c r="E18" s="82">
        <v>1000</v>
      </c>
      <c r="F18" s="11">
        <v>2500</v>
      </c>
      <c r="G18" s="46">
        <v>187</v>
      </c>
    </row>
    <row r="19" spans="1:7">
      <c r="A19" s="63" t="s">
        <v>465</v>
      </c>
      <c r="B19" s="82">
        <v>676</v>
      </c>
      <c r="C19" s="45">
        <v>832</v>
      </c>
      <c r="D19" s="45">
        <v>1508</v>
      </c>
      <c r="E19" s="82">
        <v>1000</v>
      </c>
      <c r="F19" s="11">
        <v>2500</v>
      </c>
      <c r="G19" s="46">
        <v>2756</v>
      </c>
    </row>
    <row r="20" spans="1:7">
      <c r="A20" s="73" t="s">
        <v>466</v>
      </c>
      <c r="B20" s="289">
        <v>3711</v>
      </c>
      <c r="C20" s="74">
        <v>1593</v>
      </c>
      <c r="D20" s="74">
        <v>5304</v>
      </c>
      <c r="E20" s="289">
        <v>1619</v>
      </c>
      <c r="F20" s="78">
        <v>2941</v>
      </c>
      <c r="G20" s="75">
        <v>10691</v>
      </c>
    </row>
    <row r="21" spans="1:7">
      <c r="A21" s="63"/>
      <c r="B21" s="45"/>
      <c r="C21" s="45"/>
      <c r="D21" s="45"/>
      <c r="E21" s="45"/>
      <c r="F21" s="11"/>
      <c r="G21" s="46"/>
    </row>
    <row r="22" spans="1:7">
      <c r="A22" s="63" t="s">
        <v>467</v>
      </c>
      <c r="B22" s="82">
        <v>4340</v>
      </c>
      <c r="C22" s="45">
        <v>156</v>
      </c>
      <c r="D22" s="45">
        <v>4496</v>
      </c>
      <c r="E22" s="82">
        <v>1482</v>
      </c>
      <c r="F22" s="11">
        <v>3329</v>
      </c>
      <c r="G22" s="46">
        <v>6951</v>
      </c>
    </row>
    <row r="23" spans="1:7">
      <c r="A23" s="63" t="s">
        <v>468</v>
      </c>
      <c r="B23" s="82">
        <v>2619</v>
      </c>
      <c r="C23" s="45">
        <v>620</v>
      </c>
      <c r="D23" s="45">
        <v>3239</v>
      </c>
      <c r="E23" s="82">
        <v>2845</v>
      </c>
      <c r="F23" s="11">
        <v>3421</v>
      </c>
      <c r="G23" s="46">
        <v>9572</v>
      </c>
    </row>
    <row r="24" spans="1:7">
      <c r="A24" s="63" t="s">
        <v>469</v>
      </c>
      <c r="B24" s="82">
        <v>6153</v>
      </c>
      <c r="C24" s="45">
        <v>466</v>
      </c>
      <c r="D24" s="45">
        <v>6619</v>
      </c>
      <c r="E24" s="82">
        <v>1950</v>
      </c>
      <c r="F24" s="11">
        <v>3406</v>
      </c>
      <c r="G24" s="46">
        <v>13586</v>
      </c>
    </row>
    <row r="25" spans="1:7">
      <c r="A25" s="63" t="s">
        <v>470</v>
      </c>
      <c r="B25" s="82">
        <v>494</v>
      </c>
      <c r="C25" s="45" t="s">
        <v>391</v>
      </c>
      <c r="D25" s="45">
        <v>494</v>
      </c>
      <c r="E25" s="82">
        <v>3000</v>
      </c>
      <c r="F25" s="11" t="s">
        <v>391</v>
      </c>
      <c r="G25" s="46">
        <v>1482</v>
      </c>
    </row>
    <row r="26" spans="1:7">
      <c r="A26" s="73" t="s">
        <v>471</v>
      </c>
      <c r="B26" s="289">
        <v>13606</v>
      </c>
      <c r="C26" s="74">
        <v>1242</v>
      </c>
      <c r="D26" s="74">
        <v>14848</v>
      </c>
      <c r="E26" s="289">
        <v>2011</v>
      </c>
      <c r="F26" s="78">
        <v>3404</v>
      </c>
      <c r="G26" s="75">
        <v>31591</v>
      </c>
    </row>
    <row r="27" spans="1:7">
      <c r="A27" s="65"/>
      <c r="B27" s="45"/>
      <c r="C27" s="45"/>
      <c r="D27" s="45"/>
      <c r="E27" s="45"/>
      <c r="F27" s="11"/>
      <c r="G27" s="46"/>
    </row>
    <row r="28" spans="1:7">
      <c r="A28" s="63" t="s">
        <v>536</v>
      </c>
      <c r="B28" s="82">
        <v>1813</v>
      </c>
      <c r="C28" s="45">
        <v>350</v>
      </c>
      <c r="D28" s="45">
        <v>2163</v>
      </c>
      <c r="E28" s="82">
        <v>1635</v>
      </c>
      <c r="F28" s="11">
        <v>2950</v>
      </c>
      <c r="G28" s="46">
        <v>3997</v>
      </c>
    </row>
    <row r="29" spans="1:7">
      <c r="A29" s="63" t="s">
        <v>474</v>
      </c>
      <c r="B29" s="82">
        <v>1125</v>
      </c>
      <c r="C29" s="45">
        <v>68</v>
      </c>
      <c r="D29" s="45">
        <v>1193</v>
      </c>
      <c r="E29" s="82">
        <v>1292</v>
      </c>
      <c r="F29" s="11">
        <v>1507</v>
      </c>
      <c r="G29" s="46">
        <v>1556</v>
      </c>
    </row>
    <row r="30" spans="1:7">
      <c r="A30" s="63" t="s">
        <v>475</v>
      </c>
      <c r="B30" s="82">
        <v>899</v>
      </c>
      <c r="C30" s="45">
        <v>345</v>
      </c>
      <c r="D30" s="45">
        <v>1244</v>
      </c>
      <c r="E30" s="82">
        <v>1500</v>
      </c>
      <c r="F30" s="11">
        <v>3100</v>
      </c>
      <c r="G30" s="46">
        <v>2418</v>
      </c>
    </row>
    <row r="31" spans="1:7">
      <c r="A31" s="63" t="s">
        <v>476</v>
      </c>
      <c r="B31" s="82">
        <v>281</v>
      </c>
      <c r="C31" s="45">
        <v>184</v>
      </c>
      <c r="D31" s="45">
        <v>465</v>
      </c>
      <c r="E31" s="82">
        <v>1600</v>
      </c>
      <c r="F31" s="11">
        <v>3548</v>
      </c>
      <c r="G31" s="46">
        <v>1102</v>
      </c>
    </row>
    <row r="32" spans="1:7">
      <c r="A32" s="63" t="s">
        <v>477</v>
      </c>
      <c r="B32" s="82">
        <v>5816</v>
      </c>
      <c r="C32" s="45">
        <v>1426</v>
      </c>
      <c r="D32" s="45">
        <v>7242</v>
      </c>
      <c r="E32" s="82">
        <v>1555</v>
      </c>
      <c r="F32" s="11">
        <v>2000</v>
      </c>
      <c r="G32" s="46">
        <v>11896</v>
      </c>
    </row>
    <row r="33" spans="1:7">
      <c r="A33" s="63" t="s">
        <v>478</v>
      </c>
      <c r="B33" s="82">
        <v>1471</v>
      </c>
      <c r="C33" s="45">
        <v>194</v>
      </c>
      <c r="D33" s="45">
        <v>1665</v>
      </c>
      <c r="E33" s="82">
        <v>2100</v>
      </c>
      <c r="F33" s="11">
        <v>3800</v>
      </c>
      <c r="G33" s="46">
        <v>3826</v>
      </c>
    </row>
    <row r="34" spans="1:7">
      <c r="A34" s="63" t="s">
        <v>479</v>
      </c>
      <c r="B34" s="82">
        <v>1221</v>
      </c>
      <c r="C34" s="45">
        <v>59</v>
      </c>
      <c r="D34" s="45">
        <v>1280</v>
      </c>
      <c r="E34" s="82">
        <v>2000</v>
      </c>
      <c r="F34" s="11">
        <v>4000</v>
      </c>
      <c r="G34" s="46">
        <v>2678</v>
      </c>
    </row>
    <row r="35" spans="1:7">
      <c r="A35" s="63" t="s">
        <v>480</v>
      </c>
      <c r="B35" s="82">
        <v>3409</v>
      </c>
      <c r="C35" s="45">
        <v>2523</v>
      </c>
      <c r="D35" s="45">
        <v>5932</v>
      </c>
      <c r="E35" s="82">
        <v>1200</v>
      </c>
      <c r="F35" s="11">
        <v>4000</v>
      </c>
      <c r="G35" s="46">
        <v>14183</v>
      </c>
    </row>
    <row r="36" spans="1:7">
      <c r="A36" s="63" t="s">
        <v>481</v>
      </c>
      <c r="B36" s="82">
        <v>5771</v>
      </c>
      <c r="C36" s="45">
        <v>1818</v>
      </c>
      <c r="D36" s="45">
        <v>7589</v>
      </c>
      <c r="E36" s="82">
        <v>2000</v>
      </c>
      <c r="F36" s="11">
        <v>3300</v>
      </c>
      <c r="G36" s="46">
        <v>17541</v>
      </c>
    </row>
    <row r="37" spans="1:7">
      <c r="A37" s="73" t="s">
        <v>482</v>
      </c>
      <c r="B37" s="289">
        <v>21806</v>
      </c>
      <c r="C37" s="74">
        <v>6967</v>
      </c>
      <c r="D37" s="74">
        <v>28773</v>
      </c>
      <c r="E37" s="289">
        <v>1670</v>
      </c>
      <c r="F37" s="78">
        <v>3269</v>
      </c>
      <c r="G37" s="75">
        <v>59197</v>
      </c>
    </row>
    <row r="38" spans="1:7">
      <c r="A38" s="65"/>
      <c r="B38" s="45"/>
      <c r="C38" s="45"/>
      <c r="D38" s="45"/>
      <c r="E38" s="45"/>
      <c r="F38" s="11"/>
      <c r="G38" s="46"/>
    </row>
    <row r="39" spans="1:7">
      <c r="A39" s="73" t="s">
        <v>483</v>
      </c>
      <c r="B39" s="289">
        <v>350</v>
      </c>
      <c r="C39" s="74">
        <v>182</v>
      </c>
      <c r="D39" s="74">
        <v>532</v>
      </c>
      <c r="E39" s="289">
        <v>1400</v>
      </c>
      <c r="F39" s="78">
        <v>2300</v>
      </c>
      <c r="G39" s="75">
        <v>909</v>
      </c>
    </row>
    <row r="40" spans="1:7">
      <c r="A40" s="63"/>
      <c r="B40" s="45"/>
      <c r="C40" s="45"/>
      <c r="D40" s="45"/>
      <c r="E40" s="45"/>
      <c r="F40" s="11"/>
      <c r="G40" s="46"/>
    </row>
    <row r="41" spans="1:7">
      <c r="A41" s="63" t="s">
        <v>484</v>
      </c>
      <c r="B41" s="82">
        <v>77</v>
      </c>
      <c r="C41" s="45">
        <v>1689</v>
      </c>
      <c r="D41" s="45">
        <v>1766</v>
      </c>
      <c r="E41" s="82">
        <v>600</v>
      </c>
      <c r="F41" s="11">
        <v>2800</v>
      </c>
      <c r="G41" s="46">
        <v>4775</v>
      </c>
    </row>
    <row r="42" spans="1:7">
      <c r="A42" s="63" t="s">
        <v>485</v>
      </c>
      <c r="B42" s="82">
        <v>125</v>
      </c>
      <c r="C42" s="45">
        <v>96</v>
      </c>
      <c r="D42" s="45">
        <v>221</v>
      </c>
      <c r="E42" s="82">
        <v>990</v>
      </c>
      <c r="F42" s="11">
        <v>2000</v>
      </c>
      <c r="G42" s="46">
        <v>316</v>
      </c>
    </row>
    <row r="43" spans="1:7">
      <c r="A43" s="63" t="s">
        <v>486</v>
      </c>
      <c r="B43" s="82">
        <v>906</v>
      </c>
      <c r="C43" s="45">
        <v>201</v>
      </c>
      <c r="D43" s="45">
        <v>1107</v>
      </c>
      <c r="E43" s="82">
        <v>1200</v>
      </c>
      <c r="F43" s="11">
        <v>2500</v>
      </c>
      <c r="G43" s="46">
        <v>1590</v>
      </c>
    </row>
    <row r="44" spans="1:7">
      <c r="A44" s="63" t="s">
        <v>487</v>
      </c>
      <c r="B44" s="82">
        <v>3689</v>
      </c>
      <c r="C44" s="45">
        <v>760</v>
      </c>
      <c r="D44" s="45">
        <v>4449</v>
      </c>
      <c r="E44" s="82">
        <v>1500</v>
      </c>
      <c r="F44" s="11">
        <v>2000</v>
      </c>
      <c r="G44" s="46">
        <v>7054</v>
      </c>
    </row>
    <row r="45" spans="1:7">
      <c r="A45" s="63" t="s">
        <v>488</v>
      </c>
      <c r="B45" s="82">
        <v>496</v>
      </c>
      <c r="C45" s="45">
        <v>1202</v>
      </c>
      <c r="D45" s="45">
        <v>1698</v>
      </c>
      <c r="E45" s="82">
        <v>740</v>
      </c>
      <c r="F45" s="11">
        <v>3650</v>
      </c>
      <c r="G45" s="46">
        <v>4754</v>
      </c>
    </row>
    <row r="46" spans="1:7">
      <c r="A46" s="73" t="s">
        <v>562</v>
      </c>
      <c r="B46" s="289">
        <v>5293</v>
      </c>
      <c r="C46" s="74">
        <v>3948</v>
      </c>
      <c r="D46" s="74">
        <v>9241</v>
      </c>
      <c r="E46" s="289">
        <v>1352</v>
      </c>
      <c r="F46" s="78">
        <v>2870</v>
      </c>
      <c r="G46" s="75">
        <v>18489</v>
      </c>
    </row>
    <row r="47" spans="1:7">
      <c r="A47" s="63"/>
      <c r="B47" s="45"/>
      <c r="C47" s="45"/>
      <c r="D47" s="45"/>
      <c r="E47" s="45"/>
      <c r="F47" s="11"/>
      <c r="G47" s="46"/>
    </row>
    <row r="48" spans="1:7">
      <c r="A48" s="63" t="s">
        <v>495</v>
      </c>
      <c r="B48" s="82">
        <v>49</v>
      </c>
      <c r="C48" s="45">
        <v>45</v>
      </c>
      <c r="D48" s="45">
        <v>94</v>
      </c>
      <c r="E48" s="82" t="s">
        <v>391</v>
      </c>
      <c r="F48" s="11">
        <v>1850</v>
      </c>
      <c r="G48" s="46">
        <v>83</v>
      </c>
    </row>
    <row r="49" spans="1:7">
      <c r="A49" s="63" t="s">
        <v>496</v>
      </c>
      <c r="B49" s="82" t="s">
        <v>391</v>
      </c>
      <c r="C49" s="45">
        <v>8</v>
      </c>
      <c r="D49" s="45">
        <v>8</v>
      </c>
      <c r="E49" s="82" t="s">
        <v>391</v>
      </c>
      <c r="F49" s="11" t="s">
        <v>391</v>
      </c>
      <c r="G49" s="46" t="s">
        <v>391</v>
      </c>
    </row>
    <row r="50" spans="1:7">
      <c r="A50" s="73" t="s">
        <v>497</v>
      </c>
      <c r="B50" s="289">
        <v>49</v>
      </c>
      <c r="C50" s="74">
        <v>53</v>
      </c>
      <c r="D50" s="74">
        <v>102</v>
      </c>
      <c r="E50" s="289" t="s">
        <v>391</v>
      </c>
      <c r="F50" s="78">
        <v>1571</v>
      </c>
      <c r="G50" s="75">
        <v>83</v>
      </c>
    </row>
    <row r="51" spans="1:7">
      <c r="A51" s="1010"/>
      <c r="B51" s="82"/>
      <c r="C51" s="45"/>
      <c r="D51" s="45"/>
      <c r="E51" s="45"/>
      <c r="F51" s="11"/>
      <c r="G51" s="46"/>
    </row>
    <row r="52" spans="1:7">
      <c r="A52" s="1010" t="s">
        <v>499</v>
      </c>
      <c r="B52" s="82">
        <v>194</v>
      </c>
      <c r="C52" s="45">
        <v>86</v>
      </c>
      <c r="D52" s="45">
        <v>280</v>
      </c>
      <c r="E52" s="45">
        <v>1010</v>
      </c>
      <c r="F52" s="11">
        <v>1094</v>
      </c>
      <c r="G52" s="46">
        <v>290</v>
      </c>
    </row>
    <row r="53" spans="1:7">
      <c r="A53" s="1010" t="s">
        <v>500</v>
      </c>
      <c r="B53" s="82">
        <v>416</v>
      </c>
      <c r="C53" s="45">
        <v>105</v>
      </c>
      <c r="D53" s="45">
        <v>521</v>
      </c>
      <c r="E53" s="82">
        <v>800</v>
      </c>
      <c r="F53" s="11">
        <v>1450</v>
      </c>
      <c r="G53" s="46">
        <v>485</v>
      </c>
    </row>
    <row r="54" spans="1:7">
      <c r="A54" s="1010" t="s">
        <v>501</v>
      </c>
      <c r="B54" s="82" t="s">
        <v>391</v>
      </c>
      <c r="C54" s="45">
        <v>1</v>
      </c>
      <c r="D54" s="45">
        <v>1</v>
      </c>
      <c r="E54" s="82" t="s">
        <v>391</v>
      </c>
      <c r="F54" s="11">
        <v>1670</v>
      </c>
      <c r="G54" s="46">
        <v>2</v>
      </c>
    </row>
    <row r="55" spans="1:7">
      <c r="A55" s="1010" t="s">
        <v>502</v>
      </c>
      <c r="B55" s="82">
        <v>183</v>
      </c>
      <c r="C55" s="45" t="s">
        <v>391</v>
      </c>
      <c r="D55" s="45">
        <v>183</v>
      </c>
      <c r="E55" s="82">
        <v>3500</v>
      </c>
      <c r="F55" s="11" t="s">
        <v>391</v>
      </c>
      <c r="G55" s="46">
        <v>641</v>
      </c>
    </row>
    <row r="56" spans="1:7">
      <c r="A56" s="1010" t="s">
        <v>503</v>
      </c>
      <c r="B56" s="82">
        <v>83</v>
      </c>
      <c r="C56" s="45" t="s">
        <v>391</v>
      </c>
      <c r="D56" s="45">
        <v>83</v>
      </c>
      <c r="E56" s="82">
        <v>1100</v>
      </c>
      <c r="F56" s="11" t="s">
        <v>391</v>
      </c>
      <c r="G56" s="46">
        <v>91</v>
      </c>
    </row>
    <row r="57" spans="1:7">
      <c r="A57" s="1010" t="s">
        <v>504</v>
      </c>
      <c r="B57" s="82">
        <v>125</v>
      </c>
      <c r="C57" s="45">
        <v>72</v>
      </c>
      <c r="D57" s="45">
        <v>197</v>
      </c>
      <c r="E57" s="82">
        <v>1250</v>
      </c>
      <c r="F57" s="11">
        <v>2300</v>
      </c>
      <c r="G57" s="46">
        <v>322</v>
      </c>
    </row>
    <row r="58" spans="1:7">
      <c r="A58" s="1010" t="s">
        <v>505</v>
      </c>
      <c r="B58" s="82">
        <v>2098</v>
      </c>
      <c r="C58" s="45">
        <v>384</v>
      </c>
      <c r="D58" s="45">
        <v>2482</v>
      </c>
      <c r="E58" s="82">
        <v>2152</v>
      </c>
      <c r="F58" s="11">
        <v>3700</v>
      </c>
      <c r="G58" s="46">
        <v>5936</v>
      </c>
    </row>
    <row r="59" spans="1:7">
      <c r="A59" s="73" t="s">
        <v>506</v>
      </c>
      <c r="B59" s="1455">
        <v>3099</v>
      </c>
      <c r="C59" s="1354">
        <v>648</v>
      </c>
      <c r="D59" s="1354">
        <v>3747</v>
      </c>
      <c r="E59" s="1455">
        <v>1914</v>
      </c>
      <c r="F59" s="1355">
        <v>2831</v>
      </c>
      <c r="G59" s="1356">
        <v>7767</v>
      </c>
    </row>
    <row r="60" spans="1:7">
      <c r="A60" s="1193"/>
      <c r="B60" s="1191"/>
      <c r="C60" s="1191"/>
      <c r="D60" s="1191"/>
      <c r="E60" s="1191"/>
      <c r="F60" s="1191"/>
    </row>
    <row r="61" spans="1:7" ht="13.5" thickBot="1">
      <c r="A61" s="66" t="s">
        <v>510</v>
      </c>
      <c r="B61" s="290">
        <v>56008</v>
      </c>
      <c r="C61" s="52">
        <v>15032</v>
      </c>
      <c r="D61" s="52">
        <v>71040</v>
      </c>
      <c r="E61" s="290">
        <v>1833</v>
      </c>
      <c r="F61" s="175">
        <v>3094</v>
      </c>
      <c r="G61" s="53">
        <v>149198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229">
    <tabColor theme="0"/>
    <pageSetUpPr fitToPage="1"/>
  </sheetPr>
  <dimension ref="A1:J17"/>
  <sheetViews>
    <sheetView tabSelected="1" zoomScaleSheetLayoutView="75" workbookViewId="0">
      <selection activeCell="I37" sqref="I37"/>
    </sheetView>
  </sheetViews>
  <sheetFormatPr baseColWidth="10" defaultRowHeight="12.75"/>
  <cols>
    <col min="1" max="1" width="33.140625" style="208" customWidth="1"/>
    <col min="2" max="7" width="15.7109375" style="208" customWidth="1"/>
    <col min="8" max="8" width="5.85546875" style="208" customWidth="1"/>
    <col min="9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29.25" customHeight="1">
      <c r="A3" s="1695" t="s">
        <v>1379</v>
      </c>
      <c r="B3" s="1695"/>
      <c r="C3" s="1695"/>
      <c r="D3" s="1695"/>
      <c r="E3" s="1695"/>
      <c r="F3" s="1695"/>
      <c r="G3" s="1695"/>
      <c r="H3" s="219"/>
      <c r="I3" s="219"/>
      <c r="J3" s="255"/>
    </row>
    <row r="4" spans="1:10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</row>
    <row r="5" spans="1:10" ht="22.5" customHeight="1">
      <c r="A5" s="158" t="s">
        <v>549</v>
      </c>
      <c r="B5" s="733" t="s">
        <v>371</v>
      </c>
      <c r="C5" s="734"/>
      <c r="D5" s="735"/>
      <c r="E5" s="733" t="s">
        <v>378</v>
      </c>
      <c r="F5" s="734"/>
      <c r="G5" s="1825" t="s">
        <v>379</v>
      </c>
    </row>
    <row r="6" spans="1:10" ht="27.75" customHeight="1">
      <c r="A6" s="676" t="s">
        <v>575</v>
      </c>
      <c r="B6" s="737" t="s">
        <v>381</v>
      </c>
      <c r="C6" s="245"/>
      <c r="D6" s="738"/>
      <c r="E6" s="737" t="s">
        <v>382</v>
      </c>
      <c r="F6" s="738"/>
      <c r="G6" s="1826"/>
    </row>
    <row r="7" spans="1:10" ht="33.75" customHeight="1" thickBot="1">
      <c r="A7" s="763" t="s">
        <v>578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1827"/>
      <c r="H7" s="271"/>
    </row>
    <row r="8" spans="1:10" ht="24" customHeight="1">
      <c r="A8" s="63" t="s">
        <v>492</v>
      </c>
      <c r="B8" s="45" t="s">
        <v>391</v>
      </c>
      <c r="C8" s="45">
        <v>1</v>
      </c>
      <c r="D8" s="45">
        <v>1</v>
      </c>
      <c r="E8" s="45" t="s">
        <v>391</v>
      </c>
      <c r="F8" s="11" t="s">
        <v>391</v>
      </c>
      <c r="G8" s="46" t="s">
        <v>391</v>
      </c>
    </row>
    <row r="9" spans="1:10">
      <c r="A9" s="73" t="s">
        <v>493</v>
      </c>
      <c r="B9" s="74" t="s">
        <v>391</v>
      </c>
      <c r="C9" s="74">
        <v>1</v>
      </c>
      <c r="D9" s="74">
        <v>1</v>
      </c>
      <c r="E9" s="74" t="s">
        <v>391</v>
      </c>
      <c r="F9" s="78" t="s">
        <v>391</v>
      </c>
      <c r="G9" s="75" t="s">
        <v>391</v>
      </c>
    </row>
    <row r="10" spans="1:10">
      <c r="A10" s="65"/>
      <c r="B10" s="45"/>
      <c r="C10" s="45"/>
      <c r="D10" s="45"/>
      <c r="E10" s="45"/>
      <c r="F10" s="11"/>
      <c r="G10" s="46"/>
    </row>
    <row r="11" spans="1:10">
      <c r="A11" s="63" t="s">
        <v>495</v>
      </c>
      <c r="B11" s="45" t="s">
        <v>391</v>
      </c>
      <c r="C11" s="45">
        <v>370</v>
      </c>
      <c r="D11" s="45">
        <v>370</v>
      </c>
      <c r="E11" s="45" t="s">
        <v>391</v>
      </c>
      <c r="F11" s="11">
        <v>2950</v>
      </c>
      <c r="G11" s="46">
        <v>1092</v>
      </c>
    </row>
    <row r="12" spans="1:10">
      <c r="A12" s="73" t="s">
        <v>497</v>
      </c>
      <c r="B12" s="74" t="s">
        <v>391</v>
      </c>
      <c r="C12" s="74">
        <v>370</v>
      </c>
      <c r="D12" s="74">
        <v>370</v>
      </c>
      <c r="E12" s="74" t="s">
        <v>391</v>
      </c>
      <c r="F12" s="78">
        <v>2950</v>
      </c>
      <c r="G12" s="75">
        <v>1092</v>
      </c>
    </row>
    <row r="13" spans="1:10">
      <c r="A13" s="65"/>
      <c r="B13" s="45"/>
      <c r="C13" s="45"/>
      <c r="D13" s="45"/>
      <c r="E13" s="45"/>
      <c r="F13" s="11"/>
      <c r="G13" s="46"/>
    </row>
    <row r="14" spans="1:10">
      <c r="A14" s="63" t="s">
        <v>500</v>
      </c>
      <c r="B14" s="45" t="s">
        <v>391</v>
      </c>
      <c r="C14" s="45">
        <v>83</v>
      </c>
      <c r="D14" s="45">
        <v>83</v>
      </c>
      <c r="E14" s="45" t="s">
        <v>391</v>
      </c>
      <c r="F14" s="11">
        <v>2000</v>
      </c>
      <c r="G14" s="46">
        <v>166</v>
      </c>
    </row>
    <row r="15" spans="1:10">
      <c r="A15" s="73" t="s">
        <v>506</v>
      </c>
      <c r="B15" s="74" t="s">
        <v>391</v>
      </c>
      <c r="C15" s="74">
        <v>83</v>
      </c>
      <c r="D15" s="74">
        <v>83</v>
      </c>
      <c r="E15" s="74" t="s">
        <v>391</v>
      </c>
      <c r="F15" s="78">
        <v>2000</v>
      </c>
      <c r="G15" s="75">
        <v>166</v>
      </c>
    </row>
    <row r="16" spans="1:10">
      <c r="A16" s="63"/>
      <c r="B16" s="45"/>
      <c r="C16" s="45"/>
      <c r="D16" s="45"/>
      <c r="E16" s="45"/>
      <c r="F16" s="11"/>
      <c r="G16" s="46"/>
    </row>
    <row r="17" spans="1:7" ht="13.5" thickBot="1">
      <c r="A17" s="66" t="s">
        <v>510</v>
      </c>
      <c r="B17" s="52" t="s">
        <v>391</v>
      </c>
      <c r="C17" s="52">
        <v>454</v>
      </c>
      <c r="D17" s="52">
        <v>454</v>
      </c>
      <c r="E17" s="52" t="s">
        <v>391</v>
      </c>
      <c r="F17" s="52">
        <v>2770</v>
      </c>
      <c r="G17" s="53">
        <v>1258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230">
    <tabColor theme="0"/>
    <pageSetUpPr fitToPage="1"/>
  </sheetPr>
  <dimension ref="A1:J41"/>
  <sheetViews>
    <sheetView tabSelected="1" topLeftCell="A23" zoomScale="85" zoomScaleNormal="85" zoomScaleSheetLayoutView="75" workbookViewId="0">
      <selection activeCell="I37" sqref="I37"/>
    </sheetView>
  </sheetViews>
  <sheetFormatPr baseColWidth="10" defaultRowHeight="12.75"/>
  <cols>
    <col min="1" max="1" width="33.7109375" style="208" customWidth="1"/>
    <col min="2" max="7" width="18.140625" style="208" customWidth="1"/>
    <col min="8" max="12" width="11.42578125" style="208"/>
    <col min="13" max="13" width="11.140625" style="208" customWidth="1"/>
    <col min="14" max="21" width="12" style="208" customWidth="1"/>
    <col min="22" max="16384" width="11.42578125" style="208"/>
  </cols>
  <sheetData>
    <row r="1" spans="1:10" s="87" customFormat="1" ht="18">
      <c r="A1" s="1691" t="s">
        <v>367</v>
      </c>
      <c r="B1" s="1691"/>
      <c r="C1" s="1691"/>
      <c r="D1" s="1691"/>
      <c r="E1" s="1691"/>
      <c r="F1" s="1691"/>
      <c r="G1" s="1691"/>
      <c r="H1" s="86"/>
      <c r="I1" s="86"/>
      <c r="J1" s="86"/>
    </row>
    <row r="3" spans="1:10" s="88" customFormat="1" ht="24.75" customHeight="1">
      <c r="A3" s="1695" t="s">
        <v>1380</v>
      </c>
      <c r="B3" s="1695"/>
      <c r="C3" s="1695"/>
      <c r="D3" s="1695"/>
      <c r="E3" s="1695"/>
      <c r="F3" s="1695"/>
      <c r="G3" s="1695"/>
      <c r="H3" s="219"/>
      <c r="I3" s="219"/>
      <c r="J3" s="255"/>
    </row>
    <row r="4" spans="1:10" s="88" customFormat="1" ht="15.75" thickBot="1">
      <c r="A4" s="188"/>
      <c r="B4" s="189"/>
      <c r="C4" s="189"/>
      <c r="D4" s="189"/>
      <c r="E4" s="189"/>
      <c r="F4" s="189"/>
      <c r="G4" s="189"/>
      <c r="H4" s="189"/>
      <c r="I4" s="189"/>
      <c r="J4" s="189"/>
    </row>
    <row r="5" spans="1:10" ht="31.5" customHeight="1">
      <c r="A5" s="158" t="s">
        <v>549</v>
      </c>
      <c r="B5" s="733" t="s">
        <v>371</v>
      </c>
      <c r="C5" s="734"/>
      <c r="D5" s="735"/>
      <c r="E5" s="733" t="s">
        <v>378</v>
      </c>
      <c r="F5" s="734"/>
      <c r="G5" s="1825" t="s">
        <v>379</v>
      </c>
    </row>
    <row r="6" spans="1:10" ht="18.75" customHeight="1">
      <c r="A6" s="676" t="s">
        <v>575</v>
      </c>
      <c r="B6" s="751" t="s">
        <v>381</v>
      </c>
      <c r="C6" s="749"/>
      <c r="D6" s="750"/>
      <c r="E6" s="751" t="s">
        <v>382</v>
      </c>
      <c r="F6" s="750"/>
      <c r="G6" s="1826"/>
    </row>
    <row r="7" spans="1:10" ht="32.25" customHeight="1" thickBot="1">
      <c r="A7" s="763" t="s">
        <v>578</v>
      </c>
      <c r="B7" s="675" t="s">
        <v>385</v>
      </c>
      <c r="C7" s="234" t="s">
        <v>386</v>
      </c>
      <c r="D7" s="234" t="s">
        <v>387</v>
      </c>
      <c r="E7" s="675" t="s">
        <v>385</v>
      </c>
      <c r="F7" s="234" t="s">
        <v>386</v>
      </c>
      <c r="G7" s="1827"/>
      <c r="H7" s="271"/>
    </row>
    <row r="8" spans="1:10" ht="18.75" customHeight="1">
      <c r="A8" s="1005" t="s">
        <v>463</v>
      </c>
      <c r="B8" s="1006">
        <v>111</v>
      </c>
      <c r="C8" s="1007" t="s">
        <v>391</v>
      </c>
      <c r="D8" s="1007">
        <v>111</v>
      </c>
      <c r="E8" s="1006">
        <v>1099</v>
      </c>
      <c r="F8" s="1009" t="s">
        <v>391</v>
      </c>
      <c r="G8" s="1008">
        <v>122</v>
      </c>
    </row>
    <row r="9" spans="1:10">
      <c r="A9" s="905" t="s">
        <v>464</v>
      </c>
      <c r="B9" s="1004">
        <v>177</v>
      </c>
      <c r="C9" s="999" t="s">
        <v>391</v>
      </c>
      <c r="D9" s="999">
        <v>177</v>
      </c>
      <c r="E9" s="1004">
        <v>700</v>
      </c>
      <c r="F9" s="1003" t="s">
        <v>391</v>
      </c>
      <c r="G9" s="966">
        <v>124</v>
      </c>
    </row>
    <row r="10" spans="1:10">
      <c r="A10" s="905" t="s">
        <v>465</v>
      </c>
      <c r="B10" s="999">
        <v>19</v>
      </c>
      <c r="C10" s="999">
        <v>2</v>
      </c>
      <c r="D10" s="999">
        <v>21</v>
      </c>
      <c r="E10" s="999">
        <v>600</v>
      </c>
      <c r="F10" s="1003">
        <v>1800</v>
      </c>
      <c r="G10" s="966">
        <v>15</v>
      </c>
    </row>
    <row r="11" spans="1:10">
      <c r="A11" s="785" t="s">
        <v>466</v>
      </c>
      <c r="B11" s="791">
        <v>307</v>
      </c>
      <c r="C11" s="786">
        <v>2</v>
      </c>
      <c r="D11" s="786">
        <v>309</v>
      </c>
      <c r="E11" s="791">
        <v>838</v>
      </c>
      <c r="F11" s="787">
        <v>1800</v>
      </c>
      <c r="G11" s="788">
        <v>261</v>
      </c>
    </row>
    <row r="12" spans="1:10">
      <c r="A12" s="905"/>
      <c r="B12" s="999"/>
      <c r="C12" s="999"/>
      <c r="D12" s="999"/>
      <c r="E12" s="999"/>
      <c r="F12" s="1003"/>
      <c r="G12" s="966"/>
    </row>
    <row r="13" spans="1:10">
      <c r="A13" s="785" t="s">
        <v>472</v>
      </c>
      <c r="B13" s="791">
        <v>1</v>
      </c>
      <c r="C13" s="786" t="s">
        <v>391</v>
      </c>
      <c r="D13" s="786">
        <v>1</v>
      </c>
      <c r="E13" s="791">
        <v>1000</v>
      </c>
      <c r="F13" s="787" t="s">
        <v>391</v>
      </c>
      <c r="G13" s="788">
        <v>1</v>
      </c>
    </row>
    <row r="14" spans="1:10">
      <c r="A14" s="905"/>
      <c r="B14" s="999"/>
      <c r="C14" s="999"/>
      <c r="D14" s="999"/>
      <c r="E14" s="999"/>
      <c r="F14" s="1003"/>
      <c r="G14" s="966"/>
    </row>
    <row r="15" spans="1:10">
      <c r="A15" s="905" t="s">
        <v>536</v>
      </c>
      <c r="B15" s="1004">
        <v>74</v>
      </c>
      <c r="C15" s="999">
        <v>1</v>
      </c>
      <c r="D15" s="999">
        <v>75</v>
      </c>
      <c r="E15" s="1004">
        <v>100</v>
      </c>
      <c r="F15" s="1003">
        <v>300</v>
      </c>
      <c r="G15" s="966">
        <v>8</v>
      </c>
    </row>
    <row r="16" spans="1:10">
      <c r="A16" s="905" t="s">
        <v>474</v>
      </c>
      <c r="B16" s="1004">
        <v>328</v>
      </c>
      <c r="C16" s="999" t="s">
        <v>391</v>
      </c>
      <c r="D16" s="999">
        <v>328</v>
      </c>
      <c r="E16" s="1004">
        <v>630</v>
      </c>
      <c r="F16" s="1003" t="s">
        <v>391</v>
      </c>
      <c r="G16" s="966">
        <v>207</v>
      </c>
    </row>
    <row r="17" spans="1:7">
      <c r="A17" s="905" t="s">
        <v>475</v>
      </c>
      <c r="B17" s="1004">
        <v>146</v>
      </c>
      <c r="C17" s="999" t="s">
        <v>391</v>
      </c>
      <c r="D17" s="999">
        <v>146</v>
      </c>
      <c r="E17" s="1004">
        <v>850</v>
      </c>
      <c r="F17" s="1003" t="s">
        <v>391</v>
      </c>
      <c r="G17" s="966">
        <v>124</v>
      </c>
    </row>
    <row r="18" spans="1:7">
      <c r="A18" s="905" t="s">
        <v>476</v>
      </c>
      <c r="B18" s="1004">
        <v>549</v>
      </c>
      <c r="C18" s="999">
        <v>25</v>
      </c>
      <c r="D18" s="999">
        <v>574</v>
      </c>
      <c r="E18" s="1004">
        <v>900</v>
      </c>
      <c r="F18" s="1003">
        <v>1500</v>
      </c>
      <c r="G18" s="966">
        <v>532</v>
      </c>
    </row>
    <row r="19" spans="1:7">
      <c r="A19" s="905" t="s">
        <v>478</v>
      </c>
      <c r="B19" s="1004">
        <v>160</v>
      </c>
      <c r="C19" s="999" t="s">
        <v>391</v>
      </c>
      <c r="D19" s="999">
        <v>160</v>
      </c>
      <c r="E19" s="1004">
        <v>1200</v>
      </c>
      <c r="F19" s="1003" t="s">
        <v>391</v>
      </c>
      <c r="G19" s="966">
        <v>192</v>
      </c>
    </row>
    <row r="20" spans="1:7">
      <c r="A20" s="905" t="s">
        <v>479</v>
      </c>
      <c r="B20" s="1004">
        <v>564</v>
      </c>
      <c r="C20" s="999">
        <v>33</v>
      </c>
      <c r="D20" s="999">
        <v>597</v>
      </c>
      <c r="E20" s="1004">
        <v>400</v>
      </c>
      <c r="F20" s="1003">
        <v>900</v>
      </c>
      <c r="G20" s="966">
        <v>255</v>
      </c>
    </row>
    <row r="21" spans="1:7">
      <c r="A21" s="905" t="s">
        <v>480</v>
      </c>
      <c r="B21" s="1004">
        <v>418</v>
      </c>
      <c r="C21" s="999">
        <v>18</v>
      </c>
      <c r="D21" s="999">
        <v>436</v>
      </c>
      <c r="E21" s="1004">
        <v>900</v>
      </c>
      <c r="F21" s="1003">
        <v>2100</v>
      </c>
      <c r="G21" s="966">
        <v>414</v>
      </c>
    </row>
    <row r="22" spans="1:7">
      <c r="A22" s="905" t="s">
        <v>481</v>
      </c>
      <c r="B22" s="999">
        <v>2</v>
      </c>
      <c r="C22" s="999" t="s">
        <v>391</v>
      </c>
      <c r="D22" s="999">
        <v>2</v>
      </c>
      <c r="E22" s="999">
        <v>1200</v>
      </c>
      <c r="F22" s="1003" t="s">
        <v>391</v>
      </c>
      <c r="G22" s="966">
        <v>2</v>
      </c>
    </row>
    <row r="23" spans="1:7">
      <c r="A23" s="785" t="s">
        <v>482</v>
      </c>
      <c r="B23" s="791">
        <v>2241</v>
      </c>
      <c r="C23" s="786">
        <v>77</v>
      </c>
      <c r="D23" s="786">
        <v>2318</v>
      </c>
      <c r="E23" s="791">
        <v>727</v>
      </c>
      <c r="F23" s="787">
        <v>1368</v>
      </c>
      <c r="G23" s="788">
        <v>1734</v>
      </c>
    </row>
    <row r="24" spans="1:7">
      <c r="A24" s="905"/>
      <c r="B24" s="999"/>
      <c r="C24" s="999"/>
      <c r="D24" s="999"/>
      <c r="E24" s="999"/>
      <c r="F24" s="1003"/>
      <c r="G24" s="966"/>
    </row>
    <row r="25" spans="1:7">
      <c r="A25" s="785" t="s">
        <v>483</v>
      </c>
      <c r="B25" s="791">
        <v>38</v>
      </c>
      <c r="C25" s="786">
        <v>5</v>
      </c>
      <c r="D25" s="786">
        <v>43</v>
      </c>
      <c r="E25" s="791">
        <v>900</v>
      </c>
      <c r="F25" s="787">
        <v>1300</v>
      </c>
      <c r="G25" s="788">
        <v>41</v>
      </c>
    </row>
    <row r="26" spans="1:7">
      <c r="A26" s="905"/>
      <c r="B26" s="999"/>
      <c r="C26" s="999"/>
      <c r="D26" s="999"/>
      <c r="E26" s="999"/>
      <c r="F26" s="1003"/>
      <c r="G26" s="966"/>
    </row>
    <row r="27" spans="1:7">
      <c r="A27" s="905" t="s">
        <v>486</v>
      </c>
      <c r="B27" s="999">
        <v>1164</v>
      </c>
      <c r="C27" s="999">
        <v>50</v>
      </c>
      <c r="D27" s="999">
        <v>1214</v>
      </c>
      <c r="E27" s="999">
        <v>700</v>
      </c>
      <c r="F27" s="1003">
        <v>1100</v>
      </c>
      <c r="G27" s="966">
        <v>870</v>
      </c>
    </row>
    <row r="28" spans="1:7">
      <c r="A28" s="905" t="s">
        <v>487</v>
      </c>
      <c r="B28" s="999">
        <v>2453</v>
      </c>
      <c r="C28" s="999">
        <v>6</v>
      </c>
      <c r="D28" s="999">
        <v>2459</v>
      </c>
      <c r="E28" s="999">
        <v>600</v>
      </c>
      <c r="F28" s="1003">
        <v>1000</v>
      </c>
      <c r="G28" s="966">
        <v>1478</v>
      </c>
    </row>
    <row r="29" spans="1:7">
      <c r="A29" s="905" t="s">
        <v>488</v>
      </c>
      <c r="B29" s="1004">
        <v>64</v>
      </c>
      <c r="C29" s="999" t="s">
        <v>391</v>
      </c>
      <c r="D29" s="999">
        <v>64</v>
      </c>
      <c r="E29" s="1004">
        <v>700</v>
      </c>
      <c r="F29" s="1003" t="s">
        <v>391</v>
      </c>
      <c r="G29" s="966">
        <v>45</v>
      </c>
    </row>
    <row r="30" spans="1:7">
      <c r="A30" s="785" t="s">
        <v>562</v>
      </c>
      <c r="B30" s="791">
        <v>3681</v>
      </c>
      <c r="C30" s="786">
        <v>56</v>
      </c>
      <c r="D30" s="786">
        <v>3737</v>
      </c>
      <c r="E30" s="791">
        <v>633</v>
      </c>
      <c r="F30" s="787">
        <v>1089</v>
      </c>
      <c r="G30" s="788">
        <v>2393</v>
      </c>
    </row>
    <row r="31" spans="1:7">
      <c r="A31" s="905"/>
      <c r="B31" s="999"/>
      <c r="C31" s="999"/>
      <c r="D31" s="999"/>
      <c r="E31" s="999"/>
      <c r="F31" s="1003"/>
      <c r="G31" s="966"/>
    </row>
    <row r="32" spans="1:7">
      <c r="A32" s="905" t="s">
        <v>498</v>
      </c>
      <c r="B32" s="1004">
        <v>5</v>
      </c>
      <c r="C32" s="999" t="s">
        <v>391</v>
      </c>
      <c r="D32" s="999">
        <v>5</v>
      </c>
      <c r="E32" s="1004">
        <v>1400</v>
      </c>
      <c r="F32" s="1003" t="s">
        <v>391</v>
      </c>
      <c r="G32" s="966">
        <v>7</v>
      </c>
    </row>
    <row r="33" spans="1:7">
      <c r="A33" s="905" t="s">
        <v>499</v>
      </c>
      <c r="B33" s="1004">
        <v>196</v>
      </c>
      <c r="C33" s="999" t="s">
        <v>391</v>
      </c>
      <c r="D33" s="999">
        <v>196</v>
      </c>
      <c r="E33" s="1004">
        <v>1015</v>
      </c>
      <c r="F33" s="1003" t="s">
        <v>391</v>
      </c>
      <c r="G33" s="966">
        <v>199</v>
      </c>
    </row>
    <row r="34" spans="1:7">
      <c r="A34" s="905" t="s">
        <v>500</v>
      </c>
      <c r="B34" s="1004">
        <v>16</v>
      </c>
      <c r="C34" s="999">
        <v>22</v>
      </c>
      <c r="D34" s="999">
        <v>38</v>
      </c>
      <c r="E34" s="1004">
        <v>700</v>
      </c>
      <c r="F34" s="1003">
        <v>1000</v>
      </c>
      <c r="G34" s="966">
        <v>33</v>
      </c>
    </row>
    <row r="35" spans="1:7">
      <c r="A35" s="905" t="s">
        <v>501</v>
      </c>
      <c r="B35" s="1004">
        <v>11</v>
      </c>
      <c r="C35" s="999">
        <v>1</v>
      </c>
      <c r="D35" s="999">
        <v>12</v>
      </c>
      <c r="E35" s="1004">
        <v>687</v>
      </c>
      <c r="F35" s="1003">
        <v>800</v>
      </c>
      <c r="G35" s="966">
        <v>8</v>
      </c>
    </row>
    <row r="36" spans="1:7">
      <c r="A36" s="905" t="s">
        <v>503</v>
      </c>
      <c r="B36" s="1004">
        <v>67</v>
      </c>
      <c r="C36" s="999">
        <v>21</v>
      </c>
      <c r="D36" s="999">
        <v>88</v>
      </c>
      <c r="E36" s="1004">
        <v>700</v>
      </c>
      <c r="F36" s="1003">
        <v>875</v>
      </c>
      <c r="G36" s="966">
        <v>65</v>
      </c>
    </row>
    <row r="37" spans="1:7">
      <c r="A37" s="905" t="s">
        <v>504</v>
      </c>
      <c r="B37" s="999">
        <v>397</v>
      </c>
      <c r="C37" s="999">
        <v>41</v>
      </c>
      <c r="D37" s="999">
        <v>438</v>
      </c>
      <c r="E37" s="999">
        <v>500</v>
      </c>
      <c r="F37" s="1003">
        <v>1000</v>
      </c>
      <c r="G37" s="966">
        <v>240</v>
      </c>
    </row>
    <row r="38" spans="1:7">
      <c r="A38" s="905" t="s">
        <v>505</v>
      </c>
      <c r="B38" s="1004">
        <v>1006</v>
      </c>
      <c r="C38" s="999">
        <v>18</v>
      </c>
      <c r="D38" s="999">
        <v>1024</v>
      </c>
      <c r="E38" s="1004">
        <v>765</v>
      </c>
      <c r="F38" s="1003">
        <v>1000</v>
      </c>
      <c r="G38" s="966">
        <v>788</v>
      </c>
    </row>
    <row r="39" spans="1:7">
      <c r="A39" s="785" t="s">
        <v>506</v>
      </c>
      <c r="B39" s="791">
        <v>1698</v>
      </c>
      <c r="C39" s="786">
        <v>103</v>
      </c>
      <c r="D39" s="786">
        <v>1801</v>
      </c>
      <c r="E39" s="791">
        <v>730</v>
      </c>
      <c r="F39" s="787">
        <v>973</v>
      </c>
      <c r="G39" s="788">
        <v>1340</v>
      </c>
    </row>
    <row r="40" spans="1:7">
      <c r="A40" s="1188"/>
      <c r="B40" s="1189"/>
      <c r="C40" s="1190"/>
      <c r="D40" s="1191"/>
      <c r="E40" s="1191"/>
      <c r="F40" s="1191"/>
    </row>
    <row r="41" spans="1:7" ht="13.5" thickBot="1">
      <c r="A41" s="781" t="s">
        <v>510</v>
      </c>
      <c r="B41" s="782">
        <v>7966</v>
      </c>
      <c r="C41" s="782">
        <v>243</v>
      </c>
      <c r="D41" s="782">
        <v>8209</v>
      </c>
      <c r="E41" s="782">
        <v>689</v>
      </c>
      <c r="F41" s="782">
        <v>1138</v>
      </c>
      <c r="G41" s="784">
        <v>5770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55">
    <tabColor theme="0"/>
    <pageSetUpPr fitToPage="1"/>
  </sheetPr>
  <dimension ref="A1:F20"/>
  <sheetViews>
    <sheetView showGridLines="0" tabSelected="1" zoomScale="85" zoomScaleNormal="85" zoomScaleSheetLayoutView="75" workbookViewId="0">
      <selection activeCell="I37" sqref="I37"/>
    </sheetView>
  </sheetViews>
  <sheetFormatPr baseColWidth="10" defaultRowHeight="12.75"/>
  <cols>
    <col min="1" max="6" width="23.42578125" customWidth="1"/>
  </cols>
  <sheetData>
    <row r="1" spans="1:6" s="2" customFormat="1" ht="18">
      <c r="A1" s="1662" t="s">
        <v>367</v>
      </c>
      <c r="B1" s="1662"/>
      <c r="C1" s="1662"/>
      <c r="D1" s="1662"/>
      <c r="E1" s="1662"/>
      <c r="F1" s="1662"/>
    </row>
    <row r="2" spans="1:6" s="3" customFormat="1" ht="12.75" customHeight="1"/>
    <row r="3" spans="1:6" s="3" customFormat="1" ht="15">
      <c r="A3" s="1663" t="s">
        <v>1258</v>
      </c>
      <c r="B3" s="1663"/>
      <c r="C3" s="1663"/>
      <c r="D3" s="1663"/>
      <c r="E3" s="1663"/>
      <c r="F3" s="1663"/>
    </row>
    <row r="4" spans="1:6" s="3" customFormat="1" ht="15">
      <c r="A4" s="1663" t="s">
        <v>660</v>
      </c>
      <c r="B4" s="1663"/>
      <c r="C4" s="1663"/>
      <c r="D4" s="1663"/>
      <c r="E4" s="1663"/>
      <c r="F4" s="1663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7" customHeight="1">
      <c r="A6" s="1692" t="s">
        <v>370</v>
      </c>
      <c r="B6" s="770"/>
      <c r="C6" s="770"/>
      <c r="D6" s="771"/>
      <c r="E6" s="90" t="s">
        <v>512</v>
      </c>
      <c r="F6" s="772"/>
    </row>
    <row r="7" spans="1:6">
      <c r="A7" s="1693"/>
      <c r="B7" s="773" t="s">
        <v>371</v>
      </c>
      <c r="C7" s="773" t="s">
        <v>378</v>
      </c>
      <c r="D7" s="773" t="s">
        <v>372</v>
      </c>
      <c r="E7" s="773" t="s">
        <v>513</v>
      </c>
      <c r="F7" s="775" t="s">
        <v>373</v>
      </c>
    </row>
    <row r="8" spans="1:6">
      <c r="A8" s="1693"/>
      <c r="B8" s="773" t="s">
        <v>381</v>
      </c>
      <c r="C8" s="773" t="s">
        <v>515</v>
      </c>
      <c r="D8" s="773" t="s">
        <v>524</v>
      </c>
      <c r="E8" s="773" t="s">
        <v>720</v>
      </c>
      <c r="F8" s="775" t="s">
        <v>376</v>
      </c>
    </row>
    <row r="9" spans="1:6" ht="23.25" customHeight="1" thickBot="1">
      <c r="A9" s="1694"/>
      <c r="B9" s="776"/>
      <c r="C9" s="776"/>
      <c r="D9" s="242"/>
      <c r="E9" s="242" t="s">
        <v>517</v>
      </c>
      <c r="F9" s="777"/>
    </row>
    <row r="10" spans="1:6">
      <c r="A10" s="1617">
        <v>2005</v>
      </c>
      <c r="B10" s="797">
        <v>2633</v>
      </c>
      <c r="C10" s="1233">
        <v>26.904671477402204</v>
      </c>
      <c r="D10" s="797">
        <v>7084</v>
      </c>
      <c r="E10" s="983">
        <v>307.22000000000003</v>
      </c>
      <c r="F10" s="798">
        <v>21763.464800000002</v>
      </c>
    </row>
    <row r="11" spans="1:6">
      <c r="A11" s="1617">
        <v>2006</v>
      </c>
      <c r="B11" s="797">
        <v>2074</v>
      </c>
      <c r="C11" s="1233">
        <v>27.613307618129216</v>
      </c>
      <c r="D11" s="797">
        <v>5727</v>
      </c>
      <c r="E11" s="983">
        <v>358.24</v>
      </c>
      <c r="F11" s="798">
        <v>20516.4048</v>
      </c>
    </row>
    <row r="12" spans="1:6">
      <c r="A12" s="1617">
        <v>2007</v>
      </c>
      <c r="B12" s="797">
        <v>1687</v>
      </c>
      <c r="C12" s="1233">
        <v>29.27682276229994</v>
      </c>
      <c r="D12" s="797">
        <v>4939</v>
      </c>
      <c r="E12" s="983">
        <v>288.45999999999998</v>
      </c>
      <c r="F12" s="798">
        <v>14247.0394</v>
      </c>
    </row>
    <row r="13" spans="1:6">
      <c r="A13" s="1617">
        <v>2008</v>
      </c>
      <c r="B13" s="797">
        <v>1722</v>
      </c>
      <c r="C13" s="1233">
        <v>28.855981416957025</v>
      </c>
      <c r="D13" s="797">
        <v>4969</v>
      </c>
      <c r="E13" s="983">
        <v>347.33</v>
      </c>
      <c r="F13" s="798">
        <v>17258.827700000002</v>
      </c>
    </row>
    <row r="14" spans="1:6">
      <c r="A14" s="1617">
        <v>2009</v>
      </c>
      <c r="B14" s="797">
        <v>1782</v>
      </c>
      <c r="C14" s="1233">
        <v>29.820426487093155</v>
      </c>
      <c r="D14" s="797">
        <v>5314</v>
      </c>
      <c r="E14" s="983">
        <v>332.43</v>
      </c>
      <c r="F14" s="798">
        <v>17665.3302</v>
      </c>
    </row>
    <row r="15" spans="1:6">
      <c r="A15" s="1617">
        <v>2010</v>
      </c>
      <c r="B15" s="797">
        <v>1708</v>
      </c>
      <c r="C15" s="1233">
        <v>28.58313817330211</v>
      </c>
      <c r="D15" s="797">
        <v>4882</v>
      </c>
      <c r="E15" s="983">
        <v>372.82</v>
      </c>
      <c r="F15" s="798">
        <v>18201.072400000001</v>
      </c>
    </row>
    <row r="16" spans="1:6">
      <c r="A16" s="1617">
        <v>2011</v>
      </c>
      <c r="B16" s="797">
        <v>1858</v>
      </c>
      <c r="C16" s="1233">
        <v>30.45209903121636</v>
      </c>
      <c r="D16" s="797">
        <v>5658</v>
      </c>
      <c r="E16" s="983">
        <v>347.69</v>
      </c>
      <c r="F16" s="798">
        <v>19672.300200000001</v>
      </c>
    </row>
    <row r="17" spans="1:6">
      <c r="A17" s="1617">
        <v>2012</v>
      </c>
      <c r="B17" s="797">
        <v>1769</v>
      </c>
      <c r="C17" s="1233">
        <v>31.950254381006218</v>
      </c>
      <c r="D17" s="797">
        <v>5652</v>
      </c>
      <c r="E17" s="983">
        <v>326.02</v>
      </c>
      <c r="F17" s="798">
        <v>18426.650399999999</v>
      </c>
    </row>
    <row r="18" spans="1:6">
      <c r="A18" s="1617">
        <v>2013</v>
      </c>
      <c r="B18" s="797">
        <v>1553</v>
      </c>
      <c r="C18" s="1233">
        <v>27.862202189311009</v>
      </c>
      <c r="D18" s="797">
        <v>4327</v>
      </c>
      <c r="E18" s="983">
        <v>355.4</v>
      </c>
      <c r="F18" s="798">
        <v>15378.157999999998</v>
      </c>
    </row>
    <row r="19" spans="1:6">
      <c r="A19" s="1617">
        <v>2014</v>
      </c>
      <c r="B19" s="1448">
        <v>1736</v>
      </c>
      <c r="C19" s="1385">
        <v>32.430875576036868</v>
      </c>
      <c r="D19" s="1448">
        <v>5630</v>
      </c>
      <c r="E19" s="1392">
        <v>329.28</v>
      </c>
      <c r="F19" s="1403">
        <v>18538.464</v>
      </c>
    </row>
    <row r="20" spans="1:6" ht="13.5" thickBot="1">
      <c r="A20" s="1618">
        <v>2015</v>
      </c>
      <c r="B20" s="985">
        <v>1747</v>
      </c>
      <c r="C20" s="1235">
        <f>D20/B20*10</f>
        <v>27.109330280480822</v>
      </c>
      <c r="D20" s="985">
        <v>4736</v>
      </c>
      <c r="E20" s="1564">
        <v>300</v>
      </c>
      <c r="F20" s="1562">
        <v>14208</v>
      </c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358</vt:i4>
      </vt:variant>
      <vt:variant>
        <vt:lpstr>Rangos con nombre</vt:lpstr>
      </vt:variant>
      <vt:variant>
        <vt:i4>331</vt:i4>
      </vt:variant>
    </vt:vector>
  </HeadingPairs>
  <TitlesOfParts>
    <vt:vector size="689" baseType="lpstr">
      <vt:lpstr>13.1.1.1</vt:lpstr>
      <vt:lpstr>13.1.1.2</vt:lpstr>
      <vt:lpstr>13.1.1.3</vt:lpstr>
      <vt:lpstr>13.1.1.4</vt:lpstr>
      <vt:lpstr>13.1.1.5</vt:lpstr>
      <vt:lpstr>13.1.2.1</vt:lpstr>
      <vt:lpstr>13.1.2.2</vt:lpstr>
      <vt:lpstr>13.1.2.3</vt:lpstr>
      <vt:lpstr>13.1.2.4</vt:lpstr>
      <vt:lpstr>13.1.3.1</vt:lpstr>
      <vt:lpstr>13.1.3.2</vt:lpstr>
      <vt:lpstr>13.1.3.3</vt:lpstr>
      <vt:lpstr>13.1.3.4</vt:lpstr>
      <vt:lpstr>13.1.4.1</vt:lpstr>
      <vt:lpstr>13.1.4.2</vt:lpstr>
      <vt:lpstr>13.1.5.1</vt:lpstr>
      <vt:lpstr>13.1.5.2</vt:lpstr>
      <vt:lpstr>13.1.6.1</vt:lpstr>
      <vt:lpstr>13.1.6.2</vt:lpstr>
      <vt:lpstr>13.1.7.1</vt:lpstr>
      <vt:lpstr>13.1.7.2</vt:lpstr>
      <vt:lpstr>13.1.7.3</vt:lpstr>
      <vt:lpstr>13.1.8.1</vt:lpstr>
      <vt:lpstr>13.1.8.2</vt:lpstr>
      <vt:lpstr>13.1.8.3</vt:lpstr>
      <vt:lpstr>13.1.8.4</vt:lpstr>
      <vt:lpstr>13.1.9.1</vt:lpstr>
      <vt:lpstr>13.1.9.2</vt:lpstr>
      <vt:lpstr>13.1.10.1</vt:lpstr>
      <vt:lpstr>13.1.10.2</vt:lpstr>
      <vt:lpstr>13.1.10.3</vt:lpstr>
      <vt:lpstr>13.1.10.4</vt:lpstr>
      <vt:lpstr>13.1.10.5</vt:lpstr>
      <vt:lpstr>13.1.10.6</vt:lpstr>
      <vt:lpstr>13.1.11.1</vt:lpstr>
      <vt:lpstr>13.2.1.1</vt:lpstr>
      <vt:lpstr>13.2.1.2</vt:lpstr>
      <vt:lpstr>13.2.1.3</vt:lpstr>
      <vt:lpstr>13.2.1.4.</vt:lpstr>
      <vt:lpstr>13.2.2.1</vt:lpstr>
      <vt:lpstr>13.2.2.2</vt:lpstr>
      <vt:lpstr>13.2.2.3</vt:lpstr>
      <vt:lpstr>13.2.2.4</vt:lpstr>
      <vt:lpstr>13.2.3.1</vt:lpstr>
      <vt:lpstr>13.2.3.2</vt:lpstr>
      <vt:lpstr>13.2.3.3</vt:lpstr>
      <vt:lpstr>13.2.3.4</vt:lpstr>
      <vt:lpstr>13.2.4.1</vt:lpstr>
      <vt:lpstr>13.2.4.2</vt:lpstr>
      <vt:lpstr>13.2.5.1</vt:lpstr>
      <vt:lpstr>13.2.5.2</vt:lpstr>
      <vt:lpstr>13.2.6.1</vt:lpstr>
      <vt:lpstr>13.2.6.2</vt:lpstr>
      <vt:lpstr>13.2.6.3</vt:lpstr>
      <vt:lpstr>13.2.6.4</vt:lpstr>
      <vt:lpstr>13.2.7.1</vt:lpstr>
      <vt:lpstr>13.2.7.2</vt:lpstr>
      <vt:lpstr>13.2.8.1</vt:lpstr>
      <vt:lpstr>13.2.8.2</vt:lpstr>
      <vt:lpstr>13.2.9.1</vt:lpstr>
      <vt:lpstr>13.2.9.2</vt:lpstr>
      <vt:lpstr>13.2.10.1</vt:lpstr>
      <vt:lpstr>13.2.10.2</vt:lpstr>
      <vt:lpstr>13.2.10.3</vt:lpstr>
      <vt:lpstr>13.2.10.4</vt:lpstr>
      <vt:lpstr>13.3.1.1</vt:lpstr>
      <vt:lpstr>13.3.1.2</vt:lpstr>
      <vt:lpstr>13.3.1.3</vt:lpstr>
      <vt:lpstr>13.3.2.1</vt:lpstr>
      <vt:lpstr>13.3.2.2</vt:lpstr>
      <vt:lpstr>13.3.2.3</vt:lpstr>
      <vt:lpstr>13.3.2.4</vt:lpstr>
      <vt:lpstr>13.3.3.1</vt:lpstr>
      <vt:lpstr>13.3.3.2</vt:lpstr>
      <vt:lpstr>13.3.3.3</vt:lpstr>
      <vt:lpstr>13.4.1</vt:lpstr>
      <vt:lpstr>13.4.2</vt:lpstr>
      <vt:lpstr>13.4.3</vt:lpstr>
      <vt:lpstr>13.4.4.1</vt:lpstr>
      <vt:lpstr>13.4.4.2</vt:lpstr>
      <vt:lpstr>13.4.5.1</vt:lpstr>
      <vt:lpstr>13.4.5.2</vt:lpstr>
      <vt:lpstr>13.4.6.1</vt:lpstr>
      <vt:lpstr>13.4.7.1</vt:lpstr>
      <vt:lpstr>13.4.7.2</vt:lpstr>
      <vt:lpstr>13.4.8.1</vt:lpstr>
      <vt:lpstr>13.4.8.2</vt:lpstr>
      <vt:lpstr>13.4.9.1</vt:lpstr>
      <vt:lpstr>13.4.9.2</vt:lpstr>
      <vt:lpstr>13.4.10.1</vt:lpstr>
      <vt:lpstr>13.4.10.2</vt:lpstr>
      <vt:lpstr>13.4.11.1</vt:lpstr>
      <vt:lpstr>13.4.11.2</vt:lpstr>
      <vt:lpstr>13.4.12.1</vt:lpstr>
      <vt:lpstr>13.4.13.1</vt:lpstr>
      <vt:lpstr>13.4.13.2</vt:lpstr>
      <vt:lpstr>13.4.14.1</vt:lpstr>
      <vt:lpstr>13.4.14.2</vt:lpstr>
      <vt:lpstr>13.4.15.1</vt:lpstr>
      <vt:lpstr>13.4.15.2</vt:lpstr>
      <vt:lpstr>13.4.16.1</vt:lpstr>
      <vt:lpstr>13.4.16.2</vt:lpstr>
      <vt:lpstr>13.4.17.1</vt:lpstr>
      <vt:lpstr>13.4.17.2</vt:lpstr>
      <vt:lpstr>13.4.17.3</vt:lpstr>
      <vt:lpstr>13.4.17.4</vt:lpstr>
      <vt:lpstr>13.4.18.1</vt:lpstr>
      <vt:lpstr>13.4.18.2</vt:lpstr>
      <vt:lpstr>13.4.19.1</vt:lpstr>
      <vt:lpstr>13.4.19.2</vt:lpstr>
      <vt:lpstr>13.4.20.1</vt:lpstr>
      <vt:lpstr>13.4.20.2</vt:lpstr>
      <vt:lpstr>13.4.20.3</vt:lpstr>
      <vt:lpstr>13.5.1</vt:lpstr>
      <vt:lpstr>13.5.2</vt:lpstr>
      <vt:lpstr>13.5.3</vt:lpstr>
      <vt:lpstr>13.5.4</vt:lpstr>
      <vt:lpstr>13.5.5</vt:lpstr>
      <vt:lpstr>13.5.6</vt:lpstr>
      <vt:lpstr>13.5.7</vt:lpstr>
      <vt:lpstr>13.5.8</vt:lpstr>
      <vt:lpstr>13.5.9.1</vt:lpstr>
      <vt:lpstr>13.5.9.2</vt:lpstr>
      <vt:lpstr>13.5.10.1</vt:lpstr>
      <vt:lpstr>13.5.10.2</vt:lpstr>
      <vt:lpstr>13.5.11.1</vt:lpstr>
      <vt:lpstr>13.5.11.2</vt:lpstr>
      <vt:lpstr>13.5.11.3</vt:lpstr>
      <vt:lpstr>13.5.11.4</vt:lpstr>
      <vt:lpstr>13.5.11.5</vt:lpstr>
      <vt:lpstr>13.5.12.1</vt:lpstr>
      <vt:lpstr>13.5.12.2</vt:lpstr>
      <vt:lpstr>13.5.13.1</vt:lpstr>
      <vt:lpstr>13.5.13.2</vt:lpstr>
      <vt:lpstr>13.5.13.3</vt:lpstr>
      <vt:lpstr>13.5.13.4</vt:lpstr>
      <vt:lpstr>13.5.13.5</vt:lpstr>
      <vt:lpstr>13.5.14.1</vt:lpstr>
      <vt:lpstr>13.5.14.2</vt:lpstr>
      <vt:lpstr>13.5.14.3</vt:lpstr>
      <vt:lpstr>13.5.14.4</vt:lpstr>
      <vt:lpstr>13.5.15.1</vt:lpstr>
      <vt:lpstr>13.5.15.2</vt:lpstr>
      <vt:lpstr>13.6.1 </vt:lpstr>
      <vt:lpstr>13.6.2 </vt:lpstr>
      <vt:lpstr>13.6.3 </vt:lpstr>
      <vt:lpstr>13.6.4 </vt:lpstr>
      <vt:lpstr>13.6.5</vt:lpstr>
      <vt:lpstr>13.6.6</vt:lpstr>
      <vt:lpstr>13.6.7.1</vt:lpstr>
      <vt:lpstr>13.6.7.2</vt:lpstr>
      <vt:lpstr>13.6.7.3</vt:lpstr>
      <vt:lpstr>13.6.7.4</vt:lpstr>
      <vt:lpstr>13.6.8.1</vt:lpstr>
      <vt:lpstr>13.6.8.2</vt:lpstr>
      <vt:lpstr>13.6.9.1</vt:lpstr>
      <vt:lpstr>13.6.9.2</vt:lpstr>
      <vt:lpstr>13.6.9.3</vt:lpstr>
      <vt:lpstr>13.6.9.4</vt:lpstr>
      <vt:lpstr>13.6.10.1</vt:lpstr>
      <vt:lpstr>13.6.10.2</vt:lpstr>
      <vt:lpstr>13.6.11.1</vt:lpstr>
      <vt:lpstr>13.6.11.2</vt:lpstr>
      <vt:lpstr>13.6.12.1</vt:lpstr>
      <vt:lpstr>13.6.12.2</vt:lpstr>
      <vt:lpstr>13.6.13.1</vt:lpstr>
      <vt:lpstr>13.6.14.1</vt:lpstr>
      <vt:lpstr>13.6.15.1</vt:lpstr>
      <vt:lpstr>13.6.16.1</vt:lpstr>
      <vt:lpstr>13.6.17.1</vt:lpstr>
      <vt:lpstr>13.6.18.1</vt:lpstr>
      <vt:lpstr>13.6.19.1</vt:lpstr>
      <vt:lpstr>13.6.20.1</vt:lpstr>
      <vt:lpstr>13.6.20.2</vt:lpstr>
      <vt:lpstr>13.6.21.1</vt:lpstr>
      <vt:lpstr>13.6.21.2</vt:lpstr>
      <vt:lpstr>13.6.21.3</vt:lpstr>
      <vt:lpstr>13.6.21.4</vt:lpstr>
      <vt:lpstr>13.6.22.1</vt:lpstr>
      <vt:lpstr>13.6.23.1</vt:lpstr>
      <vt:lpstr>13.6.23.2</vt:lpstr>
      <vt:lpstr>13.6.24.1</vt:lpstr>
      <vt:lpstr>13.6.24.2</vt:lpstr>
      <vt:lpstr>13.6.25.1</vt:lpstr>
      <vt:lpstr>13.6.26.1</vt:lpstr>
      <vt:lpstr>13.6.26.2</vt:lpstr>
      <vt:lpstr>13.6.27.1</vt:lpstr>
      <vt:lpstr>13.6.27.2</vt:lpstr>
      <vt:lpstr>13.6.27.3</vt:lpstr>
      <vt:lpstr>13.6.27.4</vt:lpstr>
      <vt:lpstr>13.6.28.1</vt:lpstr>
      <vt:lpstr>13.6.28.2</vt:lpstr>
      <vt:lpstr>13.6.29.1</vt:lpstr>
      <vt:lpstr>13.6.30.1</vt:lpstr>
      <vt:lpstr>13.6.30.2</vt:lpstr>
      <vt:lpstr>13.6.31.1</vt:lpstr>
      <vt:lpstr>13.6.31.2</vt:lpstr>
      <vt:lpstr>13.6.32.1 </vt:lpstr>
      <vt:lpstr>13.6.32.2 </vt:lpstr>
      <vt:lpstr>13.6.32.3</vt:lpstr>
      <vt:lpstr>13.6.33.1</vt:lpstr>
      <vt:lpstr>13.6.33.2</vt:lpstr>
      <vt:lpstr>13.6.34.1</vt:lpstr>
      <vt:lpstr>13.6.34.2</vt:lpstr>
      <vt:lpstr>13.6.34.3</vt:lpstr>
      <vt:lpstr>13.6.34.4</vt:lpstr>
      <vt:lpstr>13.6.35.1</vt:lpstr>
      <vt:lpstr>13.6.36.1</vt:lpstr>
      <vt:lpstr>13.6.37.1</vt:lpstr>
      <vt:lpstr>13.6.38.1</vt:lpstr>
      <vt:lpstr>13.6.38.2</vt:lpstr>
      <vt:lpstr>13.6.39.1</vt:lpstr>
      <vt:lpstr>13.6.40.1</vt:lpstr>
      <vt:lpstr>13.6.41.1</vt:lpstr>
      <vt:lpstr>13.6.41.2</vt:lpstr>
      <vt:lpstr>13.6.42.1</vt:lpstr>
      <vt:lpstr>13.6.42.2</vt:lpstr>
      <vt:lpstr>13.6.43.1</vt:lpstr>
      <vt:lpstr>13.6.43.2</vt:lpstr>
      <vt:lpstr>13.6.44.1</vt:lpstr>
      <vt:lpstr>13.6.44.2</vt:lpstr>
      <vt:lpstr>13.6.45.1</vt:lpstr>
      <vt:lpstr>13.7.1.1</vt:lpstr>
      <vt:lpstr>13.7.1.2</vt:lpstr>
      <vt:lpstr>13.7.2.1</vt:lpstr>
      <vt:lpstr>13.7.2.2</vt:lpstr>
      <vt:lpstr>13.7.2.3</vt:lpstr>
      <vt:lpstr>13.7.2.4</vt:lpstr>
      <vt:lpstr>13.7.3.1</vt:lpstr>
      <vt:lpstr>13.7.3.2</vt:lpstr>
      <vt:lpstr>13.7.3.3</vt:lpstr>
      <vt:lpstr>13.7.3.4</vt:lpstr>
      <vt:lpstr>13.7.4.1</vt:lpstr>
      <vt:lpstr>13.7.5.1</vt:lpstr>
      <vt:lpstr>13.7.6.1</vt:lpstr>
      <vt:lpstr>13.8.1.1</vt:lpstr>
      <vt:lpstr>13.8.1.2</vt:lpstr>
      <vt:lpstr>13.8.2.1</vt:lpstr>
      <vt:lpstr>13.8.2.2</vt:lpstr>
      <vt:lpstr>13.8.2.3</vt:lpstr>
      <vt:lpstr>13.8.2.4</vt:lpstr>
      <vt:lpstr>13.8.2.5</vt:lpstr>
      <vt:lpstr>13.8.2.6</vt:lpstr>
      <vt:lpstr>13.8.2.7</vt:lpstr>
      <vt:lpstr>13.8.3.1</vt:lpstr>
      <vt:lpstr>13.8.3.2</vt:lpstr>
      <vt:lpstr>13.8.3.3</vt:lpstr>
      <vt:lpstr>13.8.4.1</vt:lpstr>
      <vt:lpstr>13.8.4.2</vt:lpstr>
      <vt:lpstr>13.8.4.3</vt:lpstr>
      <vt:lpstr>13.8.5.1</vt:lpstr>
      <vt:lpstr>13.8.5.2</vt:lpstr>
      <vt:lpstr>13.8.6.1</vt:lpstr>
      <vt:lpstr>13.8.6.2</vt:lpstr>
      <vt:lpstr>13.9.1</vt:lpstr>
      <vt:lpstr>13.9.2</vt:lpstr>
      <vt:lpstr>13.9.3.1</vt:lpstr>
      <vt:lpstr>13.9.3.2</vt:lpstr>
      <vt:lpstr>13.9.3.3</vt:lpstr>
      <vt:lpstr>13.9.3.4</vt:lpstr>
      <vt:lpstr>13.9.3.5</vt:lpstr>
      <vt:lpstr>13.9.4.1</vt:lpstr>
      <vt:lpstr>13.9.4.2</vt:lpstr>
      <vt:lpstr>13.9.4.3</vt:lpstr>
      <vt:lpstr>13.9.4.4</vt:lpstr>
      <vt:lpstr>13.9.4.5</vt:lpstr>
      <vt:lpstr>13.9.5.1</vt:lpstr>
      <vt:lpstr>13.9.5.2</vt:lpstr>
      <vt:lpstr>13.9.6.1</vt:lpstr>
      <vt:lpstr>13.9.7.1</vt:lpstr>
      <vt:lpstr>13.9.8.1</vt:lpstr>
      <vt:lpstr>13.9.8.2</vt:lpstr>
      <vt:lpstr>13.9.9.1</vt:lpstr>
      <vt:lpstr>13.9.9.2</vt:lpstr>
      <vt:lpstr>13.9.10.1.</vt:lpstr>
      <vt:lpstr>13.9.10.2.</vt:lpstr>
      <vt:lpstr>13.9.10.3</vt:lpstr>
      <vt:lpstr>13.9.10.4.</vt:lpstr>
      <vt:lpstr>13.9.10.5.</vt:lpstr>
      <vt:lpstr>13.9.11.1.</vt:lpstr>
      <vt:lpstr>13.9.11.2.</vt:lpstr>
      <vt:lpstr>13.9.12.1.</vt:lpstr>
      <vt:lpstr>13.9.12.2.</vt:lpstr>
      <vt:lpstr>13.9.13.1.</vt:lpstr>
      <vt:lpstr>13.9.13.2.</vt:lpstr>
      <vt:lpstr>13.9.14.1.</vt:lpstr>
      <vt:lpstr>13.9.14.2.</vt:lpstr>
      <vt:lpstr>13.9.15.1.</vt:lpstr>
      <vt:lpstr>13.9.15.2.</vt:lpstr>
      <vt:lpstr>13.9.16.1.</vt:lpstr>
      <vt:lpstr>13.9.16.2.</vt:lpstr>
      <vt:lpstr>13.9.17.1.</vt:lpstr>
      <vt:lpstr>13.9.17.2.</vt:lpstr>
      <vt:lpstr>13.9.18.1.</vt:lpstr>
      <vt:lpstr>13.9.18.2.</vt:lpstr>
      <vt:lpstr>13.9.19.1.</vt:lpstr>
      <vt:lpstr>13.9.20.1.</vt:lpstr>
      <vt:lpstr>13.9.21.1</vt:lpstr>
      <vt:lpstr>13.10.1.1</vt:lpstr>
      <vt:lpstr>13.10.1.2</vt:lpstr>
      <vt:lpstr>13.10.2.1</vt:lpstr>
      <vt:lpstr>13.10.2.2</vt:lpstr>
      <vt:lpstr>13.10.3.1</vt:lpstr>
      <vt:lpstr>13.10.3.2</vt:lpstr>
      <vt:lpstr>13.10.4.1</vt:lpstr>
      <vt:lpstr>13.10.5.1</vt:lpstr>
      <vt:lpstr>13.11.1.1</vt:lpstr>
      <vt:lpstr>13.11.1.2</vt:lpstr>
      <vt:lpstr>13.11.1.3</vt:lpstr>
      <vt:lpstr>13.11.1.4</vt:lpstr>
      <vt:lpstr>13.11.1.5</vt:lpstr>
      <vt:lpstr>13.11.1.6</vt:lpstr>
      <vt:lpstr>13.11.2.1</vt:lpstr>
      <vt:lpstr>13.11.2.2</vt:lpstr>
      <vt:lpstr>13.11.3.1</vt:lpstr>
      <vt:lpstr>13.11.3.2</vt:lpstr>
      <vt:lpstr>13.11.4.1</vt:lpstr>
      <vt:lpstr>13.11.5.1</vt:lpstr>
      <vt:lpstr>13.11.6.1</vt:lpstr>
      <vt:lpstr>13.11.6.2</vt:lpstr>
      <vt:lpstr>13.11.6.3</vt:lpstr>
      <vt:lpstr>13.11.7.1</vt:lpstr>
      <vt:lpstr>13.11.7.2</vt:lpstr>
      <vt:lpstr>13.11.7.3</vt:lpstr>
      <vt:lpstr>13.11.7.4 </vt:lpstr>
      <vt:lpstr>13.11.7.5</vt:lpstr>
      <vt:lpstr>13.11.7.6</vt:lpstr>
      <vt:lpstr>13.11.7.7 </vt:lpstr>
      <vt:lpstr>GR13.11.7.7 </vt:lpstr>
      <vt:lpstr>13.11.7.8</vt:lpstr>
      <vt:lpstr>13.11.7.9</vt:lpstr>
      <vt:lpstr>13.12.1.1</vt:lpstr>
      <vt:lpstr>13.12.1.2</vt:lpstr>
      <vt:lpstr>13.12.1.3</vt:lpstr>
      <vt:lpstr>13.12.1.4</vt:lpstr>
      <vt:lpstr>13.12.1.5</vt:lpstr>
      <vt:lpstr>13.12.1.6</vt:lpstr>
      <vt:lpstr>13.12.1.7</vt:lpstr>
      <vt:lpstr>13.12.1.8</vt:lpstr>
      <vt:lpstr>13.12.2.1</vt:lpstr>
      <vt:lpstr>13.12.2.2</vt:lpstr>
      <vt:lpstr>13.12.2.3</vt:lpstr>
      <vt:lpstr>13.12.2.4</vt:lpstr>
      <vt:lpstr>13.12.3.1</vt:lpstr>
      <vt:lpstr>13.12.3.2</vt:lpstr>
      <vt:lpstr>13.13.1.1</vt:lpstr>
      <vt:lpstr>13.13.1.2</vt:lpstr>
      <vt:lpstr>13.13.1.3</vt:lpstr>
      <vt:lpstr>13.13.2.1</vt:lpstr>
      <vt:lpstr>13.13.2.2</vt:lpstr>
      <vt:lpstr>13.13.3.1</vt:lpstr>
      <vt:lpstr>13.13.3.2</vt:lpstr>
      <vt:lpstr>13.13.4.1</vt:lpstr>
      <vt:lpstr>13.13.4.2</vt:lpstr>
      <vt:lpstr>13.13.4.3</vt:lpstr>
      <vt:lpstr>13.13.4.4</vt:lpstr>
      <vt:lpstr>13.13.4.5</vt:lpstr>
      <vt:lpstr>Hoja1</vt:lpstr>
      <vt:lpstr>'13.1.1.2'!Área_de_impresión</vt:lpstr>
      <vt:lpstr>'13.1.1.4'!Área_de_impresión</vt:lpstr>
      <vt:lpstr>'13.1.10.1'!Área_de_impresión</vt:lpstr>
      <vt:lpstr>'13.1.10.2'!Área_de_impresión</vt:lpstr>
      <vt:lpstr>'13.1.10.3'!Área_de_impresión</vt:lpstr>
      <vt:lpstr>'13.1.10.4'!Área_de_impresión</vt:lpstr>
      <vt:lpstr>'13.1.10.5'!Área_de_impresión</vt:lpstr>
      <vt:lpstr>'13.1.10.6'!Área_de_impresión</vt:lpstr>
      <vt:lpstr>'13.1.11.1'!Área_de_impresión</vt:lpstr>
      <vt:lpstr>'13.1.2.1'!Área_de_impresión</vt:lpstr>
      <vt:lpstr>'13.1.2.2'!Área_de_impresión</vt:lpstr>
      <vt:lpstr>'13.1.2.3'!Área_de_impresión</vt:lpstr>
      <vt:lpstr>'13.1.2.4'!Área_de_impresión</vt:lpstr>
      <vt:lpstr>'13.1.3.1'!Área_de_impresión</vt:lpstr>
      <vt:lpstr>'13.1.3.2'!Área_de_impresión</vt:lpstr>
      <vt:lpstr>'13.1.3.3'!Área_de_impresión</vt:lpstr>
      <vt:lpstr>'13.1.3.4'!Área_de_impresión</vt:lpstr>
      <vt:lpstr>'13.1.4.2'!Área_de_impresión</vt:lpstr>
      <vt:lpstr>'13.1.5.1'!Área_de_impresión</vt:lpstr>
      <vt:lpstr>'13.1.5.2'!Área_de_impresión</vt:lpstr>
      <vt:lpstr>'13.1.6.1'!Área_de_impresión</vt:lpstr>
      <vt:lpstr>'13.1.6.2'!Área_de_impresión</vt:lpstr>
      <vt:lpstr>'13.1.7.2'!Área_de_impresión</vt:lpstr>
      <vt:lpstr>'13.1.7.3'!Área_de_impresión</vt:lpstr>
      <vt:lpstr>'13.1.8.1'!Área_de_impresión</vt:lpstr>
      <vt:lpstr>'13.1.8.2'!Área_de_impresión</vt:lpstr>
      <vt:lpstr>'13.1.8.3'!Área_de_impresión</vt:lpstr>
      <vt:lpstr>'13.1.8.4'!Área_de_impresión</vt:lpstr>
      <vt:lpstr>'13.1.9.1'!Área_de_impresión</vt:lpstr>
      <vt:lpstr>'13.1.9.2'!Área_de_impresión</vt:lpstr>
      <vt:lpstr>'13.10.1.1'!Área_de_impresión</vt:lpstr>
      <vt:lpstr>'13.10.1.2'!Área_de_impresión</vt:lpstr>
      <vt:lpstr>'13.10.2.1'!Área_de_impresión</vt:lpstr>
      <vt:lpstr>'13.10.2.2'!Área_de_impresión</vt:lpstr>
      <vt:lpstr>'13.10.3.2'!Área_de_impresión</vt:lpstr>
      <vt:lpstr>'13.10.4.1'!Área_de_impresión</vt:lpstr>
      <vt:lpstr>'13.10.5.1'!Área_de_impresión</vt:lpstr>
      <vt:lpstr>'13.11.1.1'!Área_de_impresión</vt:lpstr>
      <vt:lpstr>'13.11.1.2'!Área_de_impresión</vt:lpstr>
      <vt:lpstr>'13.11.1.3'!Área_de_impresión</vt:lpstr>
      <vt:lpstr>'13.11.1.4'!Área_de_impresión</vt:lpstr>
      <vt:lpstr>'13.11.1.5'!Área_de_impresión</vt:lpstr>
      <vt:lpstr>'13.11.1.6'!Área_de_impresión</vt:lpstr>
      <vt:lpstr>'13.11.2.1'!Área_de_impresión</vt:lpstr>
      <vt:lpstr>'13.11.2.2'!Área_de_impresión</vt:lpstr>
      <vt:lpstr>'13.11.3.1'!Área_de_impresión</vt:lpstr>
      <vt:lpstr>'13.11.3.2'!Área_de_impresión</vt:lpstr>
      <vt:lpstr>'13.11.4.1'!Área_de_impresión</vt:lpstr>
      <vt:lpstr>'13.11.5.1'!Área_de_impresión</vt:lpstr>
      <vt:lpstr>'13.11.6.1'!Área_de_impresión</vt:lpstr>
      <vt:lpstr>'13.11.6.2'!Área_de_impresión</vt:lpstr>
      <vt:lpstr>'13.11.6.3'!Área_de_impresión</vt:lpstr>
      <vt:lpstr>'13.11.7.1'!Área_de_impresión</vt:lpstr>
      <vt:lpstr>'13.11.7.2'!Área_de_impresión</vt:lpstr>
      <vt:lpstr>'13.11.7.3'!Área_de_impresión</vt:lpstr>
      <vt:lpstr>'13.11.7.4 '!Área_de_impresión</vt:lpstr>
      <vt:lpstr>'13.11.7.5'!Área_de_impresión</vt:lpstr>
      <vt:lpstr>'13.11.7.6'!Área_de_impresión</vt:lpstr>
      <vt:lpstr>'13.11.7.7 '!Área_de_impresión</vt:lpstr>
      <vt:lpstr>'13.11.7.8'!Área_de_impresión</vt:lpstr>
      <vt:lpstr>'13.11.7.9'!Área_de_impresión</vt:lpstr>
      <vt:lpstr>'13.12.1.1'!Área_de_impresión</vt:lpstr>
      <vt:lpstr>'13.12.1.2'!Área_de_impresión</vt:lpstr>
      <vt:lpstr>'13.12.1.3'!Área_de_impresión</vt:lpstr>
      <vt:lpstr>'13.12.1.4'!Área_de_impresión</vt:lpstr>
      <vt:lpstr>'13.12.1.5'!Área_de_impresión</vt:lpstr>
      <vt:lpstr>'13.12.1.6'!Área_de_impresión</vt:lpstr>
      <vt:lpstr>'13.12.1.7'!Área_de_impresión</vt:lpstr>
      <vt:lpstr>'13.12.1.8'!Área_de_impresión</vt:lpstr>
      <vt:lpstr>'13.12.2.2'!Área_de_impresión</vt:lpstr>
      <vt:lpstr>'13.12.2.3'!Área_de_impresión</vt:lpstr>
      <vt:lpstr>'13.12.2.4'!Área_de_impresión</vt:lpstr>
      <vt:lpstr>'13.12.3.1'!Área_de_impresión</vt:lpstr>
      <vt:lpstr>'13.12.3.2'!Área_de_impresión</vt:lpstr>
      <vt:lpstr>'13.13.1.1'!Área_de_impresión</vt:lpstr>
      <vt:lpstr>'13.13.1.2'!Área_de_impresión</vt:lpstr>
      <vt:lpstr>'13.13.1.3'!Área_de_impresión</vt:lpstr>
      <vt:lpstr>'13.13.2.1'!Área_de_impresión</vt:lpstr>
      <vt:lpstr>'13.13.2.2'!Área_de_impresión</vt:lpstr>
      <vt:lpstr>'13.13.3.2'!Área_de_impresión</vt:lpstr>
      <vt:lpstr>'13.13.4.1'!Área_de_impresión</vt:lpstr>
      <vt:lpstr>'13.13.4.2'!Área_de_impresión</vt:lpstr>
      <vt:lpstr>'13.13.4.3'!Área_de_impresión</vt:lpstr>
      <vt:lpstr>'13.13.4.4'!Área_de_impresión</vt:lpstr>
      <vt:lpstr>'13.13.4.5'!Área_de_impresión</vt:lpstr>
      <vt:lpstr>'13.2.1.1'!Área_de_impresión</vt:lpstr>
      <vt:lpstr>'13.2.1.2'!Área_de_impresión</vt:lpstr>
      <vt:lpstr>'13.2.1.3'!Área_de_impresión</vt:lpstr>
      <vt:lpstr>'13.2.1.4.'!Área_de_impresión</vt:lpstr>
      <vt:lpstr>'13.2.10.1'!Área_de_impresión</vt:lpstr>
      <vt:lpstr>'13.2.10.2'!Área_de_impresión</vt:lpstr>
      <vt:lpstr>'13.2.10.3'!Área_de_impresión</vt:lpstr>
      <vt:lpstr>'13.2.10.4'!Área_de_impresión</vt:lpstr>
      <vt:lpstr>'13.2.2.1'!Área_de_impresión</vt:lpstr>
      <vt:lpstr>'13.2.2.2'!Área_de_impresión</vt:lpstr>
      <vt:lpstr>'13.2.2.3'!Área_de_impresión</vt:lpstr>
      <vt:lpstr>'13.2.2.4'!Área_de_impresión</vt:lpstr>
      <vt:lpstr>'13.2.3.1'!Área_de_impresión</vt:lpstr>
      <vt:lpstr>'13.2.3.2'!Área_de_impresión</vt:lpstr>
      <vt:lpstr>'13.2.3.3'!Área_de_impresión</vt:lpstr>
      <vt:lpstr>'13.2.3.4'!Área_de_impresión</vt:lpstr>
      <vt:lpstr>'13.2.4.1'!Área_de_impresión</vt:lpstr>
      <vt:lpstr>'13.2.4.2'!Área_de_impresión</vt:lpstr>
      <vt:lpstr>'13.2.5.2'!Área_de_impresión</vt:lpstr>
      <vt:lpstr>'13.2.6.1'!Área_de_impresión</vt:lpstr>
      <vt:lpstr>'13.2.6.2'!Área_de_impresión</vt:lpstr>
      <vt:lpstr>'13.2.6.3'!Área_de_impresión</vt:lpstr>
      <vt:lpstr>'13.2.6.4'!Área_de_impresión</vt:lpstr>
      <vt:lpstr>'13.2.7.1'!Área_de_impresión</vt:lpstr>
      <vt:lpstr>'13.2.7.2'!Área_de_impresión</vt:lpstr>
      <vt:lpstr>'13.2.8.1'!Área_de_impresión</vt:lpstr>
      <vt:lpstr>'13.2.8.2'!Área_de_impresión</vt:lpstr>
      <vt:lpstr>'13.2.9.1'!Área_de_impresión</vt:lpstr>
      <vt:lpstr>'13.2.9.2'!Área_de_impresión</vt:lpstr>
      <vt:lpstr>'13.3.1.2'!Área_de_impresión</vt:lpstr>
      <vt:lpstr>'13.3.1.3'!Área_de_impresión</vt:lpstr>
      <vt:lpstr>'13.3.2.1'!Área_de_impresión</vt:lpstr>
      <vt:lpstr>'13.3.2.2'!Área_de_impresión</vt:lpstr>
      <vt:lpstr>'13.3.2.3'!Área_de_impresión</vt:lpstr>
      <vt:lpstr>'13.3.3.1'!Área_de_impresión</vt:lpstr>
      <vt:lpstr>'13.3.3.2'!Área_de_impresión</vt:lpstr>
      <vt:lpstr>'13.3.3.3'!Área_de_impresión</vt:lpstr>
      <vt:lpstr>'13.4.1'!Área_de_impresión</vt:lpstr>
      <vt:lpstr>'13.4.10.1'!Área_de_impresión</vt:lpstr>
      <vt:lpstr>'13.4.10.2'!Área_de_impresión</vt:lpstr>
      <vt:lpstr>'13.4.11.1'!Área_de_impresión</vt:lpstr>
      <vt:lpstr>'13.4.11.2'!Área_de_impresión</vt:lpstr>
      <vt:lpstr>'13.4.12.1'!Área_de_impresión</vt:lpstr>
      <vt:lpstr>'13.4.13.1'!Área_de_impresión</vt:lpstr>
      <vt:lpstr>'13.4.13.2'!Área_de_impresión</vt:lpstr>
      <vt:lpstr>'13.4.14.1'!Área_de_impresión</vt:lpstr>
      <vt:lpstr>'13.4.14.2'!Área_de_impresión</vt:lpstr>
      <vt:lpstr>'13.4.15.1'!Área_de_impresión</vt:lpstr>
      <vt:lpstr>'13.4.15.2'!Área_de_impresión</vt:lpstr>
      <vt:lpstr>'13.4.16.1'!Área_de_impresión</vt:lpstr>
      <vt:lpstr>'13.4.16.2'!Área_de_impresión</vt:lpstr>
      <vt:lpstr>'13.4.17.1'!Área_de_impresión</vt:lpstr>
      <vt:lpstr>'13.4.17.2'!Área_de_impresión</vt:lpstr>
      <vt:lpstr>'13.4.17.3'!Área_de_impresión</vt:lpstr>
      <vt:lpstr>'13.4.17.4'!Área_de_impresión</vt:lpstr>
      <vt:lpstr>'13.4.18.1'!Área_de_impresión</vt:lpstr>
      <vt:lpstr>'13.4.18.2'!Área_de_impresión</vt:lpstr>
      <vt:lpstr>'13.4.19.1'!Área_de_impresión</vt:lpstr>
      <vt:lpstr>'13.4.19.2'!Área_de_impresión</vt:lpstr>
      <vt:lpstr>'13.4.2'!Área_de_impresión</vt:lpstr>
      <vt:lpstr>'13.4.20.1'!Área_de_impresión</vt:lpstr>
      <vt:lpstr>'13.4.20.2'!Área_de_impresión</vt:lpstr>
      <vt:lpstr>'13.4.20.3'!Área_de_impresión</vt:lpstr>
      <vt:lpstr>'13.4.3'!Área_de_impresión</vt:lpstr>
      <vt:lpstr>'13.4.4.1'!Área_de_impresión</vt:lpstr>
      <vt:lpstr>'13.4.4.2'!Área_de_impresión</vt:lpstr>
      <vt:lpstr>'13.4.5.1'!Área_de_impresión</vt:lpstr>
      <vt:lpstr>'13.4.5.2'!Área_de_impresión</vt:lpstr>
      <vt:lpstr>'13.4.6.1'!Área_de_impresión</vt:lpstr>
      <vt:lpstr>'13.4.7.1'!Área_de_impresión</vt:lpstr>
      <vt:lpstr>'13.4.7.2'!Área_de_impresión</vt:lpstr>
      <vt:lpstr>'13.4.8.1'!Área_de_impresión</vt:lpstr>
      <vt:lpstr>'13.4.8.2'!Área_de_impresión</vt:lpstr>
      <vt:lpstr>'13.4.9.2'!Área_de_impresión</vt:lpstr>
      <vt:lpstr>'13.5.1'!Área_de_impresión</vt:lpstr>
      <vt:lpstr>'13.5.10.1'!Área_de_impresión</vt:lpstr>
      <vt:lpstr>'13.5.10.2'!Área_de_impresión</vt:lpstr>
      <vt:lpstr>'13.5.11.1'!Área_de_impresión</vt:lpstr>
      <vt:lpstr>'13.5.11.2'!Área_de_impresión</vt:lpstr>
      <vt:lpstr>'13.5.11.3'!Área_de_impresión</vt:lpstr>
      <vt:lpstr>'13.5.11.4'!Área_de_impresión</vt:lpstr>
      <vt:lpstr>'13.5.11.5'!Área_de_impresión</vt:lpstr>
      <vt:lpstr>'13.5.12.1'!Área_de_impresión</vt:lpstr>
      <vt:lpstr>'13.5.12.2'!Área_de_impresión</vt:lpstr>
      <vt:lpstr>'13.5.13.2'!Área_de_impresión</vt:lpstr>
      <vt:lpstr>'13.5.13.3'!Área_de_impresión</vt:lpstr>
      <vt:lpstr>'13.5.13.4'!Área_de_impresión</vt:lpstr>
      <vt:lpstr>'13.5.13.5'!Área_de_impresión</vt:lpstr>
      <vt:lpstr>'13.5.14.1'!Área_de_impresión</vt:lpstr>
      <vt:lpstr>'13.5.14.2'!Área_de_impresión</vt:lpstr>
      <vt:lpstr>'13.5.14.3'!Área_de_impresión</vt:lpstr>
      <vt:lpstr>'13.5.14.4'!Área_de_impresión</vt:lpstr>
      <vt:lpstr>'13.5.15.1'!Área_de_impresión</vt:lpstr>
      <vt:lpstr>'13.5.15.2'!Área_de_impresión</vt:lpstr>
      <vt:lpstr>'13.5.2'!Área_de_impresión</vt:lpstr>
      <vt:lpstr>'13.5.3'!Área_de_impresión</vt:lpstr>
      <vt:lpstr>'13.5.4'!Área_de_impresión</vt:lpstr>
      <vt:lpstr>'13.5.5'!Área_de_impresión</vt:lpstr>
      <vt:lpstr>'13.5.6'!Área_de_impresión</vt:lpstr>
      <vt:lpstr>'13.5.7'!Área_de_impresión</vt:lpstr>
      <vt:lpstr>'13.5.8'!Área_de_impresión</vt:lpstr>
      <vt:lpstr>'13.5.9.1'!Área_de_impresión</vt:lpstr>
      <vt:lpstr>'13.5.9.2'!Área_de_impresión</vt:lpstr>
      <vt:lpstr>'13.6.1 '!Área_de_impresión</vt:lpstr>
      <vt:lpstr>'13.6.10.2'!Área_de_impresión</vt:lpstr>
      <vt:lpstr>'13.6.11.1'!Área_de_impresión</vt:lpstr>
      <vt:lpstr>'13.6.11.2'!Área_de_impresión</vt:lpstr>
      <vt:lpstr>'13.6.12.1'!Área_de_impresión</vt:lpstr>
      <vt:lpstr>'13.6.12.2'!Área_de_impresión</vt:lpstr>
      <vt:lpstr>'13.6.13.1'!Área_de_impresión</vt:lpstr>
      <vt:lpstr>'13.6.14.1'!Área_de_impresión</vt:lpstr>
      <vt:lpstr>'13.6.15.1'!Área_de_impresión</vt:lpstr>
      <vt:lpstr>'13.6.16.1'!Área_de_impresión</vt:lpstr>
      <vt:lpstr>'13.6.17.1'!Área_de_impresión</vt:lpstr>
      <vt:lpstr>'13.6.18.1'!Área_de_impresión</vt:lpstr>
      <vt:lpstr>'13.6.19.1'!Área_de_impresión</vt:lpstr>
      <vt:lpstr>'13.6.2 '!Área_de_impresión</vt:lpstr>
      <vt:lpstr>'13.6.20.2'!Área_de_impresión</vt:lpstr>
      <vt:lpstr>'13.6.21.2'!Área_de_impresión</vt:lpstr>
      <vt:lpstr>'13.6.21.3'!Área_de_impresión</vt:lpstr>
      <vt:lpstr>'13.6.21.4'!Área_de_impresión</vt:lpstr>
      <vt:lpstr>'13.6.22.1'!Área_de_impresión</vt:lpstr>
      <vt:lpstr>'13.6.23.2'!Área_de_impresión</vt:lpstr>
      <vt:lpstr>'13.6.24.1'!Área_de_impresión</vt:lpstr>
      <vt:lpstr>'13.6.24.2'!Área_de_impresión</vt:lpstr>
      <vt:lpstr>'13.6.25.1'!Área_de_impresión</vt:lpstr>
      <vt:lpstr>'13.6.26.2'!Área_de_impresión</vt:lpstr>
      <vt:lpstr>'13.6.27.2'!Área_de_impresión</vt:lpstr>
      <vt:lpstr>'13.6.27.3'!Área_de_impresión</vt:lpstr>
      <vt:lpstr>'13.6.27.4'!Área_de_impresión</vt:lpstr>
      <vt:lpstr>'13.6.28.2'!Área_de_impresión</vt:lpstr>
      <vt:lpstr>'13.6.29.1'!Área_de_impresión</vt:lpstr>
      <vt:lpstr>'13.6.3 '!Área_de_impresión</vt:lpstr>
      <vt:lpstr>'13.6.30.1'!Área_de_impresión</vt:lpstr>
      <vt:lpstr>'13.6.30.2'!Área_de_impresión</vt:lpstr>
      <vt:lpstr>'13.6.31.2'!Área_de_impresión</vt:lpstr>
      <vt:lpstr>'13.6.32.2 '!Área_de_impresión</vt:lpstr>
      <vt:lpstr>'13.6.32.3'!Área_de_impresión</vt:lpstr>
      <vt:lpstr>'13.6.33.1'!Área_de_impresión</vt:lpstr>
      <vt:lpstr>'13.6.33.2'!Área_de_impresión</vt:lpstr>
      <vt:lpstr>'13.6.34.2'!Área_de_impresión</vt:lpstr>
      <vt:lpstr>'13.6.34.3'!Área_de_impresión</vt:lpstr>
      <vt:lpstr>'13.6.34.4'!Área_de_impresión</vt:lpstr>
      <vt:lpstr>'13.6.35.1'!Área_de_impresión</vt:lpstr>
      <vt:lpstr>'13.6.36.1'!Área_de_impresión</vt:lpstr>
      <vt:lpstr>'13.6.37.1'!Área_de_impresión</vt:lpstr>
      <vt:lpstr>'13.6.38.1'!Área_de_impresión</vt:lpstr>
      <vt:lpstr>'13.6.38.2'!Área_de_impresión</vt:lpstr>
      <vt:lpstr>'13.6.39.1'!Área_de_impresión</vt:lpstr>
      <vt:lpstr>'13.6.4 '!Área_de_impresión</vt:lpstr>
      <vt:lpstr>'13.6.40.1'!Área_de_impresión</vt:lpstr>
      <vt:lpstr>'13.6.41.2'!Área_de_impresión</vt:lpstr>
      <vt:lpstr>'13.6.42.1'!Área_de_impresión</vt:lpstr>
      <vt:lpstr>'13.6.42.2'!Área_de_impresión</vt:lpstr>
      <vt:lpstr>'13.6.43.2'!Área_de_impresión</vt:lpstr>
      <vt:lpstr>'13.6.44.2'!Área_de_impresión</vt:lpstr>
      <vt:lpstr>'13.6.45.1'!Área_de_impresión</vt:lpstr>
      <vt:lpstr>'13.6.5'!Área_de_impresión</vt:lpstr>
      <vt:lpstr>'13.6.6'!Área_de_impresión</vt:lpstr>
      <vt:lpstr>'13.6.7.1'!Área_de_impresión</vt:lpstr>
      <vt:lpstr>'13.6.7.2'!Área_de_impresión</vt:lpstr>
      <vt:lpstr>'13.6.7.3'!Área_de_impresión</vt:lpstr>
      <vt:lpstr>'13.6.7.4'!Área_de_impresión</vt:lpstr>
      <vt:lpstr>'13.6.8.1'!Área_de_impresión</vt:lpstr>
      <vt:lpstr>'13.6.8.2'!Área_de_impresión</vt:lpstr>
      <vt:lpstr>'13.6.9.1'!Área_de_impresión</vt:lpstr>
      <vt:lpstr>'13.6.9.2'!Área_de_impresión</vt:lpstr>
      <vt:lpstr>'13.6.9.3'!Área_de_impresión</vt:lpstr>
      <vt:lpstr>'13.6.9.4'!Área_de_impresión</vt:lpstr>
      <vt:lpstr>'13.7.1.2'!Área_de_impresión</vt:lpstr>
      <vt:lpstr>'13.7.2.1'!Área_de_impresión</vt:lpstr>
      <vt:lpstr>'13.7.2.2'!Área_de_impresión</vt:lpstr>
      <vt:lpstr>'13.7.2.3'!Área_de_impresión</vt:lpstr>
      <vt:lpstr>'13.7.2.4'!Área_de_impresión</vt:lpstr>
      <vt:lpstr>'13.7.3.1'!Área_de_impresión</vt:lpstr>
      <vt:lpstr>'13.7.3.2'!Área_de_impresión</vt:lpstr>
      <vt:lpstr>'13.7.3.3'!Área_de_impresión</vt:lpstr>
      <vt:lpstr>'13.7.3.4'!Área_de_impresión</vt:lpstr>
      <vt:lpstr>'13.7.4.1'!Área_de_impresión</vt:lpstr>
      <vt:lpstr>'13.7.5.1'!Área_de_impresión</vt:lpstr>
      <vt:lpstr>'13.7.6.1'!Área_de_impresión</vt:lpstr>
      <vt:lpstr>'13.8.1.1'!Área_de_impresión</vt:lpstr>
      <vt:lpstr>'13.8.1.2'!Área_de_impresión</vt:lpstr>
      <vt:lpstr>'13.8.2.1'!Área_de_impresión</vt:lpstr>
      <vt:lpstr>'13.8.2.2'!Área_de_impresión</vt:lpstr>
      <vt:lpstr>'13.8.2.3'!Área_de_impresión</vt:lpstr>
      <vt:lpstr>'13.8.2.4'!Área_de_impresión</vt:lpstr>
      <vt:lpstr>'13.8.2.5'!Área_de_impresión</vt:lpstr>
      <vt:lpstr>'13.8.2.7'!Área_de_impresión</vt:lpstr>
      <vt:lpstr>'13.8.3.2'!Área_de_impresión</vt:lpstr>
      <vt:lpstr>'13.8.3.3'!Área_de_impresión</vt:lpstr>
      <vt:lpstr>'13.8.4.1'!Área_de_impresión</vt:lpstr>
      <vt:lpstr>'13.8.4.2'!Área_de_impresión</vt:lpstr>
      <vt:lpstr>'13.8.4.3'!Área_de_impresión</vt:lpstr>
      <vt:lpstr>'13.8.5.2'!Área_de_impresión</vt:lpstr>
      <vt:lpstr>'13.8.6.1'!Área_de_impresión</vt:lpstr>
      <vt:lpstr>'13.8.6.2'!Área_de_impresión</vt:lpstr>
      <vt:lpstr>'13.9.1'!Área_de_impresión</vt:lpstr>
      <vt:lpstr>'13.9.10.1.'!Área_de_impresión</vt:lpstr>
      <vt:lpstr>'13.9.10.2.'!Área_de_impresión</vt:lpstr>
      <vt:lpstr>'13.9.10.3'!Área_de_impresión</vt:lpstr>
      <vt:lpstr>'13.9.10.4.'!Área_de_impresión</vt:lpstr>
      <vt:lpstr>'13.9.11.1.'!Área_de_impresión</vt:lpstr>
      <vt:lpstr>'13.9.11.2.'!Área_de_impresión</vt:lpstr>
      <vt:lpstr>'13.9.12.2.'!Área_de_impresión</vt:lpstr>
      <vt:lpstr>'13.9.13.1.'!Área_de_impresión</vt:lpstr>
      <vt:lpstr>'13.9.13.2.'!Área_de_impresión</vt:lpstr>
      <vt:lpstr>'13.9.14.2.'!Área_de_impresión</vt:lpstr>
      <vt:lpstr>'13.9.15.2.'!Área_de_impresión</vt:lpstr>
      <vt:lpstr>'13.9.16.2.'!Área_de_impresión</vt:lpstr>
      <vt:lpstr>'13.9.17.1.'!Área_de_impresión</vt:lpstr>
      <vt:lpstr>'13.9.17.2.'!Área_de_impresión</vt:lpstr>
      <vt:lpstr>'13.9.18.1.'!Área_de_impresión</vt:lpstr>
      <vt:lpstr>'13.9.18.2.'!Área_de_impresión</vt:lpstr>
      <vt:lpstr>'13.9.19.1.'!Área_de_impresión</vt:lpstr>
      <vt:lpstr>'13.9.2'!Área_de_impresión</vt:lpstr>
      <vt:lpstr>'13.9.20.1.'!Área_de_impresión</vt:lpstr>
      <vt:lpstr>'13.9.21.1'!Área_de_impresión</vt:lpstr>
      <vt:lpstr>'13.9.3.1'!Área_de_impresión</vt:lpstr>
      <vt:lpstr>'13.9.3.2'!Área_de_impresión</vt:lpstr>
      <vt:lpstr>'13.9.3.3'!Área_de_impresión</vt:lpstr>
      <vt:lpstr>'13.9.3.4'!Área_de_impresión</vt:lpstr>
      <vt:lpstr>'13.9.3.5'!Área_de_impresión</vt:lpstr>
      <vt:lpstr>'13.9.4.1'!Área_de_impresión</vt:lpstr>
      <vt:lpstr>'13.9.4.2'!Área_de_impresión</vt:lpstr>
      <vt:lpstr>'13.9.4.3'!Área_de_impresión</vt:lpstr>
      <vt:lpstr>'13.9.4.4'!Área_de_impresión</vt:lpstr>
      <vt:lpstr>'13.9.4.5'!Área_de_impresión</vt:lpstr>
      <vt:lpstr>'13.9.5.2'!Área_de_impresión</vt:lpstr>
      <vt:lpstr>'13.9.6.1'!Área_de_impresión</vt:lpstr>
      <vt:lpstr>'13.9.7.1'!Área_de_impresión</vt:lpstr>
      <vt:lpstr>'13.9.8.1'!Área_de_impresión</vt:lpstr>
      <vt:lpstr>'13.9.8.2'!Área_de_impresión</vt:lpstr>
      <vt:lpstr>'13.9.9.1'!Área_de_impresión</vt:lpstr>
      <vt:lpstr>'13.9.9.2'!Área_de_impresión</vt:lpstr>
      <vt:lpstr>'GR13.11.7.7 '!Área_de_impresión</vt:lpstr>
      <vt:lpstr>'13.1.1.4'!Consulta_desde_Visual_FoxPro_Tables</vt:lpstr>
      <vt:lpstr>'13.1.1.4'!Consulta_desde_Visual_FoxPro_Tables_1</vt:lpstr>
      <vt:lpstr>'13.1.1.4'!Consulta_desde_Visual_FoxPro_Tables_2</vt:lpstr>
      <vt:lpstr>'13.2.10.4'!DatosExternos_1</vt:lpstr>
      <vt:lpstr>'13.4.1'!DatosExternos_1</vt:lpstr>
      <vt:lpstr>'13.4.2'!DatosExternos_1</vt:lpstr>
      <vt:lpstr>'13.4.8.2'!DatosExternos_1</vt:lpstr>
      <vt:lpstr>'13.5.13.5'!DatosExternos_1</vt:lpstr>
      <vt:lpstr>'13.2.1.3'!DatosExternos_2</vt:lpstr>
      <vt:lpstr>'13.2.10.4'!DatosExternos_2</vt:lpstr>
    </vt:vector>
  </TitlesOfParts>
  <Company>Ministerio de Agricultura Pesca y Alimentación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www.intercambiosvirtuales.org</cp:lastModifiedBy>
  <cp:lastPrinted>2017-11-14T11:23:30Z</cp:lastPrinted>
  <dcterms:created xsi:type="dcterms:W3CDTF">2012-11-06T17:53:17Z</dcterms:created>
  <dcterms:modified xsi:type="dcterms:W3CDTF">2017-11-14T11:24:11Z</dcterms:modified>
</cp:coreProperties>
</file>