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1" activeTab="18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'15.1.1'!$A$1:$I$64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'15.1.1.9'!$A$1:$D$15</definedName>
    <definedName name="_xlnm.Print_Area" localSheetId="11">'15.1.2'!$A$1:$J$56</definedName>
    <definedName name="_xlnm.Print_Area" localSheetId="12">'15.1.3'!$A$1:$H$28</definedName>
    <definedName name="_xlnm.Print_Area" localSheetId="13">'15.1.4'!$A$1:$M$42</definedName>
    <definedName name="_xlnm.Print_Area" localSheetId="31">'15.10.1'!$A$1:$K$90</definedName>
    <definedName name="_xlnm.Print_Area" localSheetId="32">'15.11.1'!$A$1:$D$51</definedName>
    <definedName name="_xlnm.Print_Area" localSheetId="33">'15.11.2'!$A$1:$D$35</definedName>
    <definedName name="_xlnm.Print_Area" localSheetId="34">'15.11.3'!$A$1:$K$88</definedName>
    <definedName name="_xlnm.Print_Area" localSheetId="35">'15.11.4'!$A$1:$K$90</definedName>
    <definedName name="_xlnm.Print_Area" localSheetId="36">'15.11.5'!$A$1:$S$88</definedName>
    <definedName name="_xlnm.Print_Area" localSheetId="14">'15.2.1'!$A$1:$I$83</definedName>
    <definedName name="_xlnm.Print_Area" localSheetId="15">'15.2.2'!$A$1:$F$51</definedName>
    <definedName name="_xlnm.Print_Area" localSheetId="16">'15.2.3'!$A$1:$F$49</definedName>
    <definedName name="_xlnm.Print_Area" localSheetId="17">'15.2.4'!$A$1:$I$58</definedName>
    <definedName name="_xlnm.Print_Area" localSheetId="18">'15.2.5'!$A$1:$H$44</definedName>
    <definedName name="_xlnm.Print_Area" localSheetId="19">'15.2.6'!$A$1:$M$34</definedName>
    <definedName name="_xlnm.Print_Area" localSheetId="20">'15.2.7'!$A$1:$I$43</definedName>
    <definedName name="_xlnm.Print_Area" localSheetId="21">'15.3.1'!$A$1:$I$59</definedName>
    <definedName name="_xlnm.Print_Area" localSheetId="22">'15.4.1'!$A$1:$L$38</definedName>
    <definedName name="_xlnm.Print_Area" localSheetId="23">'15.4.2'!$A$1:$L$36</definedName>
    <definedName name="_xlnm.Print_Area" localSheetId="24">'15.5.1'!$A$1:$G$40</definedName>
    <definedName name="_xlnm.Print_Area" localSheetId="25">'15.6.1'!$A$1:$L$41</definedName>
    <definedName name="_xlnm.Print_Area" localSheetId="26">'15.6.2'!$A$1:$J$49</definedName>
    <definedName name="_xlnm.Print_Area" localSheetId="27">'15.6.3'!$A$1:$J$31</definedName>
    <definedName name="_xlnm.Print_Area" localSheetId="28">'15.7.1'!$A$1:$H$58</definedName>
    <definedName name="_xlnm.Print_Area" localSheetId="29">'15.8.1'!$A$1:$F$58</definedName>
    <definedName name="_xlnm.Print_Area" localSheetId="30">'15.9.1'!$A$1:$H$59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'15.3.1'!$A$20:$H$51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<sst xmlns="http://schemas.openxmlformats.org/spreadsheetml/2006/main" count="2098" uniqueCount="520">
  <si>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</si>
  <si>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</si>
  <si>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</si>
  <si>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</si>
  <si>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</si>
  <si>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</si>
  <si>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</si>
  <si>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</si>
  <si>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</si>
  <si>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</si>
  <si>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</si>
  <si>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</si>
  <si>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</si>
  <si>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1996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</si>
  <si>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</si>
  <si>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</si>
  <si>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</si>
  <si>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</si>
  <si>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</si>
  <si>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</si>
  <si>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</si>
  <si>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</si>
  <si>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</si>
  <si>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</si>
  <si>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</si>
  <si>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</si>
  <si>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</si>
  <si>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</si>
  <si>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</si>
  <si>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</si>
  <si>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</si>
  <si>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</si>
  <si>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</si>
  <si>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</si>
  <si>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</si>
  <si>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</si>
  <si>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</si>
  <si>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</si>
  <si>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</si>
  <si>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</si>
  <si>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</si>
  <si>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</si>
  <si>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</si>
  <si>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</si>
  <si>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</si>
  <si>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</si>
  <si>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</si>
  <si>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</si>
  <si>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</si>
  <si>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</si>
  <si>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</si>
  <si>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</si>
  <si>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</si>
  <si>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</si>
  <si>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</si>
  <si>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</si>
  <si>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</si>
  <si>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</si>
  <si>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</si>
  <si>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</si>
  <si>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</si>
  <si>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</si>
  <si>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</si>
  <si>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</si>
  <si>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</si>
  <si>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</si>
  <si>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</si>
  <si>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</si>
  <si>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</si>
  <si>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</si>
  <si>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</si>
  <si>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</si>
  <si>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</si>
  <si>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</si>
  <si>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</si>
  <si>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</si>
  <si>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</si>
  <si>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</si>
  <si>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</si>
  <si>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</si>
  <si>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</si>
  <si>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</si>
  <si>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</si>
  <si>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</si>
  <si>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</si>
  <si>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</si>
  <si>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</si>
  <si>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</si>
  <si>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</si>
  <si>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</si>
  <si>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</si>
  <si>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</si>
  <si>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</si>
  <si>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</si>
  <si>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</si>
  <si>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</si>
  <si>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</si>
  <si>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</si>
  <si>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</si>
  <si>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</si>
  <si>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</si>
  <si>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</si>
  <si>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</si>
  <si>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</si>
  <si>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</si>
  <si>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</si>
  <si>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</si>
  <si>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</si>
  <si>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</si>
  <si>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</si>
  <si>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</si>
  <si>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</si>
  <si>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</si>
  <si>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</si>
  <si>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</si>
  <si>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</si>
  <si>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</si>
  <si>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</si>
  <si>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</si>
  <si>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</si>
  <si>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</si>
  <si>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</si>
  <si>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</si>
  <si>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</si>
  <si>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</si>
  <si>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</si>
  <si>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</si>
  <si>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</si>
  <si>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</si>
  <si>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</si>
  <si>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</si>
  <si>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</si>
  <si>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</si>
  <si>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</si>
  <si>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</si>
  <si>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</si>
  <si>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</si>
  <si>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</si>
  <si>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</si>
  <si>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</si>
  <si>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</si>
  <si>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</si>
  <si>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</si>
  <si>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</si>
  <si>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</si>
  <si>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</si>
  <si>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</si>
  <si>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</si>
  <si>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</si>
  <si>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</si>
  <si>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</si>
  <si>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</si>
  <si>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</si>
  <si>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</si>
  <si>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</si>
  <si>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</si>
  <si>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</si>
  <si>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</si>
  <si>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</si>
  <si>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</si>
  <si>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</si>
  <si>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</si>
  <si>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</si>
  <si>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</si>
  <si>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</si>
  <si>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</si>
  <si>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</si>
  <si>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</si>
  <si>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</si>
  <si>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</si>
  <si>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</si>
  <si>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</si>
  <si>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</si>
  <si>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</si>
  <si>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</si>
  <si>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</si>
  <si>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</si>
  <si>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</si>
  <si>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</si>
  <si>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</si>
  <si>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</si>
  <si>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</si>
  <si>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</si>
  <si>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</si>
  <si>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</si>
  <si>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</si>
  <si>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</si>
  <si>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</si>
  <si>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</si>
  <si>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</si>
  <si>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</si>
  <si>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</si>
  <si>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</si>
  <si>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</si>
  <si>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</si>
  <si>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</si>
  <si>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</si>
  <si>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</si>
  <si>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</si>
  <si>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</si>
  <si>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</si>
  <si>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</si>
  <si>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</si>
  <si>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</si>
  <si>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</si>
  <si>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</si>
  <si>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</si>
  <si>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</si>
  <si>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</si>
  <si>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</si>
  <si>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</si>
  <si>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</si>
  <si>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</si>
  <si>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</si>
  <si>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</si>
  <si>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</si>
  <si>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</si>
  <si>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</si>
  <si>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</si>
  <si>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</si>
  <si>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</si>
  <si>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</si>
  <si>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</si>
  <si>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</si>
  <si>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</si>
  <si>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</si>
  <si>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</si>
  <si>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</si>
  <si>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</si>
  <si>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</si>
  <si>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</si>
  <si>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</si>
  <si>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</si>
  <si>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</si>
  <si>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</si>
  <si>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</si>
  <si>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</si>
  <si>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</si>
  <si>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</si>
  <si>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</si>
  <si>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</si>
  <si>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</si>
  <si>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</si>
  <si>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</si>
  <si>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</si>
  <si>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</si>
  <si>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</si>
  <si>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</si>
  <si>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</si>
  <si>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</si>
  <si>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</si>
  <si>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</si>
  <si>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</si>
  <si>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</si>
  <si>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</si>
  <si>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</si>
  <si>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</si>
  <si>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</si>
  <si>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 xml:space="preserve"> (P) Datos provisionales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</si>
  <si>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</si>
  <si>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</si>
  <si>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</si>
  <si>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</si>
  <si>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</si>
  <si>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</si>
  <si>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</si>
  <si>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</si>
  <si>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</si>
  <si>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</si>
  <si>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</si>
  <si>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</si>
  <si>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</si>
  <si>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</si>
  <si>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</si>
  <si>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</si>
  <si>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</si>
  <si>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</si>
  <si>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</si>
  <si>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</si>
  <si>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</si>
  <si>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</si>
  <si>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</si>
  <si>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</si>
  <si>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</si>
  <si>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</si>
  <si>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</si>
  <si>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</si>
  <si>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</si>
  <si>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</si>
  <si>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</si>
  <si>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</si>
  <si>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</si>
  <si>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</si>
  <si>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</si>
  <si>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</si>
  <si>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</si>
  <si>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</si>
  <si>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</si>
  <si>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</si>
  <si>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</si>
  <si>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</si>
  <si>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</si>
  <si>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</si>
  <si>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</si>
  <si>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</si>
  <si>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</si>
  <si>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</si>
  <si>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</si>
  <si>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</si>
  <si>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</si>
  <si>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</si>
  <si>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</si>
  <si>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</si>
  <si>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</si>
  <si>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</si>
  <si>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</si>
  <si>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</si>
  <si>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</si>
  <si>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</si>
  <si>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</si>
  <si>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</si>
  <si>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</si>
  <si>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</si>
  <si>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</si>
  <si>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</si>
  <si>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</si>
  <si>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</si>
  <si>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</si>
  <si>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</si>
  <si>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</si>
  <si>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</si>
  <si>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</si>
  <si>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</si>
  <si>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</si>
  <si>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</si>
  <si>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</si>
  <si>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</si>
  <si>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</si>
  <si>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</si>
  <si>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</si>
  <si>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</si>
  <si>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</si>
  <si>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</si>
  <si>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</si>
  <si>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</si>
  <si>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</si>
  <si>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</si>
  <si>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</si>
  <si>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</si>
  <si>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</si>
  <si>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</si>
  <si>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</si>
  <si>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</si>
  <si>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</si>
  <si>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</si>
  <si>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</si>
  <si>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</si>
  <si>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</si>
  <si>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</si>
  <si>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</si>
  <si>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</si>
  <si>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</si>
  <si>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</si>
  <si>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</si>
  <si>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</si>
  <si>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</si>
  <si>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</si>
  <si>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</si>
  <si>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</si>
  <si>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</si>
  <si>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</si>
  <si>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</si>
  <si>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</si>
  <si>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</si>
  <si>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</si>
  <si>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</si>
  <si>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</si>
  <si>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</si>
  <si>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</si>
  <si>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</si>
  <si>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</si>
  <si>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</si>
  <si>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</si>
  <si>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</si>
  <si>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</si>
  <si>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</si>
  <si>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</si>
  <si>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</si>
  <si>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</si>
  <si>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</si>
  <si>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</si>
  <si>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</si>
  <si>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</si>
  <si>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</si>
  <si>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</si>
  <si>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</si>
  <si>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</si>
  <si>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</si>
  <si>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</si>
  <si>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</si>
  <si>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</si>
  <si>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</si>
  <si>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</si>
  <si>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</si>
  <si>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</si>
  <si>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</si>
  <si>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</si>
  <si>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</si>
  <si>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</si>
  <si>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</si>
  <si>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</si>
  <si>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</si>
  <si>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</si>
  <si>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</si>
  <si>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</si>
  <si>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</si>
  <si>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</si>
  <si>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</si>
  <si>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</si>
  <si>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</si>
  <si>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</si>
  <si>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</si>
  <si>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</si>
  <si>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</si>
  <si>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</si>
  <si>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</si>
  <si>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</si>
  <si>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</si>
  <si>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</si>
  <si>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</si>
  <si>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</si>
  <si>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</si>
  <si>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</si>
  <si>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</si>
  <si>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</si>
  <si>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</si>
  <si>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</si>
  <si>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</si>
  <si>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</si>
  <si>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</si>
  <si>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07/08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</si>
  <si>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</si>
  <si>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</si>
  <si>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</si>
  <si>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</si>
  <si>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</si>
  <si>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</si>
  <si>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</si>
  <si>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</si>
  <si>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</si>
  <si>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</si>
  <si>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</si>
  <si>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</si>
  <si>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</si>
  <si>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</si>
  <si>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</si>
  <si>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</si>
  <si>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</si>
  <si>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</si>
  <si>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</si>
  <si>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</si>
  <si>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</si>
  <si>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</si>
  <si>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</si>
  <si>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</si>
  <si>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</si>
  <si>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</si>
  <si>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</si>
  <si>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</si>
  <si>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</si>
  <si>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</si>
  <si>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</si>
  <si>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</si>
  <si>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</si>
  <si>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</si>
  <si>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</si>
  <si>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</si>
  <si>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</si>
  <si>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</si>
  <si>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</si>
  <si>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</si>
  <si>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</si>
  <si>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</si>
  <si>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</si>
  <si>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</si>
  <si>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</si>
  <si>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</si>
  <si>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</si>
  <si>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 xml:space="preserve">15.1.1.1. Analisis provincial de la producción de semillas: CEREALES 2009/20010 (Quintales métricos)
</t>
  </si>
  <si>
    <t xml:space="preserve">15.1.1.2. Analisis provincial de la producción de semillas: GRANÍNEAS 2009/20010 (Quintales métricos)
</t>
  </si>
  <si>
    <t xml:space="preserve">15.1.1.3. Analisis provincial de la producción de semillas: LEGUMINOSAS FORRAJEAS 2009/20010 
</t>
  </si>
  <si>
    <t>(Quintales métricos)</t>
  </si>
  <si>
    <t>LEGUMINOSAS GRANO 2009/20010 (Quintales métricos)</t>
  </si>
  <si>
    <t>OTRAS FORRAJERAS 2009/20010 (Quintales métricos)</t>
  </si>
  <si>
    <t xml:space="preserve"> DE CONSUMO HUMANO 2009/20010 (Quintales métricos)</t>
  </si>
  <si>
    <t xml:space="preserve"> HORTÍCOLAS 2009/20010 (Quintales métricos)
</t>
  </si>
  <si>
    <t xml:space="preserve">15.1.1.8. Analisis provincial de la producción de semillas: OLEAGINOSAS 2009/20010 
</t>
  </si>
  <si>
    <t>TEXTILES 2009/20010 (Quintales métricos)</t>
  </si>
  <si>
    <t xml:space="preserve">PATATA 2009/20010 (Quintales métricos)
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</si>
  <si>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</si>
  <si>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</si>
  <si>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</si>
  <si>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</si>
  <si>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2009 (P)</t>
  </si>
  <si>
    <t>2010 (P)</t>
  </si>
  <si>
    <t>Operadores (*)</t>
  </si>
  <si>
    <t>(*)Operadores (NIF)= Productores, elaboradores y comercializadores</t>
  </si>
  <si>
    <t>Elaboradores / Transformadores</t>
  </si>
  <si>
    <t>−</t>
  </si>
  <si>
    <t>39,127,61</t>
  </si>
  <si>
    <t>15.11.3. SUPERFICIE DE AGRICULTURA ECOLÓGICA: Análisis provincial según tipo de cultivo o aprovechamiento, 2010 (hectáreas)</t>
  </si>
  <si>
    <t>,</t>
  </si>
  <si>
    <t>15.11.4. SUPERFICIE DE AGRICULTURA ECOLÓGICA: Análisis provincial según tipo de cultivo o aprovechamientos, 2010 (hectáreas)</t>
  </si>
  <si>
    <t>Acuicultura</t>
  </si>
  <si>
    <t>Équidos</t>
  </si>
  <si>
    <t>Agua dulce</t>
  </si>
  <si>
    <t>Agua Salada</t>
  </si>
  <si>
    <t>Crustáceos</t>
  </si>
  <si>
    <t>Moluscos</t>
  </si>
  <si>
    <t>15.11.5. GANADERÍA ECOLÓGICA:  Análisis provincial del número de explotaciones según tipos de animales, 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</si>
</sst>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.25"/>
      <name val="Arial"/>
      <family val="0"/>
    </font>
    <font>
      <sz val="4"/>
      <name val="arial"/>
      <family val="0"/>
    </font>
    <font>
      <sz val="2.75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25"/>
      <name val="arial"/>
      <family val="0"/>
    </font>
    <font>
      <sz val="3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5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5" applyFont="1">
      <alignment/>
      <protection/>
    </xf>
    <xf numFmtId="168" fontId="0" fillId="0" borderId="0" xfId="34" applyFont="1">
      <alignment/>
      <protection/>
    </xf>
    <xf numFmtId="169" fontId="0" fillId="0" borderId="0" xfId="34" applyNumberFormat="1" applyFont="1" applyProtection="1">
      <alignment/>
      <protection/>
    </xf>
    <xf numFmtId="168" fontId="0" fillId="0" borderId="0" xfId="34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5" applyFont="1" applyProtection="1">
      <alignment/>
      <protection/>
    </xf>
    <xf numFmtId="168" fontId="6" fillId="0" borderId="0" xfId="34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4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5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4" applyFont="1" applyAlignment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4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4" applyFont="1" applyFill="1" applyAlignment="1">
      <alignment horizontal="center"/>
      <protection/>
    </xf>
    <xf numFmtId="168" fontId="5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4" applyFont="1" applyFill="1" applyAlignment="1">
      <alignment horizontal="center"/>
      <protection/>
    </xf>
    <xf numFmtId="168" fontId="0" fillId="0" borderId="0" xfId="34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2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2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15" xfId="31" applyFont="1" applyBorder="1">
      <alignment/>
      <protection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8" fontId="0" fillId="0" borderId="4" xfId="31" applyFont="1" applyBorder="1">
      <alignment/>
      <protection/>
    </xf>
    <xf numFmtId="168" fontId="0" fillId="0" borderId="13" xfId="31" applyFont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169" fontId="2" fillId="2" borderId="13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ill="1" applyBorder="1" applyAlignment="1">
      <alignment/>
    </xf>
    <xf numFmtId="169" fontId="0" fillId="4" borderId="9" xfId="27" applyFont="1" applyFill="1" applyBorder="1" applyAlignment="1">
      <alignment horizontal="left" vertical="center"/>
      <protection/>
    </xf>
    <xf numFmtId="0" fontId="0" fillId="4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1" fontId="0" fillId="0" borderId="13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4" applyFont="1" applyBorder="1">
      <alignment/>
      <protection/>
    </xf>
    <xf numFmtId="168" fontId="0" fillId="0" borderId="4" xfId="34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4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4" applyFont="1" applyBorder="1" quotePrefix="1">
      <alignment/>
      <protection/>
    </xf>
    <xf numFmtId="168" fontId="0" fillId="0" borderId="14" xfId="34" applyFont="1" applyBorder="1">
      <alignment/>
      <protection/>
    </xf>
    <xf numFmtId="168" fontId="0" fillId="0" borderId="14" xfId="34" applyNumberFormat="1" applyFont="1" applyBorder="1" applyProtection="1">
      <alignment/>
      <protection/>
    </xf>
    <xf numFmtId="168" fontId="0" fillId="4" borderId="12" xfId="34" applyFont="1" applyFill="1" applyBorder="1" applyAlignment="1">
      <alignment horizontal="center"/>
      <protection/>
    </xf>
    <xf numFmtId="168" fontId="0" fillId="4" borderId="18" xfId="34" applyFont="1" applyFill="1" applyBorder="1" applyAlignment="1">
      <alignment horizontal="center"/>
      <protection/>
    </xf>
    <xf numFmtId="168" fontId="0" fillId="4" borderId="19" xfId="34" applyFont="1" applyFill="1" applyBorder="1" applyAlignment="1">
      <alignment horizontal="center"/>
      <protection/>
    </xf>
    <xf numFmtId="168" fontId="0" fillId="4" borderId="7" xfId="34" applyFont="1" applyFill="1" applyBorder="1" applyAlignment="1" quotePrefix="1">
      <alignment horizontal="center"/>
      <protection/>
    </xf>
    <xf numFmtId="168" fontId="0" fillId="4" borderId="7" xfId="34" applyFont="1" applyFill="1" applyBorder="1" applyAlignment="1">
      <alignment horizontal="center"/>
      <protection/>
    </xf>
    <xf numFmtId="168" fontId="0" fillId="4" borderId="8" xfId="34" applyFont="1" applyFill="1" applyBorder="1" applyAlignment="1">
      <alignment horizontal="center"/>
      <protection/>
    </xf>
    <xf numFmtId="168" fontId="0" fillId="0" borderId="2" xfId="34" applyFont="1" applyBorder="1" applyAlignment="1">
      <alignment horizontal="fill"/>
      <protection/>
    </xf>
    <xf numFmtId="168" fontId="0" fillId="0" borderId="2" xfId="34" applyFont="1" applyBorder="1">
      <alignment/>
      <protection/>
    </xf>
    <xf numFmtId="168" fontId="0" fillId="4" borderId="15" xfId="34" applyFont="1" applyFill="1" applyBorder="1">
      <alignment/>
      <protection/>
    </xf>
    <xf numFmtId="168" fontId="0" fillId="4" borderId="4" xfId="34" applyFont="1" applyFill="1" applyBorder="1">
      <alignment/>
      <protection/>
    </xf>
    <xf numFmtId="168" fontId="0" fillId="4" borderId="4" xfId="34" applyFont="1" applyFill="1" applyBorder="1" applyAlignment="1">
      <alignment horizontal="center"/>
      <protection/>
    </xf>
    <xf numFmtId="168" fontId="0" fillId="4" borderId="5" xfId="34" applyFont="1" applyFill="1" applyBorder="1" applyAlignment="1">
      <alignment horizontal="center"/>
      <protection/>
    </xf>
    <xf numFmtId="168" fontId="0" fillId="4" borderId="6" xfId="34" applyFont="1" applyFill="1" applyBorder="1" applyAlignment="1">
      <alignment horizontal="center"/>
      <protection/>
    </xf>
    <xf numFmtId="168" fontId="0" fillId="4" borderId="13" xfId="34" applyFont="1" applyFill="1" applyBorder="1">
      <alignment/>
      <protection/>
    </xf>
    <xf numFmtId="0" fontId="7" fillId="0" borderId="2" xfId="35" applyFont="1" applyBorder="1" applyProtection="1">
      <alignment/>
      <protection/>
    </xf>
    <xf numFmtId="0" fontId="0" fillId="0" borderId="3" xfId="35" applyFont="1" applyBorder="1" applyAlignment="1" applyProtection="1">
      <alignment horizontal="center"/>
      <protection/>
    </xf>
    <xf numFmtId="0" fontId="0" fillId="0" borderId="5" xfId="35" applyFont="1" applyBorder="1" applyAlignment="1" applyProtection="1">
      <alignment horizontal="center"/>
      <protection/>
    </xf>
    <xf numFmtId="0" fontId="0" fillId="0" borderId="13" xfId="35" applyFont="1" applyBorder="1" applyProtection="1">
      <alignment/>
      <protection/>
    </xf>
    <xf numFmtId="0" fontId="0" fillId="0" borderId="7" xfId="35" applyFont="1" applyBorder="1" applyAlignment="1" applyProtection="1">
      <alignment horizontal="center"/>
      <protection/>
    </xf>
    <xf numFmtId="0" fontId="2" fillId="0" borderId="15" xfId="35" applyFont="1" applyBorder="1" applyProtection="1">
      <alignment/>
      <protection/>
    </xf>
    <xf numFmtId="0" fontId="0" fillId="0" borderId="4" xfId="35" applyFont="1" applyBorder="1" applyProtection="1">
      <alignment/>
      <protection/>
    </xf>
    <xf numFmtId="170" fontId="0" fillId="0" borderId="5" xfId="35" applyNumberFormat="1" applyFont="1" applyBorder="1" applyAlignment="1" applyProtection="1">
      <alignment horizontal="center"/>
      <protection/>
    </xf>
    <xf numFmtId="0" fontId="2" fillId="0" borderId="4" xfId="35" applyFont="1" applyBorder="1" applyProtection="1">
      <alignment/>
      <protection/>
    </xf>
    <xf numFmtId="0" fontId="0" fillId="4" borderId="15" xfId="35" applyFont="1" applyFill="1" applyBorder="1" applyProtection="1">
      <alignment/>
      <protection/>
    </xf>
    <xf numFmtId="0" fontId="0" fillId="4" borderId="3" xfId="35" applyFont="1" applyFill="1" applyBorder="1" applyAlignment="1" applyProtection="1">
      <alignment horizontal="center"/>
      <protection/>
    </xf>
    <xf numFmtId="0" fontId="0" fillId="4" borderId="3" xfId="35" applyFont="1" applyFill="1" applyBorder="1" applyProtection="1">
      <alignment/>
      <protection/>
    </xf>
    <xf numFmtId="0" fontId="0" fillId="4" borderId="12" xfId="35" applyFont="1" applyFill="1" applyBorder="1" applyProtection="1">
      <alignment/>
      <protection/>
    </xf>
    <xf numFmtId="0" fontId="0" fillId="4" borderId="4" xfId="35" applyFont="1" applyFill="1" applyBorder="1" applyAlignment="1" applyProtection="1">
      <alignment horizontal="center"/>
      <protection/>
    </xf>
    <xf numFmtId="0" fontId="0" fillId="4" borderId="5" xfId="35" applyFont="1" applyFill="1" applyBorder="1" applyAlignment="1" applyProtection="1">
      <alignment horizontal="center"/>
      <protection/>
    </xf>
    <xf numFmtId="0" fontId="0" fillId="4" borderId="6" xfId="35" applyFont="1" applyFill="1" applyBorder="1" applyAlignment="1" applyProtection="1">
      <alignment horizontal="center"/>
      <protection/>
    </xf>
    <xf numFmtId="0" fontId="0" fillId="4" borderId="13" xfId="35" applyFont="1" applyFill="1" applyBorder="1" applyProtection="1">
      <alignment/>
      <protection/>
    </xf>
    <xf numFmtId="0" fontId="0" fillId="4" borderId="7" xfId="35" applyFont="1" applyFill="1" applyBorder="1" applyAlignment="1" applyProtection="1">
      <alignment horizontal="center"/>
      <protection/>
    </xf>
    <xf numFmtId="0" fontId="0" fillId="4" borderId="7" xfId="35" applyFont="1" applyFill="1" applyBorder="1" applyProtection="1">
      <alignment/>
      <protection/>
    </xf>
    <xf numFmtId="0" fontId="0" fillId="4" borderId="8" xfId="35" applyFont="1" applyFill="1" applyBorder="1" applyProtection="1">
      <alignment/>
      <protection/>
    </xf>
    <xf numFmtId="4" fontId="0" fillId="0" borderId="4" xfId="32" applyNumberFormat="1" applyFont="1" applyBorder="1" applyAlignment="1">
      <alignment horizontal="left" vertical="center"/>
      <protection/>
    </xf>
    <xf numFmtId="4" fontId="0" fillId="0" borderId="13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14" xfId="28" applyFont="1" applyBorder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2" fillId="0" borderId="4" xfId="27" applyFont="1" applyBorder="1">
      <alignment/>
      <protection/>
    </xf>
    <xf numFmtId="179" fontId="2" fillId="2" borderId="5" xfId="0" applyNumberFormat="1" applyFont="1" applyFill="1" applyBorder="1" applyAlignment="1" applyProtection="1">
      <alignment horizontal="right"/>
      <protection/>
    </xf>
    <xf numFmtId="179" fontId="2" fillId="2" borderId="6" xfId="0" applyNumberFormat="1" applyFont="1" applyFill="1" applyBorder="1" applyAlignment="1" applyProtection="1">
      <alignment horizontal="right"/>
      <protection/>
    </xf>
    <xf numFmtId="169" fontId="2" fillId="0" borderId="4" xfId="27" applyFont="1" applyFill="1" applyBorder="1">
      <alignment/>
      <protection/>
    </xf>
    <xf numFmtId="169" fontId="2" fillId="0" borderId="13" xfId="27" applyFont="1" applyFill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77" fontId="2" fillId="2" borderId="5" xfId="0" applyNumberFormat="1" applyFont="1" applyFill="1" applyBorder="1" applyAlignment="1" applyProtection="1">
      <alignment horizontal="right"/>
      <protection/>
    </xf>
    <xf numFmtId="177" fontId="2" fillId="2" borderId="6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4" applyFont="1" applyFill="1" applyAlignment="1">
      <alignment horizontal="fill"/>
      <protection/>
    </xf>
    <xf numFmtId="168" fontId="0" fillId="2" borderId="0" xfId="34" applyFont="1" applyFill="1">
      <alignment/>
      <protection/>
    </xf>
    <xf numFmtId="168" fontId="7" fillId="2" borderId="0" xfId="34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4" applyFont="1" applyFill="1" applyBorder="1">
      <alignment/>
      <protection/>
    </xf>
    <xf numFmtId="168" fontId="0" fillId="0" borderId="0" xfId="34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5" fillId="2" borderId="0" xfId="22" applyFont="1" applyFill="1" applyBorder="1" applyAlignment="1">
      <alignment horizontal="centerContinuous" wrapText="1"/>
      <protection/>
    </xf>
    <xf numFmtId="0" fontId="0" fillId="2" borderId="0" xfId="22" applyFont="1" applyFill="1" applyBorder="1">
      <alignment/>
      <protection/>
    </xf>
    <xf numFmtId="0" fontId="33" fillId="2" borderId="0" xfId="22" applyFont="1" applyFill="1" applyBorder="1" applyAlignment="1">
      <alignment horizontal="centerContinuous"/>
      <protection/>
    </xf>
    <xf numFmtId="0" fontId="32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3" applyNumberFormat="1" applyFont="1" applyBorder="1" applyAlignment="1">
      <alignment horizontal="left" vertical="center"/>
      <protection/>
    </xf>
    <xf numFmtId="1" fontId="0" fillId="0" borderId="4" xfId="33" applyNumberFormat="1" applyFont="1" applyBorder="1" applyAlignment="1">
      <alignment horizontal="left" vertical="center"/>
      <protection/>
    </xf>
    <xf numFmtId="1" fontId="2" fillId="0" borderId="4" xfId="33" applyNumberFormat="1" applyFont="1" applyBorder="1" applyAlignment="1">
      <alignment horizontal="left" vertical="center"/>
      <protection/>
    </xf>
    <xf numFmtId="1" fontId="2" fillId="0" borderId="13" xfId="33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2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8" fontId="0" fillId="4" borderId="15" xfId="34" applyFont="1" applyFill="1" applyBorder="1" applyAlignment="1">
      <alignment horizontal="center" vertical="center"/>
      <protection/>
    </xf>
    <xf numFmtId="168" fontId="0" fillId="4" borderId="4" xfId="34" applyFont="1" applyFill="1" applyBorder="1" applyAlignment="1">
      <alignment horizontal="center" vertical="center"/>
      <protection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8" fontId="4" fillId="0" borderId="0" xfId="34" applyFont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" fontId="0" fillId="4" borderId="15" xfId="31" applyNumberFormat="1" applyFont="1" applyFill="1" applyBorder="1" applyAlignment="1">
      <alignment horizontal="center" vertical="center"/>
      <protection/>
    </xf>
    <xf numFmtId="1" fontId="0" fillId="4" borderId="13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3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13" xfId="34" applyFont="1" applyFill="1" applyBorder="1" applyAlignment="1">
      <alignment horizontal="center" vertical="center"/>
      <protection/>
    </xf>
    <xf numFmtId="168" fontId="0" fillId="4" borderId="12" xfId="34" applyFont="1" applyFill="1" applyBorder="1" applyAlignment="1">
      <alignment horizontal="center" vertical="center"/>
      <protection/>
    </xf>
    <xf numFmtId="168" fontId="0" fillId="4" borderId="29" xfId="34" applyFont="1" applyFill="1" applyBorder="1" applyAlignment="1">
      <alignment horizontal="center" vertical="center"/>
      <protection/>
    </xf>
    <xf numFmtId="168" fontId="0" fillId="4" borderId="30" xfId="34" applyFont="1" applyFill="1" applyBorder="1" applyAlignment="1">
      <alignment horizontal="center" vertical="center"/>
      <protection/>
    </xf>
    <xf numFmtId="168" fontId="0" fillId="4" borderId="14" xfId="34" applyFont="1" applyFill="1" applyBorder="1" applyAlignment="1">
      <alignment horizontal="center" vertical="center"/>
      <protection/>
    </xf>
    <xf numFmtId="168" fontId="0" fillId="4" borderId="31" xfId="34" applyFont="1" applyFill="1" applyBorder="1" applyAlignment="1">
      <alignment horizontal="center" vertical="center"/>
      <protection/>
    </xf>
    <xf numFmtId="168" fontId="0" fillId="4" borderId="5" xfId="34" applyFont="1" applyFill="1" applyBorder="1" applyAlignment="1">
      <alignment horizontal="center" vertical="center" wrapText="1"/>
      <protection/>
    </xf>
    <xf numFmtId="168" fontId="0" fillId="4" borderId="7" xfId="34" applyFont="1" applyFill="1" applyBorder="1" applyAlignment="1">
      <alignment horizontal="center" vertical="center" wrapText="1"/>
      <protection/>
    </xf>
    <xf numFmtId="168" fontId="5" fillId="0" borderId="0" xfId="34" applyFont="1" applyFill="1" applyAlignment="1" quotePrefix="1">
      <alignment horizontal="center"/>
      <protection/>
    </xf>
    <xf numFmtId="168" fontId="0" fillId="4" borderId="32" xfId="34" applyFont="1" applyFill="1" applyBorder="1" applyAlignment="1">
      <alignment horizontal="center"/>
      <protection/>
    </xf>
    <xf numFmtId="168" fontId="0" fillId="4" borderId="33" xfId="34" applyFont="1" applyFill="1" applyBorder="1" applyAlignment="1">
      <alignment horizontal="center"/>
      <protection/>
    </xf>
    <xf numFmtId="168" fontId="0" fillId="4" borderId="34" xfId="34" applyFont="1" applyFill="1" applyBorder="1" applyAlignment="1">
      <alignment horizontal="center"/>
      <protection/>
    </xf>
    <xf numFmtId="168" fontId="0" fillId="4" borderId="35" xfId="34" applyFont="1" applyFill="1" applyBorder="1" applyAlignment="1">
      <alignment horizontal="center"/>
      <protection/>
    </xf>
    <xf numFmtId="168" fontId="5" fillId="0" borderId="0" xfId="34" applyFont="1" applyFill="1" applyAlignment="1">
      <alignment horizontal="center"/>
      <protection/>
    </xf>
    <xf numFmtId="0" fontId="5" fillId="0" borderId="0" xfId="35" applyFont="1" applyAlignment="1" applyProtection="1">
      <alignment horizontal="center"/>
      <protection/>
    </xf>
    <xf numFmtId="0" fontId="5" fillId="2" borderId="0" xfId="35" applyFont="1" applyFill="1" applyAlignment="1" applyProtection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 wrapText="1"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9" fontId="5" fillId="2" borderId="0" xfId="27" applyFont="1" applyFill="1" applyAlignment="1" quotePrefix="1">
      <alignment horizontal="center"/>
      <protection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2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3_Estadística oficial certificación semillas 2003 hasta 2010" xfId="33"/>
    <cellStyle name="Normal_MEPRO5" xfId="34"/>
    <cellStyle name="Normal_Mepro6" xfId="35"/>
    <cellStyle name="pepe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625"/>
          <c:w val="0.96525"/>
          <c:h val="0.773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1715"/>
          <c:w val="0.96475"/>
          <c:h val="0.82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4275"/>
          <c:w val="0.962"/>
          <c:h val="0.6572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28448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5"/>
          <c:y val="0.23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3605"/>
          <c:w val="0.93275"/>
          <c:h val="0.639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53630634"/>
        <c:axId val="1291365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5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325"/>
          <c:w val="0.9675"/>
          <c:h val="0.7767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4385"/>
          <c:w val="0.5555"/>
          <c:h val="0.38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4"/>
          <c:w val="0.9665"/>
          <c:h val="0.776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'15.4.2'!$A$9:$A$18</c:f>
              <c:strCache/>
            </c:strRef>
          </c:cat>
          <c:val>
            <c:numRef>
              <c:f>'15.4.2'!$J$9:$J$18</c:f>
              <c:numCache/>
            </c:numRef>
          </c:val>
          <c:smooth val="0"/>
        </c:ser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305"/>
          <c:w val="0.981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1"/>
        <c:lblOffset val="100"/>
        <c:tickLblSkip val="2"/>
        <c:noMultiLvlLbl val="0"/>
      </c:cat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675"/>
          <c:y val="0.2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0375"/>
          <c:w val="0.89725"/>
          <c:h val="0.76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1"/>
        <c:lblOffset val="100"/>
        <c:tickLblSkip val="1"/>
        <c:noMultiLvlLbl val="0"/>
      </c:catAx>
      <c:valAx>
        <c:axId val="45467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015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5"/>
          <c:y val="0.38575"/>
          <c:w val="0.574"/>
          <c:h val="0.47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19"/>
          <c:w val="0.96525"/>
          <c:h val="0.6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466"/>
          <c:w val="0.53475"/>
          <c:h val="0.4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35"/>
          <c:w val="0.961"/>
          <c:h val="0.66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31499"/>
        <c:crosses val="autoZero"/>
        <c:auto val="1"/>
        <c:lblOffset val="100"/>
        <c:tickLblSkip val="2"/>
        <c:noMultiLvlLbl val="0"/>
      </c:catAx>
      <c:valAx>
        <c:axId val="314314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620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4225"/>
          <c:w val="0.501"/>
          <c:h val="0.45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8825"/>
          <c:w val="0.964"/>
          <c:h val="0.611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480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414"/>
          <c:w val="0.49675"/>
          <c:h val="0.5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86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4023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35"/>
          <c:w val="0.967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25"/>
          <c:w val="0.973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75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015"/>
          <c:w val="0.9725"/>
          <c:h val="0.798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'15.1.4'!$B$6:$L$6</c:f>
              <c:numCache/>
            </c:numRef>
          </c:cat>
          <c:val>
            <c:numRef>
              <c:f>'15.1.4'!$B$22:$L$22</c:f>
              <c:numCache/>
            </c:numRef>
          </c:val>
          <c:smooth val="0"/>
        </c:ser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70032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43"/>
          <c:w val="0.96475"/>
          <c:h val="0.75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9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3455364"/>
        <c:axId val="11336229"/>
      </c:bar3DChart>
      <c:catAx>
        <c:axId val="534553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 val="autoZero"/>
        <c:auto val="0"/>
        <c:lblOffset val="100"/>
        <c:noMultiLvlLbl val="0"/>
      </c:catAx>
      <c:valAx>
        <c:axId val="11336229"/>
        <c:scaling>
          <c:orientation val="minMax"/>
        </c:scaling>
        <c:axPos val="t"/>
        <c:delete val="1"/>
        <c:majorTickMark val="out"/>
        <c:minorTickMark val="none"/>
        <c:tickLblPos val="nextTo"/>
        <c:crossAx val="534553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238"/>
          <c:w val="0.961"/>
          <c:h val="0.762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65"/>
          <c:w val="0.90925"/>
          <c:h val="0.473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9720760"/>
        <c:axId val="20377977"/>
      </c:bar3DChart>
      <c:catAx>
        <c:axId val="97207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0"/>
        <c:lblOffset val="100"/>
        <c:noMultiLvlLbl val="0"/>
      </c:catAx>
      <c:valAx>
        <c:axId val="20377977"/>
        <c:scaling>
          <c:orientation val="minMax"/>
        </c:scaling>
        <c:axPos val="t"/>
        <c:delete val="1"/>
        <c:majorTickMark val="out"/>
        <c:minorTickMark val="none"/>
        <c:tickLblPos val="nextTo"/>
        <c:crossAx val="97207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24486380"/>
        <c:axId val="19050829"/>
      </c:bar3DChart>
      <c:catAx>
        <c:axId val="24486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0"/>
        <c:lblOffset val="100"/>
        <c:noMultiLvlLbl val="0"/>
      </c:catAx>
      <c:valAx>
        <c:axId val="19050829"/>
        <c:scaling>
          <c:orientation val="minMax"/>
        </c:scaling>
        <c:axPos val="t"/>
        <c:delete val="1"/>
        <c:majorTickMark val="out"/>
        <c:minorTickMark val="none"/>
        <c:tickLblPos val="nextTo"/>
        <c:crossAx val="24486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142875</xdr:rowOff>
    </xdr:from>
    <xdr:to>
      <xdr:col>7</xdr:col>
      <xdr:colOff>533400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28600" y="37338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66675</xdr:rowOff>
    </xdr:from>
    <xdr:to>
      <xdr:col>6</xdr:col>
      <xdr:colOff>771525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990600" y="62484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0</xdr:rowOff>
    </xdr:from>
    <xdr:to>
      <xdr:col>9</xdr:col>
      <xdr:colOff>590550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42875" y="35528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4</xdr:col>
      <xdr:colOff>1343025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104775</xdr:rowOff>
    </xdr:from>
    <xdr:to>
      <xdr:col>5</xdr:col>
      <xdr:colOff>57150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981075" y="66103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2</xdr:col>
      <xdr:colOff>1857375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3825" y="30956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47625</xdr:rowOff>
    </xdr:from>
    <xdr:to>
      <xdr:col>11</xdr:col>
      <xdr:colOff>133350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81000" y="4438650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20</xdr:row>
      <xdr:rowOff>114300</xdr:rowOff>
    </xdr:from>
    <xdr:to>
      <xdr:col>7</xdr:col>
      <xdr:colOff>704850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733425" y="35337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7</xdr:col>
      <xdr:colOff>209550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14450" y="65055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6"/>
  <sheetViews>
    <sheetView showGridLines="0" view="pageBreakPreview" zoomScale="60" zoomScaleNormal="75" workbookViewId="0" topLeftCell="A28">
      <selection activeCell="G6" sqref="G6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330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329"/>
    </row>
    <row r="3" spans="1:8" s="39" customFormat="1" ht="15" customHeight="1">
      <c r="A3" s="368" t="s">
        <v>473</v>
      </c>
      <c r="B3" s="368"/>
      <c r="C3" s="368"/>
      <c r="D3" s="368"/>
      <c r="E3" s="368"/>
      <c r="F3" s="368"/>
      <c r="G3" s="368"/>
      <c r="H3" s="331"/>
    </row>
    <row r="4" spans="1:8" s="31" customFormat="1" ht="14.25" customHeight="1" thickBot="1">
      <c r="A4" s="98"/>
      <c r="B4" s="98"/>
      <c r="C4" s="98"/>
      <c r="D4" s="98"/>
      <c r="E4" s="99"/>
      <c r="F4" s="99"/>
      <c r="G4" s="99"/>
      <c r="H4" s="332"/>
    </row>
    <row r="5" spans="1:8" ht="13.5" thickBot="1">
      <c r="A5" s="106" t="s">
        <v>194</v>
      </c>
      <c r="B5" s="108" t="s">
        <v>352</v>
      </c>
      <c r="C5" s="108" t="s">
        <v>353</v>
      </c>
      <c r="D5" s="108" t="s">
        <v>354</v>
      </c>
      <c r="E5" s="109" t="s">
        <v>355</v>
      </c>
      <c r="F5" s="109" t="s">
        <v>356</v>
      </c>
      <c r="G5" s="109" t="s">
        <v>439</v>
      </c>
      <c r="H5" s="109" t="s">
        <v>474</v>
      </c>
    </row>
    <row r="6" spans="1:8" ht="12.75">
      <c r="A6" s="333" t="s">
        <v>257</v>
      </c>
      <c r="B6" s="100"/>
      <c r="C6" s="100"/>
      <c r="D6" s="100"/>
      <c r="E6" s="292"/>
      <c r="F6" s="292"/>
      <c r="G6" s="292"/>
      <c r="H6" s="337"/>
    </row>
    <row r="7" spans="1:8" ht="12.75">
      <c r="A7" s="334" t="s">
        <v>195</v>
      </c>
      <c r="B7" s="102">
        <v>598161</v>
      </c>
      <c r="C7" s="102">
        <v>677025</v>
      </c>
      <c r="D7" s="102">
        <v>747380</v>
      </c>
      <c r="E7" s="102">
        <v>681574.29</v>
      </c>
      <c r="F7" s="102">
        <v>850268.89</v>
      </c>
      <c r="G7" s="102">
        <v>677206.55</v>
      </c>
      <c r="H7" s="103">
        <v>505064.51</v>
      </c>
    </row>
    <row r="8" spans="1:8" ht="12.75">
      <c r="A8" s="334" t="s">
        <v>196</v>
      </c>
      <c r="B8" s="102">
        <v>2107498</v>
      </c>
      <c r="C8" s="102">
        <v>1826436</v>
      </c>
      <c r="D8" s="102">
        <v>1275113</v>
      </c>
      <c r="E8" s="102">
        <v>977305.68</v>
      </c>
      <c r="F8" s="102">
        <v>1031521.87</v>
      </c>
      <c r="G8" s="102">
        <v>1047740.44</v>
      </c>
      <c r="H8" s="103">
        <v>750631.99</v>
      </c>
    </row>
    <row r="9" spans="1:8" ht="12.75">
      <c r="A9" s="334" t="s">
        <v>0</v>
      </c>
      <c r="B9" s="102">
        <v>955044</v>
      </c>
      <c r="C9" s="102">
        <v>1011764</v>
      </c>
      <c r="D9" s="102">
        <v>949288</v>
      </c>
      <c r="E9" s="102">
        <v>957845.46</v>
      </c>
      <c r="F9" s="102">
        <v>1061646.17</v>
      </c>
      <c r="G9" s="102">
        <v>847707.86</v>
      </c>
      <c r="H9" s="103">
        <v>665206.33</v>
      </c>
    </row>
    <row r="10" spans="1:8" ht="12.75">
      <c r="A10" s="334" t="s">
        <v>1</v>
      </c>
      <c r="B10" s="102">
        <v>3327</v>
      </c>
      <c r="C10" s="102">
        <v>5331</v>
      </c>
      <c r="D10" s="102">
        <v>5801</v>
      </c>
      <c r="E10" s="102">
        <v>5262.75</v>
      </c>
      <c r="F10" s="102">
        <v>12399.6</v>
      </c>
      <c r="G10" s="102">
        <v>12595.95</v>
      </c>
      <c r="H10" s="103">
        <v>1888.5</v>
      </c>
    </row>
    <row r="11" spans="1:8" ht="12.75">
      <c r="A11" s="334" t="s">
        <v>2</v>
      </c>
      <c r="B11" s="102">
        <v>80952</v>
      </c>
      <c r="C11" s="102">
        <v>76340</v>
      </c>
      <c r="D11" s="102">
        <v>80352</v>
      </c>
      <c r="E11" s="102">
        <v>89729.85</v>
      </c>
      <c r="F11" s="102">
        <v>86871.99</v>
      </c>
      <c r="G11" s="102">
        <v>68701.93</v>
      </c>
      <c r="H11" s="103">
        <v>64258.26</v>
      </c>
    </row>
    <row r="12" spans="1:8" ht="12.75">
      <c r="A12" s="334" t="s">
        <v>3</v>
      </c>
      <c r="B12" s="102">
        <v>176499</v>
      </c>
      <c r="C12" s="102">
        <v>181147</v>
      </c>
      <c r="D12" s="102">
        <v>124915</v>
      </c>
      <c r="E12" s="102">
        <v>123198</v>
      </c>
      <c r="F12" s="102">
        <v>173484.58</v>
      </c>
      <c r="G12" s="102">
        <v>158798.45</v>
      </c>
      <c r="H12" s="103">
        <v>175039.35</v>
      </c>
    </row>
    <row r="13" spans="1:8" ht="12.75">
      <c r="A13" s="334" t="s">
        <v>4</v>
      </c>
      <c r="B13" s="102">
        <v>23580</v>
      </c>
      <c r="C13" s="102">
        <v>14655</v>
      </c>
      <c r="D13" s="102">
        <v>15716</v>
      </c>
      <c r="E13" s="102">
        <v>9111.829</v>
      </c>
      <c r="F13" s="102">
        <v>17895.94</v>
      </c>
      <c r="G13" s="102">
        <v>33504.12</v>
      </c>
      <c r="H13" s="103">
        <v>31237.38</v>
      </c>
    </row>
    <row r="14" spans="1:8" ht="12.75">
      <c r="A14" s="334" t="s">
        <v>5</v>
      </c>
      <c r="B14" s="102">
        <v>1479</v>
      </c>
      <c r="C14" s="102">
        <v>896</v>
      </c>
      <c r="D14" s="102">
        <v>1033</v>
      </c>
      <c r="E14" s="102">
        <v>1566</v>
      </c>
      <c r="F14" s="102">
        <v>1300</v>
      </c>
      <c r="G14" s="102">
        <v>471</v>
      </c>
      <c r="H14" s="103">
        <v>1801.082</v>
      </c>
    </row>
    <row r="15" spans="1:8" ht="12.75">
      <c r="A15" s="334" t="s">
        <v>6</v>
      </c>
      <c r="B15" s="102">
        <v>40910</v>
      </c>
      <c r="C15" s="102">
        <v>49678</v>
      </c>
      <c r="D15" s="102">
        <v>40568</v>
      </c>
      <c r="E15" s="102">
        <v>57908</v>
      </c>
      <c r="F15" s="102">
        <v>60608.959999999875</v>
      </c>
      <c r="G15" s="102">
        <v>47233.70000000024</v>
      </c>
      <c r="H15" s="103">
        <v>47195.26</v>
      </c>
    </row>
    <row r="16" spans="1:8" ht="12.75">
      <c r="A16" s="334" t="s">
        <v>475</v>
      </c>
      <c r="B16" s="102">
        <v>3987450</v>
      </c>
      <c r="C16" s="102">
        <v>3843272</v>
      </c>
      <c r="D16" s="102">
        <v>3240166</v>
      </c>
      <c r="E16" s="102">
        <v>2903501.859</v>
      </c>
      <c r="F16" s="102">
        <v>3295998</v>
      </c>
      <c r="G16" s="102">
        <v>2893960</v>
      </c>
      <c r="H16" s="103">
        <v>2242322.6619999995</v>
      </c>
    </row>
    <row r="17" spans="1:8" ht="12.75">
      <c r="A17" s="335" t="s">
        <v>202</v>
      </c>
      <c r="B17" s="102">
        <v>389318</v>
      </c>
      <c r="C17" s="102">
        <v>451251</v>
      </c>
      <c r="D17" s="102">
        <v>370666</v>
      </c>
      <c r="E17" s="102">
        <v>298391.38</v>
      </c>
      <c r="F17" s="102">
        <v>361984.64</v>
      </c>
      <c r="G17" s="102">
        <v>362063.75</v>
      </c>
      <c r="H17" s="103">
        <v>382533</v>
      </c>
    </row>
    <row r="18" spans="1:8" ht="12.75">
      <c r="A18" s="335" t="s">
        <v>476</v>
      </c>
      <c r="B18" s="102"/>
      <c r="C18" s="102"/>
      <c r="D18" s="102"/>
      <c r="E18" s="102"/>
      <c r="F18" s="102"/>
      <c r="G18" s="102"/>
      <c r="H18" s="103"/>
    </row>
    <row r="19" spans="1:8" ht="12.75">
      <c r="A19" s="334" t="s">
        <v>383</v>
      </c>
      <c r="B19" s="102">
        <v>697</v>
      </c>
      <c r="C19" s="102">
        <v>599</v>
      </c>
      <c r="D19" s="102">
        <v>634</v>
      </c>
      <c r="E19" s="102">
        <v>1236</v>
      </c>
      <c r="F19" s="102">
        <v>437</v>
      </c>
      <c r="G19" s="102">
        <v>414</v>
      </c>
      <c r="H19" s="103">
        <v>2929.107</v>
      </c>
    </row>
    <row r="20" spans="1:8" ht="12.75">
      <c r="A20" s="334" t="s">
        <v>384</v>
      </c>
      <c r="B20" s="102">
        <v>45647</v>
      </c>
      <c r="C20" s="102">
        <v>39068</v>
      </c>
      <c r="D20" s="102">
        <v>29929</v>
      </c>
      <c r="E20" s="102">
        <v>27894</v>
      </c>
      <c r="F20" s="102">
        <v>34744</v>
      </c>
      <c r="G20" s="102">
        <v>38220</v>
      </c>
      <c r="H20" s="103">
        <v>43384.0792</v>
      </c>
    </row>
    <row r="21" spans="1:8" ht="12.75">
      <c r="A21" s="334" t="s">
        <v>385</v>
      </c>
      <c r="B21" s="102">
        <v>5568</v>
      </c>
      <c r="C21" s="102">
        <v>3478</v>
      </c>
      <c r="D21" s="102">
        <v>2578</v>
      </c>
      <c r="E21" s="102">
        <v>1810</v>
      </c>
      <c r="F21" s="102">
        <v>1755</v>
      </c>
      <c r="G21" s="102">
        <v>583</v>
      </c>
      <c r="H21" s="103">
        <v>2724.17</v>
      </c>
    </row>
    <row r="22" spans="1:8" ht="12.75">
      <c r="A22" s="334" t="s">
        <v>386</v>
      </c>
      <c r="B22" s="102">
        <v>343</v>
      </c>
      <c r="C22" s="102">
        <v>313</v>
      </c>
      <c r="D22" s="102">
        <v>219</v>
      </c>
      <c r="E22" s="102">
        <v>740</v>
      </c>
      <c r="F22" s="102">
        <v>161</v>
      </c>
      <c r="G22" s="102">
        <v>18</v>
      </c>
      <c r="H22" s="103">
        <v>312.91447</v>
      </c>
    </row>
    <row r="23" spans="1:8" ht="12.75">
      <c r="A23" s="334" t="s">
        <v>387</v>
      </c>
      <c r="B23" s="102">
        <v>745</v>
      </c>
      <c r="C23" s="102">
        <v>120</v>
      </c>
      <c r="D23" s="102">
        <v>110</v>
      </c>
      <c r="E23" s="102">
        <v>96</v>
      </c>
      <c r="F23" s="102">
        <v>0</v>
      </c>
      <c r="G23" s="102">
        <v>0</v>
      </c>
      <c r="H23" s="103">
        <v>0</v>
      </c>
    </row>
    <row r="24" spans="1:8" ht="12.75">
      <c r="A24" s="334" t="s">
        <v>477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3">
        <v>191</v>
      </c>
    </row>
    <row r="25" spans="1:8" ht="12.75">
      <c r="A25" s="334" t="s">
        <v>478</v>
      </c>
      <c r="B25" s="102">
        <v>53000</v>
      </c>
      <c r="C25" s="102">
        <v>43578</v>
      </c>
      <c r="D25" s="102">
        <v>33470</v>
      </c>
      <c r="E25" s="102">
        <v>31776</v>
      </c>
      <c r="F25" s="102">
        <v>37097</v>
      </c>
      <c r="G25" s="102">
        <v>39235</v>
      </c>
      <c r="H25" s="103">
        <v>49541.27067</v>
      </c>
    </row>
    <row r="26" spans="1:8" ht="12.75">
      <c r="A26" s="335" t="s">
        <v>388</v>
      </c>
      <c r="B26" s="102"/>
      <c r="C26" s="102"/>
      <c r="D26" s="102"/>
      <c r="E26" s="102"/>
      <c r="F26" s="102"/>
      <c r="G26" s="102"/>
      <c r="H26" s="103"/>
    </row>
    <row r="27" spans="1:8" ht="12.75">
      <c r="A27" s="334" t="s">
        <v>389</v>
      </c>
      <c r="B27" s="102">
        <v>17897</v>
      </c>
      <c r="C27" s="102">
        <v>22563</v>
      </c>
      <c r="D27" s="102">
        <v>16721</v>
      </c>
      <c r="E27" s="102">
        <v>16728.32</v>
      </c>
      <c r="F27" s="102">
        <v>11596.908000000001</v>
      </c>
      <c r="G27" s="102">
        <v>4646.43</v>
      </c>
      <c r="H27" s="103">
        <v>8898.14</v>
      </c>
    </row>
    <row r="28" spans="1:8" ht="12.75">
      <c r="A28" s="334" t="s">
        <v>390</v>
      </c>
      <c r="B28" s="102">
        <v>95</v>
      </c>
      <c r="C28" s="102">
        <v>234</v>
      </c>
      <c r="D28" s="102">
        <v>0</v>
      </c>
      <c r="E28" s="102">
        <v>0</v>
      </c>
      <c r="F28" s="102">
        <v>0</v>
      </c>
      <c r="G28" s="102">
        <v>0</v>
      </c>
      <c r="H28" s="103">
        <v>0</v>
      </c>
    </row>
    <row r="29" spans="1:8" ht="12.75">
      <c r="A29" s="334" t="s">
        <v>479</v>
      </c>
      <c r="B29" s="102">
        <v>17992</v>
      </c>
      <c r="C29" s="102">
        <v>22797</v>
      </c>
      <c r="D29" s="102">
        <v>16721</v>
      </c>
      <c r="E29" s="102">
        <v>16728.32</v>
      </c>
      <c r="F29" s="102">
        <v>11596.908000000001</v>
      </c>
      <c r="G29" s="102">
        <v>4646.43</v>
      </c>
      <c r="H29" s="103">
        <v>8898.14</v>
      </c>
    </row>
    <row r="30" spans="1:8" ht="12.75">
      <c r="A30" s="335" t="s">
        <v>480</v>
      </c>
      <c r="B30" s="102"/>
      <c r="C30" s="102"/>
      <c r="D30" s="102"/>
      <c r="E30" s="102"/>
      <c r="F30" s="102"/>
      <c r="G30" s="102"/>
      <c r="H30" s="103"/>
    </row>
    <row r="31" spans="1:8" ht="12.75">
      <c r="A31" s="334" t="s">
        <v>357</v>
      </c>
      <c r="B31" s="102">
        <v>3154</v>
      </c>
      <c r="C31" s="102">
        <v>2377</v>
      </c>
      <c r="D31" s="102">
        <v>2847</v>
      </c>
      <c r="E31" s="102">
        <v>4123.46</v>
      </c>
      <c r="F31" s="102">
        <v>4900.1</v>
      </c>
      <c r="G31" s="102">
        <v>7926.51</v>
      </c>
      <c r="H31" s="103">
        <v>6407.34</v>
      </c>
    </row>
    <row r="32" spans="1:8" ht="12.75">
      <c r="A32" s="334" t="s">
        <v>358</v>
      </c>
      <c r="B32" s="102">
        <v>0</v>
      </c>
      <c r="C32" s="102">
        <v>1</v>
      </c>
      <c r="D32" s="102">
        <v>0</v>
      </c>
      <c r="E32" s="102">
        <v>0</v>
      </c>
      <c r="F32" s="102">
        <v>0</v>
      </c>
      <c r="G32" s="102">
        <v>0</v>
      </c>
      <c r="H32" s="103">
        <v>0</v>
      </c>
    </row>
    <row r="33" spans="1:8" ht="12.75">
      <c r="A33" s="334" t="s">
        <v>359</v>
      </c>
      <c r="B33" s="102">
        <v>0</v>
      </c>
      <c r="C33" s="102">
        <v>0</v>
      </c>
      <c r="D33" s="102">
        <v>0</v>
      </c>
      <c r="E33" s="102">
        <v>63.191</v>
      </c>
      <c r="F33" s="102">
        <v>0</v>
      </c>
      <c r="G33" s="102">
        <v>0</v>
      </c>
      <c r="H33" s="103">
        <v>0</v>
      </c>
    </row>
    <row r="34" spans="1:8" ht="12.75">
      <c r="A34" s="334" t="s">
        <v>360</v>
      </c>
      <c r="B34" s="102">
        <v>0</v>
      </c>
      <c r="C34" s="102">
        <v>0</v>
      </c>
      <c r="D34" s="102">
        <v>0</v>
      </c>
      <c r="E34" s="102">
        <v>76</v>
      </c>
      <c r="F34" s="102">
        <v>0</v>
      </c>
      <c r="G34" s="102">
        <v>0</v>
      </c>
      <c r="H34" s="103">
        <v>0</v>
      </c>
    </row>
    <row r="35" spans="1:8" ht="12.75">
      <c r="A35" s="235" t="s">
        <v>361</v>
      </c>
      <c r="B35" s="102">
        <v>151</v>
      </c>
      <c r="C35" s="102">
        <v>284</v>
      </c>
      <c r="D35" s="102">
        <v>151</v>
      </c>
      <c r="E35" s="102">
        <v>57.75</v>
      </c>
      <c r="F35" s="102">
        <v>0</v>
      </c>
      <c r="G35" s="102">
        <v>0</v>
      </c>
      <c r="H35" s="103">
        <v>0</v>
      </c>
    </row>
    <row r="36" spans="1:8" ht="12.75">
      <c r="A36" s="235" t="s">
        <v>362</v>
      </c>
      <c r="B36" s="102">
        <v>43</v>
      </c>
      <c r="C36" s="102">
        <v>26</v>
      </c>
      <c r="D36" s="102">
        <v>1</v>
      </c>
      <c r="E36" s="102">
        <v>213</v>
      </c>
      <c r="F36" s="102">
        <v>0</v>
      </c>
      <c r="G36" s="102">
        <v>87</v>
      </c>
      <c r="H36" s="103">
        <v>163.9</v>
      </c>
    </row>
    <row r="37" spans="1:8" ht="12.75">
      <c r="A37" s="235" t="s">
        <v>363</v>
      </c>
      <c r="B37" s="102">
        <v>23796</v>
      </c>
      <c r="C37" s="102">
        <v>42627</v>
      </c>
      <c r="D37" s="102">
        <v>28037</v>
      </c>
      <c r="E37" s="102">
        <v>36787.16</v>
      </c>
      <c r="F37" s="102">
        <v>28726.43</v>
      </c>
      <c r="G37" s="102">
        <v>27986.1</v>
      </c>
      <c r="H37" s="103">
        <v>34811.56</v>
      </c>
    </row>
    <row r="38" spans="1:8" ht="12.75">
      <c r="A38" s="235" t="s">
        <v>481</v>
      </c>
      <c r="B38" s="102">
        <v>27144</v>
      </c>
      <c r="C38" s="102">
        <v>45315</v>
      </c>
      <c r="D38" s="102">
        <v>31036</v>
      </c>
      <c r="E38" s="102">
        <v>41320.561</v>
      </c>
      <c r="F38" s="102">
        <v>33626.53</v>
      </c>
      <c r="G38" s="102">
        <v>35999.61</v>
      </c>
      <c r="H38" s="103">
        <v>41382.8</v>
      </c>
    </row>
    <row r="39" spans="1:8" ht="12.75">
      <c r="A39" s="293" t="s">
        <v>371</v>
      </c>
      <c r="B39" s="102"/>
      <c r="C39" s="102"/>
      <c r="D39" s="102"/>
      <c r="E39" s="102"/>
      <c r="F39" s="102"/>
      <c r="G39" s="102"/>
      <c r="H39" s="103"/>
    </row>
    <row r="40" spans="1:8" ht="12.75">
      <c r="A40" s="334" t="s">
        <v>365</v>
      </c>
      <c r="B40" s="102">
        <v>12401</v>
      </c>
      <c r="C40" s="102">
        <v>10393</v>
      </c>
      <c r="D40" s="102">
        <v>8875</v>
      </c>
      <c r="E40" s="102">
        <v>7231.85</v>
      </c>
      <c r="F40" s="102">
        <v>10126.26</v>
      </c>
      <c r="G40" s="102">
        <v>9620.92</v>
      </c>
      <c r="H40" s="103">
        <v>8288.83</v>
      </c>
    </row>
    <row r="41" spans="1:8" ht="12.75">
      <c r="A41" s="334" t="s">
        <v>366</v>
      </c>
      <c r="B41" s="102">
        <v>101</v>
      </c>
      <c r="C41" s="102">
        <v>447</v>
      </c>
      <c r="D41" s="102">
        <v>1377</v>
      </c>
      <c r="E41" s="102">
        <v>953.75</v>
      </c>
      <c r="F41" s="102">
        <v>617.5</v>
      </c>
      <c r="G41" s="102">
        <v>188.25</v>
      </c>
      <c r="H41" s="103">
        <v>254.75</v>
      </c>
    </row>
    <row r="42" spans="1:8" ht="12.75">
      <c r="A42" s="334" t="s">
        <v>367</v>
      </c>
      <c r="B42" s="102">
        <v>0</v>
      </c>
      <c r="C42" s="102">
        <v>0</v>
      </c>
      <c r="D42" s="102">
        <v>2</v>
      </c>
      <c r="E42" s="102">
        <v>0</v>
      </c>
      <c r="F42" s="102">
        <v>0</v>
      </c>
      <c r="G42" s="102">
        <v>0</v>
      </c>
      <c r="H42" s="103">
        <v>0</v>
      </c>
    </row>
    <row r="43" spans="1:8" ht="12.75">
      <c r="A43" s="334" t="s">
        <v>368</v>
      </c>
      <c r="B43" s="102">
        <v>0</v>
      </c>
      <c r="C43" s="102">
        <v>0</v>
      </c>
      <c r="D43" s="102">
        <v>0</v>
      </c>
      <c r="E43" s="102">
        <v>0.428</v>
      </c>
      <c r="F43" s="102">
        <v>0</v>
      </c>
      <c r="G43" s="102">
        <v>0</v>
      </c>
      <c r="H43" s="103">
        <v>0</v>
      </c>
    </row>
    <row r="44" spans="1:8" ht="12.75">
      <c r="A44" s="334" t="s">
        <v>369</v>
      </c>
      <c r="B44" s="102">
        <v>188855</v>
      </c>
      <c r="C44" s="102">
        <v>209013</v>
      </c>
      <c r="D44" s="102">
        <v>59063</v>
      </c>
      <c r="E44" s="102">
        <v>84180.07499999998</v>
      </c>
      <c r="F44" s="102">
        <v>97748.2</v>
      </c>
      <c r="G44" s="102">
        <v>110459.5</v>
      </c>
      <c r="H44" s="103">
        <v>158805.552</v>
      </c>
    </row>
    <row r="45" spans="1:8" ht="12.75">
      <c r="A45" s="334" t="s">
        <v>370</v>
      </c>
      <c r="B45" s="102">
        <v>2460</v>
      </c>
      <c r="C45" s="102">
        <v>2404</v>
      </c>
      <c r="D45" s="102">
        <v>2294</v>
      </c>
      <c r="E45" s="102">
        <v>2214.9</v>
      </c>
      <c r="F45" s="102">
        <v>1046.353</v>
      </c>
      <c r="G45" s="102">
        <v>1964.12</v>
      </c>
      <c r="H45" s="103">
        <v>4660.8</v>
      </c>
    </row>
    <row r="46" spans="1:8" ht="12.75">
      <c r="A46" s="334" t="s">
        <v>364</v>
      </c>
      <c r="B46" s="102">
        <v>203817</v>
      </c>
      <c r="C46" s="102">
        <v>222257</v>
      </c>
      <c r="D46" s="102">
        <v>71611</v>
      </c>
      <c r="E46" s="102">
        <v>94581.00299999998</v>
      </c>
      <c r="F46" s="102">
        <v>109538.313</v>
      </c>
      <c r="G46" s="102">
        <v>122232.79</v>
      </c>
      <c r="H46" s="103">
        <v>172009.93199999997</v>
      </c>
    </row>
    <row r="47" spans="1:8" ht="12.75">
      <c r="A47" s="335" t="s">
        <v>197</v>
      </c>
      <c r="B47" s="102"/>
      <c r="C47" s="102"/>
      <c r="D47" s="102"/>
      <c r="E47" s="102"/>
      <c r="F47" s="102"/>
      <c r="G47" s="102"/>
      <c r="H47" s="103"/>
    </row>
    <row r="48" spans="1:8" ht="12.75">
      <c r="A48" s="235" t="s">
        <v>372</v>
      </c>
      <c r="B48" s="102">
        <v>24</v>
      </c>
      <c r="C48" s="102">
        <v>12</v>
      </c>
      <c r="D48" s="102">
        <v>0</v>
      </c>
      <c r="E48" s="102">
        <v>14.8</v>
      </c>
      <c r="F48" s="102">
        <v>0</v>
      </c>
      <c r="G48" s="102">
        <v>0</v>
      </c>
      <c r="H48" s="103">
        <v>0</v>
      </c>
    </row>
    <row r="49" spans="1:8" ht="12.75">
      <c r="A49" s="235" t="s">
        <v>373</v>
      </c>
      <c r="B49" s="102">
        <v>57808</v>
      </c>
      <c r="C49" s="102">
        <v>70835</v>
      </c>
      <c r="D49" s="102">
        <v>60831</v>
      </c>
      <c r="E49" s="102">
        <v>60261.473</v>
      </c>
      <c r="F49" s="102">
        <v>30156.18</v>
      </c>
      <c r="G49" s="102">
        <v>29165.48</v>
      </c>
      <c r="H49" s="103">
        <v>40815.99</v>
      </c>
    </row>
    <row r="50" spans="1:8" ht="12.75">
      <c r="A50" s="235" t="s">
        <v>374</v>
      </c>
      <c r="B50" s="102">
        <v>4300</v>
      </c>
      <c r="C50" s="102">
        <v>4689</v>
      </c>
      <c r="D50" s="102">
        <v>5762</v>
      </c>
      <c r="E50" s="102">
        <v>3019.52</v>
      </c>
      <c r="F50" s="102">
        <v>1067.257</v>
      </c>
      <c r="G50" s="102">
        <v>1053.4</v>
      </c>
      <c r="H50" s="103">
        <v>316.65</v>
      </c>
    </row>
    <row r="51" spans="1:8" ht="12.75">
      <c r="A51" s="235" t="s">
        <v>375</v>
      </c>
      <c r="B51" s="102">
        <v>2969</v>
      </c>
      <c r="C51" s="102">
        <v>1307</v>
      </c>
      <c r="D51" s="102">
        <v>1180</v>
      </c>
      <c r="E51" s="102">
        <v>406.97</v>
      </c>
      <c r="F51" s="102">
        <v>1086.2</v>
      </c>
      <c r="G51" s="102">
        <v>471.1</v>
      </c>
      <c r="H51" s="103">
        <v>1155.8</v>
      </c>
    </row>
    <row r="52" spans="1:8" ht="12.75">
      <c r="A52" s="235" t="s">
        <v>482</v>
      </c>
      <c r="B52" s="102">
        <v>65101</v>
      </c>
      <c r="C52" s="102">
        <v>76843</v>
      </c>
      <c r="D52" s="102">
        <v>67773</v>
      </c>
      <c r="E52" s="102">
        <v>63702.763</v>
      </c>
      <c r="F52" s="102">
        <v>32309.637000000002</v>
      </c>
      <c r="G52" s="102">
        <v>30689.98</v>
      </c>
      <c r="H52" s="103">
        <v>42288.44</v>
      </c>
    </row>
    <row r="53" spans="1:8" ht="12.75">
      <c r="A53" s="293" t="s">
        <v>376</v>
      </c>
      <c r="B53" s="102"/>
      <c r="C53" s="102"/>
      <c r="D53" s="102"/>
      <c r="E53" s="102"/>
      <c r="F53" s="102"/>
      <c r="G53" s="102"/>
      <c r="H53" s="103"/>
    </row>
    <row r="54" spans="1:8" ht="12.75">
      <c r="A54" s="334" t="s">
        <v>377</v>
      </c>
      <c r="B54" s="102">
        <v>0</v>
      </c>
      <c r="C54" s="102">
        <v>0</v>
      </c>
      <c r="D54" s="102">
        <v>0</v>
      </c>
      <c r="E54" s="102">
        <v>944</v>
      </c>
      <c r="F54" s="102">
        <v>0</v>
      </c>
      <c r="G54" s="102">
        <v>6676</v>
      </c>
      <c r="H54" s="103">
        <v>8676.42</v>
      </c>
    </row>
    <row r="55" spans="1:8" ht="12.75">
      <c r="A55" s="334" t="s">
        <v>379</v>
      </c>
      <c r="B55" s="102">
        <v>20</v>
      </c>
      <c r="C55" s="102">
        <v>0</v>
      </c>
      <c r="D55" s="102">
        <v>336</v>
      </c>
      <c r="E55" s="102">
        <v>1141</v>
      </c>
      <c r="F55" s="102">
        <v>0</v>
      </c>
      <c r="G55" s="102">
        <v>210</v>
      </c>
      <c r="H55" s="103">
        <v>215.81</v>
      </c>
    </row>
    <row r="56" spans="1:8" ht="12.75">
      <c r="A56" s="334" t="s">
        <v>380</v>
      </c>
      <c r="B56" s="102">
        <v>0</v>
      </c>
      <c r="C56" s="102">
        <v>67</v>
      </c>
      <c r="D56" s="102">
        <v>18</v>
      </c>
      <c r="E56" s="102">
        <v>0</v>
      </c>
      <c r="F56" s="102">
        <v>0</v>
      </c>
      <c r="G56" s="102">
        <v>0</v>
      </c>
      <c r="H56" s="103">
        <v>0</v>
      </c>
    </row>
    <row r="57" spans="1:8" ht="12.75">
      <c r="A57" s="334" t="s">
        <v>378</v>
      </c>
      <c r="B57" s="102">
        <v>20</v>
      </c>
      <c r="C57" s="102">
        <v>67</v>
      </c>
      <c r="D57" s="102">
        <v>354</v>
      </c>
      <c r="E57" s="102">
        <v>2085</v>
      </c>
      <c r="F57" s="102">
        <v>0</v>
      </c>
      <c r="G57" s="102">
        <v>6886.3</v>
      </c>
      <c r="H57" s="103">
        <v>8892.23</v>
      </c>
    </row>
    <row r="58" spans="1:8" ht="12.75">
      <c r="A58" s="335" t="s">
        <v>198</v>
      </c>
      <c r="B58" s="102"/>
      <c r="C58" s="102"/>
      <c r="D58" s="102"/>
      <c r="E58" s="102"/>
      <c r="F58" s="102"/>
      <c r="G58" s="102"/>
      <c r="H58" s="103"/>
    </row>
    <row r="59" spans="1:8" ht="12.75">
      <c r="A59" s="235" t="s">
        <v>381</v>
      </c>
      <c r="B59" s="102">
        <v>2019</v>
      </c>
      <c r="C59" s="102">
        <v>1981</v>
      </c>
      <c r="D59" s="102">
        <v>1396</v>
      </c>
      <c r="E59" s="102">
        <v>2322</v>
      </c>
      <c r="F59" s="102">
        <v>1522</v>
      </c>
      <c r="G59" s="102">
        <v>583</v>
      </c>
      <c r="H59" s="103">
        <v>572.42</v>
      </c>
    </row>
    <row r="60" spans="1:8" ht="12.75">
      <c r="A60" s="235" t="s">
        <v>382</v>
      </c>
      <c r="B60" s="102">
        <v>538</v>
      </c>
      <c r="C60" s="102">
        <v>113</v>
      </c>
      <c r="D60" s="102">
        <v>64</v>
      </c>
      <c r="E60" s="102">
        <v>436</v>
      </c>
      <c r="F60" s="102">
        <v>204</v>
      </c>
      <c r="G60" s="102">
        <v>184</v>
      </c>
      <c r="H60" s="103">
        <v>68.7</v>
      </c>
    </row>
    <row r="61" spans="1:8" ht="12.75">
      <c r="A61" s="235" t="s">
        <v>483</v>
      </c>
      <c r="B61" s="102">
        <v>2557</v>
      </c>
      <c r="C61" s="102">
        <v>2094</v>
      </c>
      <c r="D61" s="102">
        <v>1460</v>
      </c>
      <c r="E61" s="102">
        <v>2757.28</v>
      </c>
      <c r="F61" s="102">
        <v>1726.15</v>
      </c>
      <c r="G61" s="102">
        <v>766.98</v>
      </c>
      <c r="H61" s="103">
        <v>641.12</v>
      </c>
    </row>
    <row r="62" spans="1:8" ht="12.75">
      <c r="A62" s="335" t="s">
        <v>484</v>
      </c>
      <c r="B62" s="102">
        <v>2861</v>
      </c>
      <c r="C62" s="102">
        <v>11024</v>
      </c>
      <c r="D62" s="102">
        <v>6091</v>
      </c>
      <c r="E62" s="102">
        <v>3728.29</v>
      </c>
      <c r="F62" s="102">
        <v>0</v>
      </c>
      <c r="G62" s="102">
        <v>725</v>
      </c>
      <c r="H62" s="103">
        <v>165.09</v>
      </c>
    </row>
    <row r="63" spans="1:8" ht="13.5" thickBot="1">
      <c r="A63" s="336" t="s">
        <v>485</v>
      </c>
      <c r="B63" s="147">
        <v>4749260</v>
      </c>
      <c r="C63" s="147">
        <v>4718498</v>
      </c>
      <c r="D63" s="147">
        <v>3839348</v>
      </c>
      <c r="E63" s="147">
        <v>3458573</v>
      </c>
      <c r="F63" s="147">
        <v>3883876</v>
      </c>
      <c r="G63" s="147">
        <v>3497205</v>
      </c>
      <c r="H63" s="148">
        <v>2948674.6846699994</v>
      </c>
    </row>
    <row r="64" spans="1:7" ht="12.75">
      <c r="A64" s="120"/>
      <c r="B64" s="294"/>
      <c r="C64" s="294"/>
      <c r="D64" s="294"/>
      <c r="E64" s="294"/>
      <c r="F64" s="294"/>
      <c r="G64" s="294"/>
    </row>
    <row r="65" spans="1:7" ht="12.75">
      <c r="A65" s="3"/>
      <c r="B65" s="291"/>
      <c r="C65" s="291"/>
      <c r="D65" s="291"/>
      <c r="E65" s="291"/>
      <c r="F65" s="291"/>
      <c r="G65" s="291"/>
    </row>
    <row r="66" spans="1:7" ht="12.75">
      <c r="A66" s="3"/>
      <c r="B66" s="291"/>
      <c r="C66" s="291"/>
      <c r="D66" s="291"/>
      <c r="E66" s="291"/>
      <c r="F66" s="291"/>
      <c r="G66" s="291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8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60" zoomScaleNormal="75" workbookViewId="0" topLeftCell="A1">
      <selection activeCell="C5" sqref="C5"/>
    </sheetView>
  </sheetViews>
  <sheetFormatPr defaultColWidth="11.421875" defaultRowHeight="12.75"/>
  <cols>
    <col min="1" max="1" width="29.28125" style="300" customWidth="1"/>
    <col min="2" max="2" width="18.421875" style="300" customWidth="1"/>
    <col min="3" max="3" width="21.421875" style="300" customWidth="1"/>
    <col min="4" max="16384" width="11.421875" style="300" customWidth="1"/>
  </cols>
  <sheetData>
    <row r="1" spans="1:3" s="295" customFormat="1" ht="18">
      <c r="A1" s="372" t="s">
        <v>290</v>
      </c>
      <c r="B1" s="372"/>
      <c r="C1" s="372"/>
    </row>
    <row r="2" s="297" customFormat="1" ht="15" customHeight="1">
      <c r="A2" s="296"/>
    </row>
    <row r="3" spans="1:3" s="297" customFormat="1" ht="15" customHeight="1">
      <c r="A3" s="373" t="s">
        <v>469</v>
      </c>
      <c r="B3" s="373"/>
      <c r="C3" s="373"/>
    </row>
    <row r="4" spans="1:3" s="297" customFormat="1" ht="15" customHeight="1">
      <c r="A4" s="373" t="s">
        <v>497</v>
      </c>
      <c r="B4" s="373"/>
      <c r="C4" s="373"/>
    </row>
    <row r="5" spans="1:3" s="297" customFormat="1" ht="15.75" thickBot="1">
      <c r="A5" s="298"/>
      <c r="B5" s="306"/>
      <c r="C5" s="306"/>
    </row>
    <row r="6" spans="1:3" ht="12.75">
      <c r="A6" s="377" t="s">
        <v>270</v>
      </c>
      <c r="B6" s="369" t="s">
        <v>430</v>
      </c>
      <c r="C6" s="374" t="s">
        <v>431</v>
      </c>
    </row>
    <row r="7" spans="1:3" ht="12.75">
      <c r="A7" s="378"/>
      <c r="B7" s="370"/>
      <c r="C7" s="375"/>
    </row>
    <row r="8" spans="1:3" ht="13.5" thickBot="1">
      <c r="A8" s="379"/>
      <c r="B8" s="371"/>
      <c r="C8" s="376"/>
    </row>
    <row r="9" spans="1:9" ht="12.75">
      <c r="A9" s="301"/>
      <c r="B9" s="308"/>
      <c r="C9" s="313"/>
      <c r="D9" s="305"/>
      <c r="E9" s="305"/>
      <c r="F9" s="305"/>
      <c r="G9" s="305"/>
      <c r="H9" s="305"/>
      <c r="I9" s="305"/>
    </row>
    <row r="10" spans="1:9" ht="12.75">
      <c r="A10" s="302" t="s">
        <v>396</v>
      </c>
      <c r="B10" s="324" t="s">
        <v>433</v>
      </c>
      <c r="C10" s="323" t="s">
        <v>433</v>
      </c>
      <c r="D10" s="305"/>
      <c r="E10" s="305"/>
      <c r="F10" s="305"/>
      <c r="G10" s="305"/>
      <c r="H10" s="305"/>
      <c r="I10" s="305"/>
    </row>
    <row r="11" spans="1:3" ht="12.75">
      <c r="A11" s="301"/>
      <c r="B11" s="308"/>
      <c r="C11" s="327"/>
    </row>
    <row r="12" spans="1:3" ht="12.75">
      <c r="A12" s="302" t="s">
        <v>402</v>
      </c>
      <c r="B12" s="311">
        <v>8898.14</v>
      </c>
      <c r="C12" s="323" t="s">
        <v>433</v>
      </c>
    </row>
    <row r="13" spans="1:3" ht="12.75">
      <c r="A13" s="301"/>
      <c r="B13" s="308"/>
      <c r="C13" s="327"/>
    </row>
    <row r="14" spans="1:3" ht="13.5" thickBot="1">
      <c r="A14" s="303" t="s">
        <v>234</v>
      </c>
      <c r="B14" s="314">
        <v>8898.14</v>
      </c>
      <c r="C14" s="328" t="s">
        <v>433</v>
      </c>
    </row>
    <row r="15" spans="2:3" ht="12.75">
      <c r="B15" s="307"/>
      <c r="C15" s="307"/>
    </row>
    <row r="19" spans="1:3" ht="12.75">
      <c r="A19" s="305"/>
      <c r="B19" s="305"/>
      <c r="C19" s="305"/>
    </row>
    <row r="20" spans="1:3" ht="12.75">
      <c r="A20" s="91"/>
      <c r="B20" s="92"/>
      <c r="C20" s="92"/>
    </row>
    <row r="21" spans="1:3" ht="12.75">
      <c r="A21" s="91"/>
      <c r="B21" s="92"/>
      <c r="C21" s="92"/>
    </row>
    <row r="22" spans="1:3" ht="12.75">
      <c r="A22" s="91"/>
      <c r="B22" s="91"/>
      <c r="C22" s="91"/>
    </row>
    <row r="23" spans="1:3" ht="12.75">
      <c r="A23" s="91"/>
      <c r="B23" s="92"/>
      <c r="C23" s="92"/>
    </row>
    <row r="24" spans="1:3" ht="12.75">
      <c r="A24" s="91"/>
      <c r="B24" s="92"/>
      <c r="C24" s="92"/>
    </row>
    <row r="25" spans="1:3" ht="12.75">
      <c r="A25" s="305"/>
      <c r="B25" s="305"/>
      <c r="C25" s="305"/>
    </row>
    <row r="26" spans="1:3" ht="12.75">
      <c r="A26" s="305"/>
      <c r="B26" s="305"/>
      <c r="C26" s="305"/>
    </row>
    <row r="27" spans="1:3" ht="12.75">
      <c r="A27" s="305"/>
      <c r="B27" s="305"/>
      <c r="C27" s="305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60" zoomScaleNormal="75" workbookViewId="0" topLeftCell="A1">
      <selection activeCell="A5" sqref="A5"/>
    </sheetView>
  </sheetViews>
  <sheetFormatPr defaultColWidth="11.421875" defaultRowHeight="12.75"/>
  <cols>
    <col min="1" max="1" width="36.00390625" style="300" customWidth="1"/>
    <col min="2" max="2" width="36.7109375" style="300" customWidth="1"/>
    <col min="3" max="16384" width="11.421875" style="300" customWidth="1"/>
  </cols>
  <sheetData>
    <row r="1" spans="1:2" s="295" customFormat="1" ht="18">
      <c r="A1" s="372" t="s">
        <v>290</v>
      </c>
      <c r="B1" s="372"/>
    </row>
    <row r="2" s="297" customFormat="1" ht="15" customHeight="1">
      <c r="A2" s="296"/>
    </row>
    <row r="3" spans="1:2" s="297" customFormat="1" ht="15" customHeight="1">
      <c r="A3" s="380" t="s">
        <v>470</v>
      </c>
      <c r="B3" s="380"/>
    </row>
    <row r="4" spans="1:2" s="297" customFormat="1" ht="15" customHeight="1">
      <c r="A4" s="373" t="s">
        <v>498</v>
      </c>
      <c r="B4" s="373"/>
    </row>
    <row r="5" spans="1:2" s="297" customFormat="1" ht="15.75" thickBot="1">
      <c r="A5" s="298"/>
      <c r="B5" s="306"/>
    </row>
    <row r="6" spans="1:2" ht="12.75">
      <c r="A6" s="377" t="s">
        <v>270</v>
      </c>
      <c r="B6" s="374" t="s">
        <v>432</v>
      </c>
    </row>
    <row r="7" spans="1:2" ht="12.75">
      <c r="A7" s="378"/>
      <c r="B7" s="375"/>
    </row>
    <row r="8" spans="1:2" ht="13.5" thickBot="1">
      <c r="A8" s="379"/>
      <c r="B8" s="376"/>
    </row>
    <row r="9" spans="1:2" ht="12.75">
      <c r="A9" s="301"/>
      <c r="B9" s="310"/>
    </row>
    <row r="10" spans="1:2" ht="12.75">
      <c r="A10" s="302" t="s">
        <v>391</v>
      </c>
      <c r="B10" s="323" t="s">
        <v>433</v>
      </c>
    </row>
    <row r="11" spans="1:2" ht="12.75">
      <c r="A11" s="301"/>
      <c r="B11" s="313"/>
    </row>
    <row r="12" spans="1:2" ht="12.75">
      <c r="A12" s="302" t="s">
        <v>392</v>
      </c>
      <c r="B12" s="312">
        <v>84715.55</v>
      </c>
    </row>
    <row r="13" spans="1:2" ht="12.75">
      <c r="A13" s="301"/>
      <c r="B13" s="313"/>
    </row>
    <row r="14" spans="1:2" ht="12.75">
      <c r="A14" s="302" t="s">
        <v>393</v>
      </c>
      <c r="B14" s="312">
        <v>24065.75</v>
      </c>
    </row>
    <row r="15" spans="1:2" ht="12.75">
      <c r="A15" s="301"/>
      <c r="B15" s="313"/>
    </row>
    <row r="16" spans="1:2" ht="12.75">
      <c r="A16" s="302" t="s">
        <v>397</v>
      </c>
      <c r="B16" s="312">
        <v>273751.7</v>
      </c>
    </row>
    <row r="17" spans="1:2" ht="12.75">
      <c r="A17" s="301"/>
      <c r="B17" s="313"/>
    </row>
    <row r="18" spans="1:2" ht="13.5" thickBot="1">
      <c r="A18" s="303" t="s">
        <v>234</v>
      </c>
      <c r="B18" s="315">
        <f>+SUM(B9:B17)</f>
        <v>382533</v>
      </c>
    </row>
    <row r="19" ht="12.75">
      <c r="B19" s="307"/>
    </row>
    <row r="23" spans="1:2" ht="12.75">
      <c r="A23" s="305"/>
      <c r="B23" s="305"/>
    </row>
    <row r="24" spans="1:2" ht="12.75">
      <c r="A24" s="91"/>
      <c r="B24" s="92"/>
    </row>
    <row r="25" spans="1:2" ht="12.75">
      <c r="A25" s="91"/>
      <c r="B25" s="92"/>
    </row>
    <row r="26" spans="1:2" ht="12.75">
      <c r="A26" s="91"/>
      <c r="B26" s="91"/>
    </row>
    <row r="27" spans="1:2" ht="12.75">
      <c r="A27" s="91"/>
      <c r="B27" s="92"/>
    </row>
    <row r="28" spans="1:2" ht="12.75">
      <c r="A28" s="91"/>
      <c r="B28" s="92"/>
    </row>
    <row r="29" spans="1:2" ht="12.75">
      <c r="A29" s="305"/>
      <c r="B29" s="305"/>
    </row>
    <row r="30" spans="1:2" ht="12.75">
      <c r="A30" s="305"/>
      <c r="B30" s="305"/>
    </row>
    <row r="31" spans="1:2" ht="12.75">
      <c r="A31" s="305"/>
      <c r="B31" s="30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5"/>
  <sheetViews>
    <sheetView showGridLines="0" view="pageBreakPreview" zoomScale="60" zoomScaleNormal="75" workbookViewId="0" topLeftCell="A19">
      <selection activeCell="H16" sqref="H16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367"/>
    </row>
    <row r="3" spans="1:10" ht="15" customHeight="1">
      <c r="A3" s="382" t="s">
        <v>442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9" ht="15" customHeight="1">
      <c r="A4" s="382" t="s">
        <v>331</v>
      </c>
      <c r="B4" s="382"/>
      <c r="C4" s="382"/>
      <c r="D4" s="382"/>
      <c r="E4" s="382"/>
      <c r="F4" s="382"/>
      <c r="G4" s="382"/>
      <c r="H4" s="382"/>
      <c r="I4" s="87"/>
    </row>
    <row r="5" spans="1:9" ht="15" customHeight="1">
      <c r="A5" s="381" t="s">
        <v>252</v>
      </c>
      <c r="B5" s="381"/>
      <c r="C5" s="381"/>
      <c r="D5" s="381"/>
      <c r="E5" s="381"/>
      <c r="F5" s="381"/>
      <c r="G5" s="381"/>
      <c r="H5" s="381"/>
      <c r="I5" s="3"/>
    </row>
    <row r="6" spans="1:9" ht="14.25" customHeight="1" thickBot="1">
      <c r="A6" s="110"/>
      <c r="B6" s="110"/>
      <c r="C6" s="110"/>
      <c r="D6" s="110"/>
      <c r="E6" s="110"/>
      <c r="F6" s="110"/>
      <c r="G6" s="110"/>
      <c r="H6" s="110"/>
      <c r="I6" s="3"/>
    </row>
    <row r="7" spans="1:9" ht="12.75">
      <c r="A7" s="121"/>
      <c r="B7" s="122"/>
      <c r="C7" s="383" t="s">
        <v>292</v>
      </c>
      <c r="D7" s="383" t="s">
        <v>293</v>
      </c>
      <c r="E7" s="383" t="s">
        <v>294</v>
      </c>
      <c r="F7" s="123"/>
      <c r="G7" s="123"/>
      <c r="H7" s="124"/>
      <c r="I7" s="3"/>
    </row>
    <row r="8" spans="1:9" ht="12.75" customHeight="1">
      <c r="A8" s="125" t="s">
        <v>7</v>
      </c>
      <c r="B8" s="126" t="s">
        <v>8</v>
      </c>
      <c r="C8" s="384"/>
      <c r="D8" s="384"/>
      <c r="E8" s="384" t="s">
        <v>9</v>
      </c>
      <c r="F8" s="127" t="s">
        <v>10</v>
      </c>
      <c r="G8" s="127" t="s">
        <v>11</v>
      </c>
      <c r="H8" s="128" t="s">
        <v>12</v>
      </c>
      <c r="I8" s="3"/>
    </row>
    <row r="9" spans="1:9" ht="13.5" thickBot="1">
      <c r="A9" s="129"/>
      <c r="B9" s="130"/>
      <c r="C9" s="385"/>
      <c r="D9" s="385"/>
      <c r="E9" s="385" t="s">
        <v>203</v>
      </c>
      <c r="F9" s="131"/>
      <c r="G9" s="131"/>
      <c r="H9" s="132"/>
      <c r="I9" s="3"/>
    </row>
    <row r="10" spans="1:9" ht="12.75">
      <c r="A10" s="101">
        <v>2000</v>
      </c>
      <c r="B10" s="113">
        <v>212.333147</v>
      </c>
      <c r="C10" s="113">
        <v>73.398661</v>
      </c>
      <c r="D10" s="113">
        <v>24.402314999999998</v>
      </c>
      <c r="E10" s="113">
        <v>83.757616</v>
      </c>
      <c r="F10" s="113">
        <v>50.2</v>
      </c>
      <c r="G10" s="113">
        <v>398.157817</v>
      </c>
      <c r="H10" s="114">
        <v>842.249556</v>
      </c>
      <c r="I10" s="3"/>
    </row>
    <row r="11" spans="1:9" ht="12.75">
      <c r="A11" s="101">
        <v>2001</v>
      </c>
      <c r="B11" s="113">
        <v>290.303874</v>
      </c>
      <c r="C11" s="113">
        <v>70.662249</v>
      </c>
      <c r="D11" s="113">
        <v>19.025515</v>
      </c>
      <c r="E11" s="113">
        <v>101.484845</v>
      </c>
      <c r="F11" s="113">
        <v>53.3</v>
      </c>
      <c r="G11" s="113">
        <v>364.909838</v>
      </c>
      <c r="H11" s="114">
        <v>899.6863209999999</v>
      </c>
      <c r="I11" s="3"/>
    </row>
    <row r="12" spans="1:9" ht="12.75">
      <c r="A12" s="115">
        <v>2002</v>
      </c>
      <c r="B12" s="113">
        <v>300.292104</v>
      </c>
      <c r="C12" s="113">
        <v>89.358937</v>
      </c>
      <c r="D12" s="113">
        <v>44.950968</v>
      </c>
      <c r="E12" s="113">
        <v>125.785345</v>
      </c>
      <c r="F12" s="113">
        <v>54.4</v>
      </c>
      <c r="G12" s="113">
        <v>343.551332</v>
      </c>
      <c r="H12" s="114">
        <v>958.3386859999999</v>
      </c>
      <c r="I12" s="3"/>
    </row>
    <row r="13" spans="1:9" ht="12.75">
      <c r="A13" s="115">
        <v>2003</v>
      </c>
      <c r="B13" s="113">
        <v>298.574443</v>
      </c>
      <c r="C13" s="113">
        <v>58.264848</v>
      </c>
      <c r="D13" s="113">
        <v>38.060235999999996</v>
      </c>
      <c r="E13" s="113">
        <v>111.48975</v>
      </c>
      <c r="F13" s="113">
        <v>57.5</v>
      </c>
      <c r="G13" s="113">
        <v>331.798637</v>
      </c>
      <c r="H13" s="114">
        <v>895.687914</v>
      </c>
      <c r="I13" s="3"/>
    </row>
    <row r="14" spans="1:9" ht="12.75">
      <c r="A14" s="115">
        <v>2004</v>
      </c>
      <c r="B14" s="113">
        <v>276.117728</v>
      </c>
      <c r="C14" s="113">
        <v>64.414984</v>
      </c>
      <c r="D14" s="113">
        <v>52.115421999999995</v>
      </c>
      <c r="E14" s="113">
        <v>97.66822</v>
      </c>
      <c r="F14" s="113">
        <v>61.8</v>
      </c>
      <c r="G14" s="113">
        <v>376.018977</v>
      </c>
      <c r="H14" s="114">
        <v>928.135331</v>
      </c>
      <c r="I14" s="3"/>
    </row>
    <row r="15" spans="1:9" ht="12.75">
      <c r="A15" s="101">
        <v>2005</v>
      </c>
      <c r="B15" s="113">
        <v>246.17724299999998</v>
      </c>
      <c r="C15" s="113">
        <v>54.549672</v>
      </c>
      <c r="D15" s="113">
        <v>34.092386</v>
      </c>
      <c r="E15" s="113">
        <v>83.4218</v>
      </c>
      <c r="F15" s="113">
        <v>61.3</v>
      </c>
      <c r="G15" s="113">
        <v>431.069921</v>
      </c>
      <c r="H15" s="114">
        <v>910.611022</v>
      </c>
      <c r="I15" s="3"/>
    </row>
    <row r="16" spans="1:9" ht="12.75">
      <c r="A16" s="101">
        <v>2006</v>
      </c>
      <c r="B16" s="113">
        <v>212.257488</v>
      </c>
      <c r="C16" s="113">
        <v>136.265272</v>
      </c>
      <c r="D16" s="113">
        <v>27.183543999999998</v>
      </c>
      <c r="E16" s="113">
        <v>72.603012</v>
      </c>
      <c r="F16" s="113">
        <v>59.526</v>
      </c>
      <c r="G16" s="113">
        <v>448.587205</v>
      </c>
      <c r="H16" s="114">
        <v>956.4225210000001</v>
      </c>
      <c r="I16" s="3"/>
    </row>
    <row r="17" spans="1:9" ht="12.75">
      <c r="A17" s="101">
        <v>2007</v>
      </c>
      <c r="B17" s="113">
        <v>235.84196799999998</v>
      </c>
      <c r="C17" s="113">
        <v>96.667975</v>
      </c>
      <c r="D17" s="113">
        <v>28.691030999999995</v>
      </c>
      <c r="E17" s="113">
        <v>43.204519</v>
      </c>
      <c r="F17" s="113">
        <v>86.234</v>
      </c>
      <c r="G17" s="113">
        <v>373.182505</v>
      </c>
      <c r="H17" s="114">
        <v>863.821998</v>
      </c>
      <c r="I17" s="3"/>
    </row>
    <row r="18" spans="1:9" ht="12.75">
      <c r="A18" s="340">
        <v>2008</v>
      </c>
      <c r="B18" s="113">
        <v>226.777974</v>
      </c>
      <c r="C18" s="113">
        <v>82.183383</v>
      </c>
      <c r="D18" s="113">
        <v>19.127005999999998</v>
      </c>
      <c r="E18" s="113">
        <v>66.578249</v>
      </c>
      <c r="F18" s="113">
        <v>85.154</v>
      </c>
      <c r="G18" s="113">
        <v>327.511285</v>
      </c>
      <c r="H18" s="114">
        <v>807.331897</v>
      </c>
      <c r="I18" s="3"/>
    </row>
    <row r="19" spans="1:9" ht="12.75">
      <c r="A19" s="116" t="s">
        <v>503</v>
      </c>
      <c r="B19" s="113">
        <v>211.50970489341026</v>
      </c>
      <c r="C19" s="113">
        <v>76.65022655803473</v>
      </c>
      <c r="D19" s="113">
        <v>17.839243041101014</v>
      </c>
      <c r="E19" s="113">
        <v>62.09573862014477</v>
      </c>
      <c r="F19" s="113">
        <v>79.42084097855754</v>
      </c>
      <c r="G19" s="113">
        <v>305.46094939366367</v>
      </c>
      <c r="H19" s="114">
        <v>752.976703484912</v>
      </c>
      <c r="I19" s="3"/>
    </row>
    <row r="20" spans="1:9" ht="13.5" thickBot="1">
      <c r="A20" s="117" t="s">
        <v>504</v>
      </c>
      <c r="B20" s="118">
        <v>194.40671554922199</v>
      </c>
      <c r="C20" s="118">
        <v>70.45217522647842</v>
      </c>
      <c r="D20" s="118">
        <v>16.396735314119447</v>
      </c>
      <c r="E20" s="118">
        <v>57.07458483207136</v>
      </c>
      <c r="F20" s="118">
        <v>72.99875364385453</v>
      </c>
      <c r="G20" s="118">
        <v>280.7609226730069</v>
      </c>
      <c r="H20" s="119">
        <v>692.0898872387527</v>
      </c>
      <c r="I20" s="3"/>
    </row>
    <row r="21" spans="1:9" ht="12.75">
      <c r="A21" s="120" t="s">
        <v>238</v>
      </c>
      <c r="B21" s="120"/>
      <c r="C21" s="120"/>
      <c r="D21" s="120"/>
      <c r="E21" s="120"/>
      <c r="F21" s="120"/>
      <c r="G21" s="120"/>
      <c r="H21" s="120"/>
      <c r="I21" s="3"/>
    </row>
    <row r="22" ht="12.75">
      <c r="I22" s="3"/>
    </row>
    <row r="23" ht="12.75">
      <c r="I23" s="3"/>
    </row>
    <row r="24" ht="12.75">
      <c r="I24" s="3"/>
    </row>
    <row r="25" ht="12.75">
      <c r="I25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view="pageBreakPreview" zoomScale="60" zoomScaleNormal="75" workbookViewId="0" topLeftCell="A1">
      <selection activeCell="F11" sqref="F11"/>
    </sheetView>
  </sheetViews>
  <sheetFormatPr defaultColWidth="12.57421875" defaultRowHeight="12.75"/>
  <cols>
    <col min="1" max="1" width="35.7109375" style="16" customWidth="1"/>
    <col min="2" max="7" width="14.7109375" style="16" customWidth="1"/>
    <col min="8" max="8" width="15.140625" style="16" customWidth="1"/>
    <col min="9" max="9" width="17.7109375" style="16" customWidth="1"/>
    <col min="10" max="11" width="19.140625" style="16" customWidth="1"/>
    <col min="12" max="12" width="16.421875" style="16" customWidth="1"/>
    <col min="13" max="13" width="2.28125" style="16" customWidth="1"/>
    <col min="14" max="14" width="51.140625" style="16" customWidth="1"/>
    <col min="15" max="15" width="2.28125" style="16" customWidth="1"/>
    <col min="16" max="16" width="19.140625" style="16" customWidth="1"/>
    <col min="17" max="17" width="2.28125" style="16" customWidth="1"/>
    <col min="18" max="18" width="19.140625" style="16" customWidth="1"/>
    <col min="19" max="19" width="2.28125" style="16" customWidth="1"/>
    <col min="20" max="20" width="19.140625" style="16" customWidth="1"/>
    <col min="21" max="21" width="2.28125" style="16" customWidth="1"/>
    <col min="22" max="22" width="19.140625" style="16" customWidth="1"/>
    <col min="23" max="23" width="2.28125" style="16" customWidth="1"/>
    <col min="24" max="24" width="19.140625" style="16" customWidth="1"/>
    <col min="25" max="25" width="2.28125" style="16" customWidth="1"/>
    <col min="26" max="26" width="19.140625" style="16" customWidth="1"/>
    <col min="27" max="27" width="2.28125" style="16" customWidth="1"/>
    <col min="28" max="28" width="19.140625" style="16" customWidth="1"/>
    <col min="29" max="29" width="2.28125" style="16" customWidth="1"/>
    <col min="30" max="16384" width="19.140625" style="16" customWidth="1"/>
  </cols>
  <sheetData>
    <row r="1" spans="1:7" s="30" customFormat="1" ht="18">
      <c r="A1" s="367" t="s">
        <v>290</v>
      </c>
      <c r="B1" s="367"/>
      <c r="C1" s="367"/>
      <c r="D1" s="367"/>
      <c r="E1" s="367"/>
      <c r="F1" s="367"/>
      <c r="G1" s="367"/>
    </row>
    <row r="3" spans="1:10" s="41" customFormat="1" ht="15">
      <c r="A3" s="388" t="s">
        <v>443</v>
      </c>
      <c r="B3" s="389"/>
      <c r="C3" s="389"/>
      <c r="D3" s="389"/>
      <c r="E3" s="389"/>
      <c r="F3" s="389"/>
      <c r="G3" s="389"/>
      <c r="H3" s="37"/>
      <c r="I3" s="37"/>
      <c r="J3" s="37"/>
    </row>
    <row r="4" spans="1:7" s="38" customFormat="1" ht="14.25" customHeight="1" thickBot="1">
      <c r="A4" s="133"/>
      <c r="B4" s="133"/>
      <c r="C4" s="133"/>
      <c r="D4" s="133"/>
      <c r="E4" s="133"/>
      <c r="F4" s="133"/>
      <c r="G4" s="133"/>
    </row>
    <row r="5" spans="1:7" ht="12.75">
      <c r="A5" s="386" t="s">
        <v>14</v>
      </c>
      <c r="B5" s="390" t="s">
        <v>49</v>
      </c>
      <c r="C5" s="391"/>
      <c r="D5" s="392"/>
      <c r="E5" s="390" t="s">
        <v>271</v>
      </c>
      <c r="F5" s="391"/>
      <c r="G5" s="391"/>
    </row>
    <row r="6" spans="1:8" ht="13.5" thickBot="1">
      <c r="A6" s="387"/>
      <c r="B6" s="141">
        <v>2007</v>
      </c>
      <c r="C6" s="141">
        <v>2008</v>
      </c>
      <c r="D6" s="141">
        <v>2009</v>
      </c>
      <c r="E6" s="142">
        <v>2007</v>
      </c>
      <c r="F6" s="142">
        <v>2008</v>
      </c>
      <c r="G6" s="142">
        <v>2009</v>
      </c>
      <c r="H6" s="17"/>
    </row>
    <row r="7" spans="1:7" ht="12.75">
      <c r="A7" s="134" t="s">
        <v>15</v>
      </c>
      <c r="B7" s="135"/>
      <c r="C7" s="135"/>
      <c r="D7" s="135"/>
      <c r="E7" s="136"/>
      <c r="F7" s="136"/>
      <c r="G7" s="136"/>
    </row>
    <row r="8" spans="1:7" ht="12.75">
      <c r="A8" s="137" t="s">
        <v>16</v>
      </c>
      <c r="B8" s="102"/>
      <c r="C8" s="102"/>
      <c r="D8" s="102"/>
      <c r="E8" s="103"/>
      <c r="F8" s="103"/>
      <c r="G8" s="103"/>
    </row>
    <row r="9" spans="1:7" ht="12.75">
      <c r="A9" s="137" t="s">
        <v>17</v>
      </c>
      <c r="B9" s="102">
        <v>5352</v>
      </c>
      <c r="C9" s="102">
        <v>6929</v>
      </c>
      <c r="D9" s="102">
        <v>5362</v>
      </c>
      <c r="E9" s="103">
        <v>4433</v>
      </c>
      <c r="F9" s="103">
        <v>5907</v>
      </c>
      <c r="G9" s="103">
        <v>3569</v>
      </c>
    </row>
    <row r="10" spans="1:7" ht="12.75">
      <c r="A10" s="137" t="s">
        <v>18</v>
      </c>
      <c r="B10" s="102"/>
      <c r="C10" s="102"/>
      <c r="D10" s="102"/>
      <c r="E10" s="103"/>
      <c r="F10" s="103"/>
      <c r="G10" s="103"/>
    </row>
    <row r="11" spans="1:7" ht="12.75">
      <c r="A11" s="137" t="s">
        <v>19</v>
      </c>
      <c r="B11" s="102">
        <v>70766</v>
      </c>
      <c r="C11" s="102">
        <v>56713</v>
      </c>
      <c r="D11" s="102">
        <v>37131</v>
      </c>
      <c r="E11" s="103">
        <v>140421</v>
      </c>
      <c r="F11" s="103">
        <v>154095</v>
      </c>
      <c r="G11" s="103">
        <v>116186</v>
      </c>
    </row>
    <row r="12" spans="1:7" ht="12.75">
      <c r="A12" s="137" t="s">
        <v>20</v>
      </c>
      <c r="B12" s="102">
        <v>100538</v>
      </c>
      <c r="C12" s="102">
        <v>87079</v>
      </c>
      <c r="D12" s="102">
        <v>51649</v>
      </c>
      <c r="E12" s="103">
        <v>2212</v>
      </c>
      <c r="F12" s="103">
        <v>3725</v>
      </c>
      <c r="G12" s="103">
        <v>1751</v>
      </c>
    </row>
    <row r="13" spans="1:7" ht="12.75">
      <c r="A13" s="137" t="s">
        <v>208</v>
      </c>
      <c r="B13" s="102">
        <v>2458</v>
      </c>
      <c r="C13" s="102">
        <v>2481</v>
      </c>
      <c r="D13" s="102">
        <v>2573</v>
      </c>
      <c r="E13" s="103">
        <v>245</v>
      </c>
      <c r="F13" s="103">
        <v>363</v>
      </c>
      <c r="G13" s="103">
        <v>625</v>
      </c>
    </row>
    <row r="14" spans="1:7" ht="12.75">
      <c r="A14" s="137" t="s">
        <v>209</v>
      </c>
      <c r="B14" s="102">
        <v>111171</v>
      </c>
      <c r="C14" s="102">
        <v>68843</v>
      </c>
      <c r="D14" s="102">
        <v>78563</v>
      </c>
      <c r="E14" s="103">
        <v>5949</v>
      </c>
      <c r="F14" s="103">
        <v>5815</v>
      </c>
      <c r="G14" s="103">
        <v>2178</v>
      </c>
    </row>
    <row r="15" spans="1:7" ht="12.75">
      <c r="A15" s="137" t="s">
        <v>21</v>
      </c>
      <c r="B15" s="102">
        <v>7384</v>
      </c>
      <c r="C15" s="102">
        <v>466</v>
      </c>
      <c r="D15" s="102">
        <v>40137</v>
      </c>
      <c r="E15" s="103">
        <v>14545</v>
      </c>
      <c r="F15" s="103">
        <v>4678</v>
      </c>
      <c r="G15" s="103">
        <v>703</v>
      </c>
    </row>
    <row r="16" spans="1:7" ht="12.75">
      <c r="A16" s="137" t="s">
        <v>22</v>
      </c>
      <c r="B16" s="102">
        <v>92879</v>
      </c>
      <c r="C16" s="102">
        <v>104030</v>
      </c>
      <c r="D16" s="102">
        <v>134329</v>
      </c>
      <c r="E16" s="103">
        <v>30388</v>
      </c>
      <c r="F16" s="103">
        <v>19052</v>
      </c>
      <c r="G16" s="103">
        <v>17662</v>
      </c>
    </row>
    <row r="17" spans="1:7" ht="12.75">
      <c r="A17" s="137" t="s">
        <v>23</v>
      </c>
      <c r="B17" s="102">
        <v>348</v>
      </c>
      <c r="C17" s="102">
        <v>218</v>
      </c>
      <c r="D17" s="102">
        <v>116</v>
      </c>
      <c r="E17" s="103">
        <v>207</v>
      </c>
      <c r="F17" s="103">
        <v>24</v>
      </c>
      <c r="G17" s="103">
        <v>183</v>
      </c>
    </row>
    <row r="18" spans="1:7" ht="12.75">
      <c r="A18" s="137" t="s">
        <v>24</v>
      </c>
      <c r="B18" s="102">
        <v>428</v>
      </c>
      <c r="C18" s="102">
        <v>282</v>
      </c>
      <c r="D18" s="102">
        <v>286</v>
      </c>
      <c r="E18" s="103">
        <v>894</v>
      </c>
      <c r="F18" s="103">
        <v>1074</v>
      </c>
      <c r="G18" s="103">
        <v>4407</v>
      </c>
    </row>
    <row r="19" spans="1:7" ht="12.75">
      <c r="A19" s="137" t="s">
        <v>25</v>
      </c>
      <c r="B19" s="102">
        <v>637</v>
      </c>
      <c r="C19" s="102">
        <v>619</v>
      </c>
      <c r="D19" s="102">
        <v>201</v>
      </c>
      <c r="E19" s="103">
        <v>754</v>
      </c>
      <c r="F19" s="103">
        <v>413</v>
      </c>
      <c r="G19" s="103">
        <v>138</v>
      </c>
    </row>
    <row r="20" spans="1:7" ht="12.75">
      <c r="A20" s="137" t="s">
        <v>26</v>
      </c>
      <c r="B20" s="102">
        <v>2</v>
      </c>
      <c r="C20" s="102">
        <v>127</v>
      </c>
      <c r="D20" s="102">
        <v>363</v>
      </c>
      <c r="E20" s="103">
        <v>1</v>
      </c>
      <c r="F20" s="103">
        <v>1</v>
      </c>
      <c r="G20" s="103">
        <v>3</v>
      </c>
    </row>
    <row r="21" spans="1:7" ht="12.75">
      <c r="A21" s="137" t="s">
        <v>27</v>
      </c>
      <c r="B21" s="102">
        <v>223</v>
      </c>
      <c r="C21" s="102">
        <v>58</v>
      </c>
      <c r="D21" s="102">
        <v>299</v>
      </c>
      <c r="E21" s="103">
        <v>325</v>
      </c>
      <c r="F21" s="103">
        <v>341</v>
      </c>
      <c r="G21" s="103">
        <v>552</v>
      </c>
    </row>
    <row r="22" spans="1:7" ht="12.75">
      <c r="A22" s="137" t="s">
        <v>28</v>
      </c>
      <c r="B22" s="102">
        <v>2825</v>
      </c>
      <c r="C22" s="102">
        <v>3265</v>
      </c>
      <c r="D22" s="102">
        <v>3343</v>
      </c>
      <c r="E22" s="103">
        <v>2384</v>
      </c>
      <c r="F22" s="103">
        <v>9100</v>
      </c>
      <c r="G22" s="103">
        <v>1837</v>
      </c>
    </row>
    <row r="23" spans="1:7" ht="12.75">
      <c r="A23" s="137" t="s">
        <v>29</v>
      </c>
      <c r="B23" s="102">
        <v>14981</v>
      </c>
      <c r="C23" s="102">
        <v>22096</v>
      </c>
      <c r="D23" s="102">
        <v>60977</v>
      </c>
      <c r="E23" s="103">
        <v>6831</v>
      </c>
      <c r="F23" s="103">
        <v>7725</v>
      </c>
      <c r="G23" s="103">
        <v>8602</v>
      </c>
    </row>
    <row r="24" spans="1:7" ht="13.5" thickBot="1">
      <c r="A24" s="138" t="s">
        <v>30</v>
      </c>
      <c r="B24" s="104">
        <v>287</v>
      </c>
      <c r="C24" s="104">
        <v>1202</v>
      </c>
      <c r="D24" s="104">
        <v>710</v>
      </c>
      <c r="E24" s="105">
        <v>2860</v>
      </c>
      <c r="F24" s="105">
        <v>1786</v>
      </c>
      <c r="G24" s="103">
        <v>2961</v>
      </c>
    </row>
    <row r="25" spans="1:14" s="3" customFormat="1" ht="12.75">
      <c r="A25" s="139" t="s">
        <v>256</v>
      </c>
      <c r="B25" s="140"/>
      <c r="C25" s="140"/>
      <c r="D25" s="140"/>
      <c r="E25" s="120"/>
      <c r="F25" s="140"/>
      <c r="G25" s="140"/>
      <c r="H25" s="56"/>
      <c r="I25" s="62"/>
      <c r="K25" s="63"/>
      <c r="L25" s="64"/>
      <c r="M25" s="43"/>
      <c r="N25" s="43"/>
    </row>
    <row r="26" spans="1:7" ht="12.75">
      <c r="A26" s="18"/>
      <c r="B26" s="18"/>
      <c r="C26" s="18"/>
      <c r="D26" s="18"/>
      <c r="E26" s="18"/>
      <c r="F26" s="18"/>
      <c r="G26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7" spans="8:9" ht="12.75">
      <c r="H37" s="18"/>
      <c r="I37" s="18"/>
    </row>
    <row r="39" spans="8:9" ht="12.75">
      <c r="H39" s="18"/>
      <c r="I39" s="18"/>
    </row>
    <row r="40" spans="8:9" ht="12.75">
      <c r="H40" s="18"/>
      <c r="I40" s="18"/>
    </row>
    <row r="41" spans="8:9" ht="12.75">
      <c r="H41" s="18"/>
      <c r="I41" s="18"/>
    </row>
    <row r="42" spans="8:9" ht="12.75">
      <c r="H42" s="18"/>
      <c r="I42" s="18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70" customWidth="1"/>
    <col min="14" max="29" width="11.57421875" style="70" customWidth="1"/>
  </cols>
  <sheetData>
    <row r="1" spans="1:12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363" t="s">
        <v>444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5" customHeight="1">
      <c r="A4" s="363" t="s">
        <v>333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3.5" thickBot="1">
      <c r="A6" s="150" t="s">
        <v>135</v>
      </c>
      <c r="B6" s="151">
        <v>2000</v>
      </c>
      <c r="C6" s="151">
        <v>2001</v>
      </c>
      <c r="D6" s="151">
        <v>2002</v>
      </c>
      <c r="E6" s="151">
        <v>2003</v>
      </c>
      <c r="F6" s="151">
        <v>2004</v>
      </c>
      <c r="G6" s="151">
        <v>2005</v>
      </c>
      <c r="H6" s="151">
        <v>2006</v>
      </c>
      <c r="I6" s="151">
        <v>2007</v>
      </c>
      <c r="J6" s="152">
        <v>2008</v>
      </c>
      <c r="K6" s="152">
        <v>2009</v>
      </c>
      <c r="L6" s="152">
        <v>2010</v>
      </c>
    </row>
    <row r="7" spans="1:12" ht="12.75">
      <c r="A7" s="144" t="s">
        <v>316</v>
      </c>
      <c r="B7" s="135" t="s">
        <v>211</v>
      </c>
      <c r="C7" s="135" t="s">
        <v>211</v>
      </c>
      <c r="D7" s="135" t="s">
        <v>211</v>
      </c>
      <c r="E7" s="135">
        <v>6</v>
      </c>
      <c r="F7" s="135" t="s">
        <v>211</v>
      </c>
      <c r="G7" s="135" t="s">
        <v>211</v>
      </c>
      <c r="H7" s="135" t="s">
        <v>211</v>
      </c>
      <c r="I7" s="135" t="s">
        <v>211</v>
      </c>
      <c r="J7" s="136" t="s">
        <v>211</v>
      </c>
      <c r="K7" s="136" t="s">
        <v>211</v>
      </c>
      <c r="L7" s="136"/>
    </row>
    <row r="8" spans="1:12" ht="12.75">
      <c r="A8" s="145" t="s">
        <v>499</v>
      </c>
      <c r="B8" s="102" t="s">
        <v>211</v>
      </c>
      <c r="C8" s="102" t="s">
        <v>211</v>
      </c>
      <c r="D8" s="102" t="s">
        <v>211</v>
      </c>
      <c r="E8" s="102" t="s">
        <v>211</v>
      </c>
      <c r="F8" s="102" t="s">
        <v>211</v>
      </c>
      <c r="G8" s="102" t="s">
        <v>211</v>
      </c>
      <c r="H8" s="102" t="s">
        <v>211</v>
      </c>
      <c r="I8" s="102" t="s">
        <v>211</v>
      </c>
      <c r="J8" s="103" t="s">
        <v>211</v>
      </c>
      <c r="K8" s="103" t="s">
        <v>211</v>
      </c>
      <c r="L8" s="103">
        <v>14</v>
      </c>
    </row>
    <row r="9" spans="1:12" ht="12.75">
      <c r="A9" s="145" t="s">
        <v>317</v>
      </c>
      <c r="B9" s="102">
        <v>220</v>
      </c>
      <c r="C9" s="102">
        <v>80</v>
      </c>
      <c r="D9" s="102">
        <v>500</v>
      </c>
      <c r="E9" s="102">
        <v>1387</v>
      </c>
      <c r="F9" s="102">
        <v>2446</v>
      </c>
      <c r="G9" s="102">
        <v>2604</v>
      </c>
      <c r="H9" s="102">
        <v>2821</v>
      </c>
      <c r="I9" s="102">
        <v>5327</v>
      </c>
      <c r="J9" s="103">
        <v>5150</v>
      </c>
      <c r="K9" s="103">
        <v>4397</v>
      </c>
      <c r="L9" s="103">
        <v>4177</v>
      </c>
    </row>
    <row r="10" spans="1:12" ht="12.75">
      <c r="A10" s="145" t="s">
        <v>318</v>
      </c>
      <c r="B10" s="102">
        <v>30</v>
      </c>
      <c r="C10" s="102" t="s">
        <v>211</v>
      </c>
      <c r="D10" s="102" t="s">
        <v>211</v>
      </c>
      <c r="E10" s="102" t="s">
        <v>211</v>
      </c>
      <c r="F10" s="102">
        <v>35</v>
      </c>
      <c r="G10" s="102">
        <v>41</v>
      </c>
      <c r="H10" s="102">
        <v>122</v>
      </c>
      <c r="I10" s="102">
        <v>4</v>
      </c>
      <c r="J10" s="103">
        <v>11</v>
      </c>
      <c r="K10" s="103">
        <v>8</v>
      </c>
      <c r="L10" s="103">
        <v>5</v>
      </c>
    </row>
    <row r="11" spans="1:12" ht="12.75">
      <c r="A11" s="145" t="s">
        <v>319</v>
      </c>
      <c r="B11" s="102">
        <v>9000</v>
      </c>
      <c r="C11" s="102">
        <v>4250</v>
      </c>
      <c r="D11" s="102">
        <v>9200</v>
      </c>
      <c r="E11" s="102">
        <v>12592</v>
      </c>
      <c r="F11" s="102">
        <v>25547</v>
      </c>
      <c r="G11" s="102">
        <v>21259</v>
      </c>
      <c r="H11" s="102">
        <v>23734</v>
      </c>
      <c r="I11" s="102">
        <v>35860</v>
      </c>
      <c r="J11" s="103">
        <v>31857</v>
      </c>
      <c r="K11" s="103">
        <v>29540</v>
      </c>
      <c r="L11" s="103">
        <v>24371</v>
      </c>
    </row>
    <row r="12" spans="1:12" ht="12.75">
      <c r="A12" s="145" t="s">
        <v>320</v>
      </c>
      <c r="B12" s="102">
        <v>4500</v>
      </c>
      <c r="C12" s="102">
        <v>3250</v>
      </c>
      <c r="D12" s="102">
        <v>5300</v>
      </c>
      <c r="E12" s="102">
        <v>5430</v>
      </c>
      <c r="F12" s="102">
        <v>15699</v>
      </c>
      <c r="G12" s="102">
        <v>16830</v>
      </c>
      <c r="H12" s="102">
        <v>20365</v>
      </c>
      <c r="I12" s="102">
        <v>23013</v>
      </c>
      <c r="J12" s="103">
        <v>25298</v>
      </c>
      <c r="K12" s="103">
        <v>28260</v>
      </c>
      <c r="L12" s="103">
        <v>25212</v>
      </c>
    </row>
    <row r="13" spans="1:12" ht="12.75">
      <c r="A13" s="145" t="s">
        <v>321</v>
      </c>
      <c r="B13" s="102">
        <v>26</v>
      </c>
      <c r="C13" s="102" t="s">
        <v>211</v>
      </c>
      <c r="D13" s="102">
        <v>30</v>
      </c>
      <c r="E13" s="102">
        <v>6</v>
      </c>
      <c r="F13" s="102">
        <v>29</v>
      </c>
      <c r="G13" s="102">
        <v>29</v>
      </c>
      <c r="H13" s="102" t="s">
        <v>211</v>
      </c>
      <c r="I13" s="102">
        <v>3</v>
      </c>
      <c r="J13" s="103">
        <v>3</v>
      </c>
      <c r="K13" s="103">
        <v>92</v>
      </c>
      <c r="L13" s="103">
        <v>77</v>
      </c>
    </row>
    <row r="14" spans="1:12" ht="12.75">
      <c r="A14" s="145" t="s">
        <v>322</v>
      </c>
      <c r="B14" s="102">
        <v>270</v>
      </c>
      <c r="C14" s="102" t="s">
        <v>211</v>
      </c>
      <c r="D14" s="102" t="s">
        <v>211</v>
      </c>
      <c r="E14" s="102">
        <v>74</v>
      </c>
      <c r="F14" s="102" t="s">
        <v>211</v>
      </c>
      <c r="G14" s="102">
        <v>12</v>
      </c>
      <c r="H14" s="102" t="s">
        <v>211</v>
      </c>
      <c r="I14" s="102">
        <v>13</v>
      </c>
      <c r="J14" s="103">
        <v>28</v>
      </c>
      <c r="K14" s="103">
        <v>19</v>
      </c>
      <c r="L14" s="103"/>
    </row>
    <row r="15" spans="1:12" ht="12.75">
      <c r="A15" s="145" t="s">
        <v>323</v>
      </c>
      <c r="B15" s="102">
        <v>1970</v>
      </c>
      <c r="C15" s="102">
        <v>1940</v>
      </c>
      <c r="D15" s="102">
        <v>780</v>
      </c>
      <c r="E15" s="102">
        <v>1034</v>
      </c>
      <c r="F15" s="102">
        <v>1385</v>
      </c>
      <c r="G15" s="102">
        <v>155</v>
      </c>
      <c r="H15" s="102">
        <v>80</v>
      </c>
      <c r="I15" s="102">
        <v>193</v>
      </c>
      <c r="J15" s="103">
        <v>381</v>
      </c>
      <c r="K15" s="103">
        <v>130</v>
      </c>
      <c r="L15" s="103">
        <v>322</v>
      </c>
    </row>
    <row r="16" spans="1:12" ht="12.75">
      <c r="A16" s="145" t="s">
        <v>324</v>
      </c>
      <c r="B16" s="102">
        <v>5650</v>
      </c>
      <c r="C16" s="102">
        <v>870</v>
      </c>
      <c r="D16" s="102">
        <v>4150</v>
      </c>
      <c r="E16" s="102">
        <v>7682</v>
      </c>
      <c r="F16" s="102">
        <v>8197</v>
      </c>
      <c r="G16" s="102">
        <v>7957</v>
      </c>
      <c r="H16" s="102">
        <v>4176</v>
      </c>
      <c r="I16" s="102">
        <v>3659</v>
      </c>
      <c r="J16" s="103">
        <v>4739</v>
      </c>
      <c r="K16" s="103">
        <v>3128</v>
      </c>
      <c r="L16" s="103">
        <v>2911</v>
      </c>
    </row>
    <row r="17" spans="1:12" ht="12.75">
      <c r="A17" s="145" t="s">
        <v>325</v>
      </c>
      <c r="B17" s="102">
        <v>150</v>
      </c>
      <c r="C17" s="102">
        <v>100</v>
      </c>
      <c r="D17" s="102">
        <v>20</v>
      </c>
      <c r="E17" s="102">
        <v>72</v>
      </c>
      <c r="F17" s="102">
        <v>73</v>
      </c>
      <c r="G17" s="102">
        <v>293</v>
      </c>
      <c r="H17" s="102" t="s">
        <v>211</v>
      </c>
      <c r="I17" s="102" t="s">
        <v>211</v>
      </c>
      <c r="J17" s="103">
        <v>14</v>
      </c>
      <c r="K17" s="103" t="s">
        <v>211</v>
      </c>
      <c r="L17" s="103">
        <v>21</v>
      </c>
    </row>
    <row r="18" spans="1:12" ht="12.75">
      <c r="A18" s="145" t="s">
        <v>326</v>
      </c>
      <c r="B18" s="102" t="s">
        <v>211</v>
      </c>
      <c r="C18" s="102" t="s">
        <v>211</v>
      </c>
      <c r="D18" s="102" t="s">
        <v>211</v>
      </c>
      <c r="E18" s="102" t="s">
        <v>211</v>
      </c>
      <c r="F18" s="102">
        <v>12</v>
      </c>
      <c r="G18" s="102" t="s">
        <v>211</v>
      </c>
      <c r="H18" s="102" t="s">
        <v>211</v>
      </c>
      <c r="I18" s="102">
        <v>24</v>
      </c>
      <c r="J18" s="103" t="s">
        <v>211</v>
      </c>
      <c r="K18" s="103" t="s">
        <v>211</v>
      </c>
      <c r="L18" s="103"/>
    </row>
    <row r="19" spans="1:12" ht="12.75">
      <c r="A19" s="145" t="s">
        <v>327</v>
      </c>
      <c r="B19" s="102">
        <v>2500</v>
      </c>
      <c r="C19" s="102">
        <v>600</v>
      </c>
      <c r="D19" s="102">
        <v>1500</v>
      </c>
      <c r="E19" s="102">
        <v>1899</v>
      </c>
      <c r="F19" s="102">
        <v>2026</v>
      </c>
      <c r="G19" s="102">
        <v>1171</v>
      </c>
      <c r="H19" s="102">
        <v>2071</v>
      </c>
      <c r="I19" s="102">
        <v>6460</v>
      </c>
      <c r="J19" s="103">
        <v>10416</v>
      </c>
      <c r="K19" s="103">
        <v>8308</v>
      </c>
      <c r="L19" s="103">
        <v>7314</v>
      </c>
    </row>
    <row r="20" spans="1:12" ht="12.75">
      <c r="A20" s="145" t="s">
        <v>328</v>
      </c>
      <c r="B20" s="102">
        <v>1500</v>
      </c>
      <c r="C20" s="102">
        <v>450</v>
      </c>
      <c r="D20" s="102">
        <v>1800</v>
      </c>
      <c r="E20" s="102">
        <v>2067</v>
      </c>
      <c r="F20" s="102">
        <v>2770</v>
      </c>
      <c r="G20" s="102">
        <v>2875</v>
      </c>
      <c r="H20" s="102">
        <v>298</v>
      </c>
      <c r="I20" s="102">
        <v>592</v>
      </c>
      <c r="J20" s="103">
        <v>1372</v>
      </c>
      <c r="K20" s="103">
        <v>2175</v>
      </c>
      <c r="L20" s="103">
        <v>3302</v>
      </c>
    </row>
    <row r="21" spans="1:12" ht="12.75">
      <c r="A21" s="145" t="s">
        <v>315</v>
      </c>
      <c r="B21" s="102"/>
      <c r="C21" s="102"/>
      <c r="D21" s="102"/>
      <c r="E21" s="102"/>
      <c r="F21" s="102"/>
      <c r="G21" s="102"/>
      <c r="H21" s="102"/>
      <c r="I21" s="102"/>
      <c r="J21" s="103"/>
      <c r="K21" s="103"/>
      <c r="L21" s="103"/>
    </row>
    <row r="22" spans="1:13" ht="13.5" thickBot="1">
      <c r="A22" s="146" t="s">
        <v>234</v>
      </c>
      <c r="B22" s="147">
        <v>25816</v>
      </c>
      <c r="C22" s="147">
        <v>11540</v>
      </c>
      <c r="D22" s="147">
        <v>23280</v>
      </c>
      <c r="E22" s="147">
        <v>32249</v>
      </c>
      <c r="F22" s="147">
        <v>58219</v>
      </c>
      <c r="G22" s="147">
        <v>53226</v>
      </c>
      <c r="H22" s="147">
        <v>53667</v>
      </c>
      <c r="I22" s="147">
        <v>75148</v>
      </c>
      <c r="J22" s="148">
        <v>79269</v>
      </c>
      <c r="K22" s="148">
        <v>76057</v>
      </c>
      <c r="L22" s="148">
        <v>67726</v>
      </c>
      <c r="M22" s="93"/>
    </row>
    <row r="23" spans="1:12" ht="14.25">
      <c r="A23" s="288" t="s">
        <v>332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2.75">
      <c r="A24" s="70" t="s">
        <v>274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30:32" s="70" customFormat="1" ht="12.75">
      <c r="AD34"/>
      <c r="AE34"/>
      <c r="AF34"/>
    </row>
    <row r="35" spans="30:32" s="70" customFormat="1" ht="12.75">
      <c r="AD35"/>
      <c r="AE35"/>
      <c r="AF35"/>
    </row>
    <row r="36" spans="30:32" s="70" customFormat="1" ht="12.75">
      <c r="AD36"/>
      <c r="AE36"/>
      <c r="AF36"/>
    </row>
    <row r="37" spans="30:32" s="70" customFormat="1" ht="12.75">
      <c r="AD37"/>
      <c r="AE37"/>
      <c r="AF37"/>
    </row>
    <row r="38" spans="30:32" s="70" customFormat="1" ht="12.75">
      <c r="AD38"/>
      <c r="AE38"/>
      <c r="AF38"/>
    </row>
    <row r="39" spans="30:32" s="70" customFormat="1" ht="12.75">
      <c r="AD39"/>
      <c r="AE39"/>
      <c r="AF39"/>
    </row>
    <row r="40" spans="30:32" s="70" customFormat="1" ht="12.75">
      <c r="AD40"/>
      <c r="AE40"/>
      <c r="AF40"/>
    </row>
    <row r="41" spans="30:32" s="70" customFormat="1" ht="12.75">
      <c r="AD41"/>
      <c r="AE41"/>
      <c r="AF41"/>
    </row>
    <row r="42" spans="30:32" s="70" customFormat="1" ht="12.75">
      <c r="AD42"/>
      <c r="AE42"/>
      <c r="AF42"/>
    </row>
    <row r="43" spans="30:32" s="70" customFormat="1" ht="12.75">
      <c r="AD43"/>
      <c r="AE43"/>
      <c r="AF43"/>
    </row>
    <row r="44" spans="30:32" s="70" customFormat="1" ht="12.75">
      <c r="AD44"/>
      <c r="AE44"/>
      <c r="AF44"/>
    </row>
    <row r="45" spans="30:32" s="70" customFormat="1" ht="12.75">
      <c r="AD45"/>
      <c r="AE45"/>
      <c r="AF45"/>
    </row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60" zoomScaleNormal="75" workbookViewId="0" topLeftCell="A4">
      <selection activeCell="F41" sqref="F41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5" customFormat="1" ht="18">
      <c r="A1" s="367" t="s">
        <v>290</v>
      </c>
      <c r="B1" s="367"/>
      <c r="C1" s="367"/>
      <c r="D1" s="367"/>
      <c r="E1" s="367"/>
      <c r="F1" s="367"/>
      <c r="G1" s="367"/>
      <c r="H1" s="24"/>
    </row>
    <row r="3" spans="1:11" s="83" customFormat="1" ht="15">
      <c r="A3" s="364" t="s">
        <v>445</v>
      </c>
      <c r="B3" s="364"/>
      <c r="C3" s="364"/>
      <c r="D3" s="364"/>
      <c r="E3" s="364"/>
      <c r="F3" s="364"/>
      <c r="G3" s="364"/>
      <c r="H3" s="82"/>
      <c r="I3" s="82"/>
      <c r="J3" s="82"/>
      <c r="K3" s="82"/>
    </row>
    <row r="4" spans="1:8" s="31" customFormat="1" ht="14.25" customHeight="1" thickBot="1">
      <c r="A4" s="98"/>
      <c r="B4" s="98"/>
      <c r="C4" s="98"/>
      <c r="D4" s="98"/>
      <c r="E4" s="98"/>
      <c r="F4" s="98"/>
      <c r="G4" s="98"/>
      <c r="H4" s="34"/>
    </row>
    <row r="5" spans="1:8" ht="12.75">
      <c r="A5" s="365" t="s">
        <v>7</v>
      </c>
      <c r="B5" s="123" t="s">
        <v>31</v>
      </c>
      <c r="C5" s="123" t="s">
        <v>31</v>
      </c>
      <c r="D5" s="123" t="s">
        <v>296</v>
      </c>
      <c r="E5" s="123" t="s">
        <v>31</v>
      </c>
      <c r="F5" s="123" t="s">
        <v>32</v>
      </c>
      <c r="G5" s="124" t="s">
        <v>33</v>
      </c>
      <c r="H5" s="3"/>
    </row>
    <row r="6" spans="1:8" ht="13.5" thickBot="1">
      <c r="A6" s="366"/>
      <c r="B6" s="131" t="s">
        <v>34</v>
      </c>
      <c r="C6" s="131" t="s">
        <v>35</v>
      </c>
      <c r="D6" s="131" t="s">
        <v>295</v>
      </c>
      <c r="E6" s="131" t="s">
        <v>36</v>
      </c>
      <c r="F6" s="131" t="s">
        <v>36</v>
      </c>
      <c r="G6" s="132" t="s">
        <v>36</v>
      </c>
      <c r="H6" s="3"/>
    </row>
    <row r="7" spans="1:8" ht="12.75">
      <c r="A7" s="101">
        <v>1996</v>
      </c>
      <c r="B7" s="102">
        <v>8839</v>
      </c>
      <c r="C7" s="102">
        <v>1318</v>
      </c>
      <c r="D7" s="102">
        <v>237271</v>
      </c>
      <c r="E7" s="102">
        <v>173718</v>
      </c>
      <c r="F7" s="102">
        <v>82006</v>
      </c>
      <c r="G7" s="103">
        <v>24973</v>
      </c>
      <c r="H7" s="3"/>
    </row>
    <row r="8" spans="1:8" ht="12.75">
      <c r="A8" s="101">
        <v>1997</v>
      </c>
      <c r="B8" s="102">
        <v>6634</v>
      </c>
      <c r="C8" s="102">
        <v>1143</v>
      </c>
      <c r="D8" s="102">
        <v>214360</v>
      </c>
      <c r="E8" s="102">
        <v>136118</v>
      </c>
      <c r="F8" s="102">
        <v>71314</v>
      </c>
      <c r="G8" s="103">
        <v>16689</v>
      </c>
      <c r="H8" s="3"/>
    </row>
    <row r="9" spans="1:8" ht="12.75">
      <c r="A9" s="101">
        <v>1998</v>
      </c>
      <c r="B9" s="102">
        <v>6534</v>
      </c>
      <c r="C9" s="102">
        <v>1156</v>
      </c>
      <c r="D9" s="102">
        <v>235680</v>
      </c>
      <c r="E9" s="102">
        <v>134877</v>
      </c>
      <c r="F9" s="102">
        <v>72198</v>
      </c>
      <c r="G9" s="103">
        <v>18627</v>
      </c>
      <c r="H9" s="3"/>
    </row>
    <row r="10" spans="1:8" ht="12.75">
      <c r="A10" s="101">
        <v>1999</v>
      </c>
      <c r="B10" s="102">
        <v>7584</v>
      </c>
      <c r="C10" s="102">
        <v>1210</v>
      </c>
      <c r="D10" s="102">
        <v>317732</v>
      </c>
      <c r="E10" s="102">
        <v>109069.93650000001</v>
      </c>
      <c r="F10" s="102">
        <v>73823</v>
      </c>
      <c r="G10" s="103">
        <v>21264</v>
      </c>
      <c r="H10" s="3"/>
    </row>
    <row r="11" spans="1:8" ht="12.75">
      <c r="A11" s="101">
        <v>2000</v>
      </c>
      <c r="B11" s="102">
        <v>11159.535</v>
      </c>
      <c r="C11" s="102">
        <v>2200.69</v>
      </c>
      <c r="D11" s="102">
        <v>328201</v>
      </c>
      <c r="E11" s="102">
        <v>129633.945</v>
      </c>
      <c r="F11" s="102">
        <v>88723.11</v>
      </c>
      <c r="G11" s="103">
        <v>27450.54</v>
      </c>
      <c r="H11" s="3"/>
    </row>
    <row r="12" spans="1:8" ht="12.75">
      <c r="A12" s="101">
        <v>2001</v>
      </c>
      <c r="B12" s="102">
        <v>15192</v>
      </c>
      <c r="C12" s="102">
        <v>1122</v>
      </c>
      <c r="D12" s="102">
        <v>219151</v>
      </c>
      <c r="E12" s="102">
        <v>111658</v>
      </c>
      <c r="F12" s="102">
        <v>76723</v>
      </c>
      <c r="G12" s="103">
        <v>14252</v>
      </c>
      <c r="H12" s="3"/>
    </row>
    <row r="13" spans="1:8" ht="12.75">
      <c r="A13" s="101">
        <v>2002</v>
      </c>
      <c r="B13" s="102">
        <v>9123</v>
      </c>
      <c r="C13" s="102">
        <v>1170</v>
      </c>
      <c r="D13" s="102">
        <v>179806</v>
      </c>
      <c r="E13" s="102">
        <v>92442</v>
      </c>
      <c r="F13" s="102">
        <v>89272</v>
      </c>
      <c r="G13" s="103">
        <v>14291</v>
      </c>
      <c r="H13" s="3"/>
    </row>
    <row r="14" spans="1:8" ht="12.75">
      <c r="A14" s="101">
        <v>2003</v>
      </c>
      <c r="B14" s="102">
        <v>13513.055</v>
      </c>
      <c r="C14" s="102">
        <v>1386.475</v>
      </c>
      <c r="D14" s="102">
        <v>244598</v>
      </c>
      <c r="E14" s="102">
        <v>124253</v>
      </c>
      <c r="F14" s="102">
        <v>80999</v>
      </c>
      <c r="G14" s="103">
        <v>19238</v>
      </c>
      <c r="H14" s="3"/>
    </row>
    <row r="15" spans="1:8" ht="12.75">
      <c r="A15" s="101">
        <v>2004</v>
      </c>
      <c r="B15" s="102">
        <v>12749</v>
      </c>
      <c r="C15" s="102">
        <v>1188</v>
      </c>
      <c r="D15" s="102">
        <v>218125</v>
      </c>
      <c r="E15" s="102">
        <v>93437</v>
      </c>
      <c r="F15" s="102">
        <v>83609</v>
      </c>
      <c r="G15" s="103">
        <v>14262</v>
      </c>
      <c r="H15" s="3"/>
    </row>
    <row r="16" spans="1:8" ht="12.75">
      <c r="A16" s="101">
        <v>2005</v>
      </c>
      <c r="B16" s="102">
        <v>14492.81</v>
      </c>
      <c r="C16" s="102">
        <v>1432.355</v>
      </c>
      <c r="D16" s="102">
        <v>234994</v>
      </c>
      <c r="E16" s="102">
        <v>49896.24</v>
      </c>
      <c r="F16" s="102">
        <v>64670.34</v>
      </c>
      <c r="G16" s="103">
        <v>13418.6</v>
      </c>
      <c r="H16" s="3"/>
    </row>
    <row r="17" spans="1:8" ht="12.75">
      <c r="A17" s="101">
        <v>2006</v>
      </c>
      <c r="B17" s="102">
        <v>14981.68</v>
      </c>
      <c r="C17" s="102">
        <v>1067.02</v>
      </c>
      <c r="D17" s="102">
        <v>232358</v>
      </c>
      <c r="E17" s="102">
        <v>51319.99</v>
      </c>
      <c r="F17" s="102">
        <v>90079.08</v>
      </c>
      <c r="G17" s="103">
        <v>14355.9</v>
      </c>
      <c r="H17" s="3"/>
    </row>
    <row r="18" spans="1:8" ht="12.75">
      <c r="A18" s="101">
        <v>2007</v>
      </c>
      <c r="B18" s="102">
        <v>11522.39</v>
      </c>
      <c r="C18" s="102">
        <v>2704.44</v>
      </c>
      <c r="D18" s="102">
        <v>207893.66</v>
      </c>
      <c r="E18" s="102">
        <v>43356.37</v>
      </c>
      <c r="F18" s="102">
        <v>79281.51</v>
      </c>
      <c r="G18" s="103">
        <v>4097.6</v>
      </c>
      <c r="H18" s="3"/>
    </row>
    <row r="19" spans="1:8" ht="12.75">
      <c r="A19" s="101">
        <v>2008</v>
      </c>
      <c r="B19" s="102">
        <v>13575</v>
      </c>
      <c r="C19" s="102">
        <v>4541</v>
      </c>
      <c r="D19" s="102">
        <v>169449</v>
      </c>
      <c r="E19" s="102">
        <v>32853</v>
      </c>
      <c r="F19" s="102">
        <v>86706</v>
      </c>
      <c r="G19" s="103">
        <v>793</v>
      </c>
      <c r="H19" s="3"/>
    </row>
    <row r="20" spans="1:8" ht="12.75">
      <c r="A20" s="101">
        <v>2009</v>
      </c>
      <c r="B20" s="102">
        <v>12669</v>
      </c>
      <c r="C20" s="102">
        <v>1812</v>
      </c>
      <c r="D20" s="102">
        <v>171423</v>
      </c>
      <c r="E20" s="102">
        <v>35291</v>
      </c>
      <c r="F20" s="102">
        <v>61868</v>
      </c>
      <c r="G20" s="103">
        <v>11850</v>
      </c>
      <c r="H20" s="3"/>
    </row>
    <row r="21" spans="1:8" ht="13.5" thickBot="1">
      <c r="A21" s="153">
        <v>2010</v>
      </c>
      <c r="B21" s="104">
        <v>13174</v>
      </c>
      <c r="C21" s="104">
        <v>4501</v>
      </c>
      <c r="D21" s="104">
        <v>217920</v>
      </c>
      <c r="E21" s="104">
        <v>43595</v>
      </c>
      <c r="F21" s="104">
        <v>60557</v>
      </c>
      <c r="G21" s="105">
        <v>21545</v>
      </c>
      <c r="H21" s="3"/>
    </row>
    <row r="22" spans="1:8" ht="12.75" customHeight="1">
      <c r="A22" s="120"/>
      <c r="B22" s="120"/>
      <c r="C22" s="120"/>
      <c r="D22" s="120"/>
      <c r="E22" s="120"/>
      <c r="F22" s="120"/>
      <c r="G22" s="120"/>
      <c r="H22" s="3"/>
    </row>
    <row r="23" spans="1:7" ht="12.75" customHeight="1" thickBot="1">
      <c r="A23" s="154"/>
      <c r="B23" s="154"/>
      <c r="C23" s="154"/>
      <c r="D23" s="154"/>
      <c r="E23" s="154"/>
      <c r="F23" s="154"/>
      <c r="G23" s="3"/>
    </row>
    <row r="24" spans="1:7" ht="14.25" customHeight="1">
      <c r="A24" s="365" t="s">
        <v>7</v>
      </c>
      <c r="B24" s="357" t="s">
        <v>38</v>
      </c>
      <c r="C24" s="123" t="s">
        <v>37</v>
      </c>
      <c r="D24" s="124" t="s">
        <v>188</v>
      </c>
      <c r="E24" s="357" t="s">
        <v>41</v>
      </c>
      <c r="F24" s="359" t="s">
        <v>249</v>
      </c>
      <c r="G24" s="3"/>
    </row>
    <row r="25" spans="1:7" ht="13.5" thickBot="1">
      <c r="A25" s="366"/>
      <c r="B25" s="358"/>
      <c r="C25" s="131" t="s">
        <v>39</v>
      </c>
      <c r="D25" s="131" t="s">
        <v>40</v>
      </c>
      <c r="E25" s="358"/>
      <c r="F25" s="360"/>
      <c r="G25" s="3"/>
    </row>
    <row r="26" spans="1:7" ht="12.75">
      <c r="A26" s="101">
        <v>1996</v>
      </c>
      <c r="B26" s="102">
        <v>239968</v>
      </c>
      <c r="C26" s="102">
        <v>46637</v>
      </c>
      <c r="D26" s="102">
        <v>3704</v>
      </c>
      <c r="E26" s="102">
        <v>320285</v>
      </c>
      <c r="F26" s="103">
        <v>1153091</v>
      </c>
      <c r="G26" s="3"/>
    </row>
    <row r="27" spans="1:7" ht="12.75">
      <c r="A27" s="101">
        <v>1997</v>
      </c>
      <c r="B27" s="102">
        <v>229008</v>
      </c>
      <c r="C27" s="102">
        <v>53955</v>
      </c>
      <c r="D27" s="102">
        <v>8200</v>
      </c>
      <c r="E27" s="102">
        <v>287727</v>
      </c>
      <c r="F27" s="103">
        <v>1041857</v>
      </c>
      <c r="G27" s="3"/>
    </row>
    <row r="28" spans="1:7" ht="12.75">
      <c r="A28" s="101">
        <v>1998</v>
      </c>
      <c r="B28" s="102">
        <v>264327</v>
      </c>
      <c r="C28" s="102">
        <v>47433</v>
      </c>
      <c r="D28" s="102">
        <v>5389</v>
      </c>
      <c r="E28" s="102">
        <v>324868</v>
      </c>
      <c r="F28" s="103">
        <v>1123755</v>
      </c>
      <c r="G28" s="3"/>
    </row>
    <row r="29" spans="1:7" ht="12.75">
      <c r="A29" s="101">
        <v>1999</v>
      </c>
      <c r="B29" s="102">
        <v>289925</v>
      </c>
      <c r="C29" s="102">
        <v>44222</v>
      </c>
      <c r="D29" s="102">
        <v>2403</v>
      </c>
      <c r="E29" s="102">
        <v>325700</v>
      </c>
      <c r="F29" s="103">
        <v>1207018</v>
      </c>
      <c r="G29" s="3"/>
    </row>
    <row r="30" spans="1:7" ht="12.75">
      <c r="A30" s="101">
        <v>2000</v>
      </c>
      <c r="B30" s="102">
        <v>323084.22</v>
      </c>
      <c r="C30" s="102">
        <v>49874</v>
      </c>
      <c r="D30" s="102">
        <v>2825.3590000000004</v>
      </c>
      <c r="E30" s="102">
        <v>301178</v>
      </c>
      <c r="F30" s="103">
        <v>1279154</v>
      </c>
      <c r="G30" s="3"/>
    </row>
    <row r="31" spans="1:7" ht="12.75">
      <c r="A31" s="101">
        <v>2001</v>
      </c>
      <c r="B31" s="102">
        <v>304029</v>
      </c>
      <c r="C31" s="102">
        <v>49627</v>
      </c>
      <c r="D31" s="102">
        <v>3107</v>
      </c>
      <c r="E31" s="102">
        <v>318606</v>
      </c>
      <c r="F31" s="103">
        <v>1131006</v>
      </c>
      <c r="G31" s="3"/>
    </row>
    <row r="32" spans="1:7" ht="12.75">
      <c r="A32" s="101">
        <v>2002</v>
      </c>
      <c r="B32" s="102">
        <v>277042</v>
      </c>
      <c r="C32" s="102">
        <v>41838</v>
      </c>
      <c r="D32" s="102">
        <v>2959</v>
      </c>
      <c r="E32" s="102">
        <v>296587</v>
      </c>
      <c r="F32" s="103">
        <v>1026546</v>
      </c>
      <c r="G32" s="3"/>
    </row>
    <row r="33" spans="1:7" ht="12.75">
      <c r="A33" s="101">
        <v>2003</v>
      </c>
      <c r="B33" s="102">
        <v>301120</v>
      </c>
      <c r="C33" s="102">
        <v>74164</v>
      </c>
      <c r="D33" s="102">
        <v>1343.98</v>
      </c>
      <c r="E33" s="102">
        <v>318815</v>
      </c>
      <c r="F33" s="103">
        <v>1198606</v>
      </c>
      <c r="G33" s="3"/>
    </row>
    <row r="34" spans="1:8" ht="12.75">
      <c r="A34" s="101">
        <v>2004</v>
      </c>
      <c r="B34" s="102">
        <v>274286</v>
      </c>
      <c r="C34" s="102">
        <v>58780</v>
      </c>
      <c r="D34" s="102">
        <v>3616</v>
      </c>
      <c r="E34" s="102">
        <v>289205</v>
      </c>
      <c r="F34" s="103">
        <v>1072949</v>
      </c>
      <c r="G34" s="3"/>
      <c r="H34" s="71"/>
    </row>
    <row r="35" spans="1:7" ht="12.75">
      <c r="A35" s="101">
        <v>2005</v>
      </c>
      <c r="B35" s="102">
        <v>202929</v>
      </c>
      <c r="C35" s="102">
        <v>69877.5</v>
      </c>
      <c r="D35" s="102">
        <v>3760.52</v>
      </c>
      <c r="E35" s="102">
        <v>248553</v>
      </c>
      <c r="F35" s="103">
        <v>923764</v>
      </c>
      <c r="G35" s="3"/>
    </row>
    <row r="36" spans="1:7" ht="12.75">
      <c r="A36" s="101">
        <v>2006</v>
      </c>
      <c r="B36" s="102">
        <v>244112.34</v>
      </c>
      <c r="C36" s="102">
        <v>76272.3</v>
      </c>
      <c r="D36" s="102">
        <v>4000.78</v>
      </c>
      <c r="E36" s="102">
        <v>220354</v>
      </c>
      <c r="F36" s="103">
        <v>969783</v>
      </c>
      <c r="G36" s="3"/>
    </row>
    <row r="37" spans="1:7" ht="12.75">
      <c r="A37" s="101">
        <v>2007</v>
      </c>
      <c r="B37" s="102">
        <v>245464.74</v>
      </c>
      <c r="C37" s="102">
        <v>92063.1</v>
      </c>
      <c r="D37" s="102">
        <v>874.12</v>
      </c>
      <c r="E37" s="102">
        <v>266481</v>
      </c>
      <c r="F37" s="103">
        <v>985857</v>
      </c>
      <c r="G37" s="3"/>
    </row>
    <row r="38" spans="1:7" ht="12.75">
      <c r="A38" s="101">
        <v>2008</v>
      </c>
      <c r="B38" s="102">
        <v>190697</v>
      </c>
      <c r="C38" s="102">
        <v>39346</v>
      </c>
      <c r="D38" s="102">
        <v>1317</v>
      </c>
      <c r="E38" s="102">
        <v>179748</v>
      </c>
      <c r="F38" s="103">
        <v>739757</v>
      </c>
      <c r="G38" s="3"/>
    </row>
    <row r="39" spans="1:7" ht="12.75">
      <c r="A39" s="101">
        <v>2009</v>
      </c>
      <c r="B39" s="102">
        <v>257642</v>
      </c>
      <c r="C39" s="102">
        <v>71152</v>
      </c>
      <c r="D39" s="102">
        <v>517</v>
      </c>
      <c r="E39" s="102">
        <v>138597</v>
      </c>
      <c r="F39" s="103">
        <v>781069</v>
      </c>
      <c r="G39" s="3"/>
    </row>
    <row r="40" spans="1:7" ht="13.5" thickBot="1">
      <c r="A40" s="153">
        <v>2010</v>
      </c>
      <c r="B40" s="104">
        <v>284542</v>
      </c>
      <c r="C40" s="104">
        <v>59379</v>
      </c>
      <c r="D40" s="104">
        <v>2371</v>
      </c>
      <c r="E40" s="104">
        <v>208583</v>
      </c>
      <c r="F40" s="105">
        <v>940984</v>
      </c>
      <c r="G40" s="3"/>
    </row>
    <row r="41" spans="1:6" ht="14.25">
      <c r="A41" s="289" t="s">
        <v>334</v>
      </c>
      <c r="B41" s="120"/>
      <c r="C41" s="120"/>
      <c r="D41" s="120"/>
      <c r="E41" s="120"/>
      <c r="F41" s="120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60" zoomScaleNormal="75" workbookViewId="0" topLeftCell="A1">
      <selection activeCell="B22" sqref="B22:D2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5" customFormat="1" ht="18">
      <c r="A1" s="367" t="s">
        <v>290</v>
      </c>
      <c r="B1" s="367"/>
      <c r="C1" s="367"/>
      <c r="D1" s="367"/>
      <c r="E1" s="367"/>
    </row>
    <row r="3" spans="1:11" s="83" customFormat="1" ht="15" customHeight="1">
      <c r="A3" s="364" t="s">
        <v>446</v>
      </c>
      <c r="B3" s="364"/>
      <c r="C3" s="364"/>
      <c r="D3" s="364"/>
      <c r="E3" s="364"/>
      <c r="F3" s="82"/>
      <c r="G3" s="82"/>
      <c r="H3" s="82"/>
      <c r="I3" s="82"/>
      <c r="J3" s="82"/>
      <c r="K3" s="82"/>
    </row>
    <row r="4" spans="1:11" s="83" customFormat="1" ht="15" customHeight="1">
      <c r="A4" s="364" t="s">
        <v>329</v>
      </c>
      <c r="B4" s="364"/>
      <c r="C4" s="364"/>
      <c r="D4" s="364"/>
      <c r="E4" s="364"/>
      <c r="F4" s="82"/>
      <c r="G4" s="82"/>
      <c r="H4" s="82"/>
      <c r="I4" s="82"/>
      <c r="J4" s="82"/>
      <c r="K4" s="82"/>
    </row>
    <row r="5" spans="1:5" s="31" customFormat="1" ht="14.25" customHeight="1" thickBot="1">
      <c r="A5" s="98"/>
      <c r="B5" s="98"/>
      <c r="C5" s="98"/>
      <c r="D5" s="98"/>
      <c r="E5" s="98"/>
    </row>
    <row r="6" spans="1:5" ht="12.75">
      <c r="A6" s="365" t="s">
        <v>7</v>
      </c>
      <c r="B6" s="123" t="s">
        <v>42</v>
      </c>
      <c r="C6" s="124" t="s">
        <v>43</v>
      </c>
      <c r="D6" s="357" t="s">
        <v>41</v>
      </c>
      <c r="E6" s="359" t="s">
        <v>12</v>
      </c>
    </row>
    <row r="7" spans="1:5" ht="13.5" thickBot="1">
      <c r="A7" s="366"/>
      <c r="B7" s="131" t="s">
        <v>34</v>
      </c>
      <c r="C7" s="131" t="s">
        <v>44</v>
      </c>
      <c r="D7" s="358"/>
      <c r="E7" s="360"/>
    </row>
    <row r="8" spans="1:5" ht="12.75">
      <c r="A8" s="101">
        <v>1996</v>
      </c>
      <c r="B8" s="102">
        <v>34667</v>
      </c>
      <c r="C8" s="102">
        <v>208</v>
      </c>
      <c r="D8" s="102">
        <v>517945</v>
      </c>
      <c r="E8" s="103">
        <v>559903</v>
      </c>
    </row>
    <row r="9" spans="1:5" ht="12.75">
      <c r="A9" s="101">
        <v>1997</v>
      </c>
      <c r="B9" s="102">
        <v>39056</v>
      </c>
      <c r="C9" s="102">
        <v>466</v>
      </c>
      <c r="D9" s="102">
        <v>504499</v>
      </c>
      <c r="E9" s="103">
        <v>559212</v>
      </c>
    </row>
    <row r="10" spans="1:5" ht="12.75">
      <c r="A10" s="101">
        <v>1998</v>
      </c>
      <c r="B10" s="102">
        <v>46009</v>
      </c>
      <c r="C10" s="102">
        <v>386</v>
      </c>
      <c r="D10" s="102">
        <v>566146</v>
      </c>
      <c r="E10" s="103">
        <v>643463</v>
      </c>
    </row>
    <row r="11" spans="1:5" ht="12.75">
      <c r="A11" s="101">
        <v>1999</v>
      </c>
      <c r="B11" s="102">
        <v>42041</v>
      </c>
      <c r="C11" s="102">
        <v>168</v>
      </c>
      <c r="D11" s="102">
        <v>563932</v>
      </c>
      <c r="E11" s="103">
        <v>633865</v>
      </c>
    </row>
    <row r="12" spans="1:5" ht="12.75">
      <c r="A12" s="101">
        <v>2000</v>
      </c>
      <c r="B12" s="102">
        <v>34432</v>
      </c>
      <c r="C12" s="102">
        <v>298</v>
      </c>
      <c r="D12" s="102">
        <v>522118</v>
      </c>
      <c r="E12" s="103">
        <v>570282</v>
      </c>
    </row>
    <row r="13" spans="1:5" ht="12.75">
      <c r="A13" s="101">
        <v>2001</v>
      </c>
      <c r="B13" s="102">
        <v>38723</v>
      </c>
      <c r="C13" s="102">
        <v>277</v>
      </c>
      <c r="D13" s="102">
        <v>541943</v>
      </c>
      <c r="E13" s="103">
        <v>610838</v>
      </c>
    </row>
    <row r="14" spans="1:5" ht="12.75">
      <c r="A14" s="101">
        <v>2002</v>
      </c>
      <c r="B14" s="102">
        <v>33647</v>
      </c>
      <c r="C14" s="102">
        <v>662</v>
      </c>
      <c r="D14" s="102">
        <v>533819</v>
      </c>
      <c r="E14" s="103">
        <v>605224</v>
      </c>
    </row>
    <row r="15" spans="1:5" ht="12.75">
      <c r="A15" s="101">
        <v>2003</v>
      </c>
      <c r="B15" s="102">
        <v>35314.38</v>
      </c>
      <c r="C15" s="102">
        <v>233</v>
      </c>
      <c r="D15" s="102">
        <v>548385</v>
      </c>
      <c r="E15" s="103">
        <v>614385</v>
      </c>
    </row>
    <row r="16" spans="1:5" ht="12.75">
      <c r="A16" s="101">
        <v>2004</v>
      </c>
      <c r="B16" s="102">
        <v>30585</v>
      </c>
      <c r="C16" s="102">
        <v>889</v>
      </c>
      <c r="D16" s="102">
        <v>511495</v>
      </c>
      <c r="E16" s="103">
        <v>588820</v>
      </c>
    </row>
    <row r="17" spans="1:5" ht="12.75">
      <c r="A17" s="101">
        <v>2005</v>
      </c>
      <c r="B17" s="102">
        <v>36566</v>
      </c>
      <c r="C17" s="102">
        <v>225</v>
      </c>
      <c r="D17" s="102">
        <v>441313</v>
      </c>
      <c r="E17" s="103">
        <v>513454</v>
      </c>
    </row>
    <row r="18" spans="1:5" ht="12.75">
      <c r="A18" s="101">
        <v>2006</v>
      </c>
      <c r="B18" s="102">
        <v>44797</v>
      </c>
      <c r="C18" s="102">
        <v>78.9</v>
      </c>
      <c r="D18" s="102">
        <v>386550</v>
      </c>
      <c r="E18" s="103">
        <v>452461</v>
      </c>
    </row>
    <row r="19" spans="1:5" ht="12.75">
      <c r="A19" s="101">
        <v>2007</v>
      </c>
      <c r="B19" s="102">
        <v>42371</v>
      </c>
      <c r="C19" s="102">
        <v>46.35</v>
      </c>
      <c r="D19" s="102">
        <v>463145</v>
      </c>
      <c r="E19" s="103">
        <v>554382</v>
      </c>
    </row>
    <row r="20" spans="1:5" ht="12.75">
      <c r="A20" s="101">
        <v>2008</v>
      </c>
      <c r="B20" s="102">
        <v>12827</v>
      </c>
      <c r="C20" s="102">
        <v>3601</v>
      </c>
      <c r="D20" s="102">
        <v>231421</v>
      </c>
      <c r="E20" s="103">
        <v>271578</v>
      </c>
    </row>
    <row r="21" spans="1:5" ht="12.75">
      <c r="A21" s="101">
        <v>2009</v>
      </c>
      <c r="B21" s="102">
        <v>10771</v>
      </c>
      <c r="C21" s="102">
        <v>2498</v>
      </c>
      <c r="D21" s="102">
        <v>241740</v>
      </c>
      <c r="E21" s="103">
        <v>264211</v>
      </c>
    </row>
    <row r="22" spans="1:5" ht="13.5" thickBot="1">
      <c r="A22" s="153">
        <v>2010</v>
      </c>
      <c r="B22" s="104">
        <v>26995</v>
      </c>
      <c r="C22" s="104">
        <v>13</v>
      </c>
      <c r="D22" s="104">
        <v>298877</v>
      </c>
      <c r="E22" s="105">
        <v>337812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" sqref="A3:E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5" customFormat="1" ht="18">
      <c r="A1" s="367" t="s">
        <v>290</v>
      </c>
      <c r="B1" s="367"/>
      <c r="C1" s="367"/>
      <c r="D1" s="367"/>
      <c r="E1" s="367"/>
    </row>
    <row r="3" spans="1:5" s="84" customFormat="1" ht="15" customHeight="1">
      <c r="A3" s="364" t="s">
        <v>447</v>
      </c>
      <c r="B3" s="364"/>
      <c r="C3" s="364"/>
      <c r="D3" s="364"/>
      <c r="E3" s="364"/>
    </row>
    <row r="4" spans="1:5" s="84" customFormat="1" ht="15" customHeight="1">
      <c r="A4" s="364" t="s">
        <v>330</v>
      </c>
      <c r="B4" s="364"/>
      <c r="C4" s="364"/>
      <c r="D4" s="364"/>
      <c r="E4" s="364"/>
    </row>
    <row r="5" spans="1:5" ht="13.5" thickBot="1">
      <c r="A5" s="154"/>
      <c r="B5" s="154"/>
      <c r="C5" s="154"/>
      <c r="D5" s="154"/>
      <c r="E5" s="154"/>
    </row>
    <row r="6" spans="1:5" ht="12.75">
      <c r="A6" s="365" t="s">
        <v>7</v>
      </c>
      <c r="B6" s="123" t="s">
        <v>189</v>
      </c>
      <c r="C6" s="124" t="s">
        <v>32</v>
      </c>
      <c r="D6" s="357" t="s">
        <v>41</v>
      </c>
      <c r="E6" s="359" t="s">
        <v>12</v>
      </c>
    </row>
    <row r="7" spans="1:5" ht="13.5" thickBot="1">
      <c r="A7" s="366"/>
      <c r="B7" s="131" t="s">
        <v>190</v>
      </c>
      <c r="C7" s="131" t="s">
        <v>190</v>
      </c>
      <c r="D7" s="358"/>
      <c r="E7" s="360"/>
    </row>
    <row r="8" spans="1:6" ht="12.75">
      <c r="A8" s="101">
        <v>1996</v>
      </c>
      <c r="B8" s="102">
        <v>155597</v>
      </c>
      <c r="C8" s="102">
        <v>10159</v>
      </c>
      <c r="D8" s="102">
        <v>280520</v>
      </c>
      <c r="E8" s="103">
        <v>450904</v>
      </c>
      <c r="F8" s="47"/>
    </row>
    <row r="9" spans="1:6" ht="12.75">
      <c r="A9" s="101">
        <v>1997</v>
      </c>
      <c r="B9" s="102">
        <v>151444</v>
      </c>
      <c r="C9" s="102">
        <v>13312</v>
      </c>
      <c r="D9" s="102">
        <v>311730</v>
      </c>
      <c r="E9" s="103">
        <v>479410</v>
      </c>
      <c r="F9" s="47"/>
    </row>
    <row r="10" spans="1:6" ht="12.75">
      <c r="A10" s="101">
        <v>1998</v>
      </c>
      <c r="B10" s="102">
        <v>118671</v>
      </c>
      <c r="C10" s="102">
        <v>14166</v>
      </c>
      <c r="D10" s="102">
        <v>378259</v>
      </c>
      <c r="E10" s="103">
        <v>511039</v>
      </c>
      <c r="F10" s="47"/>
    </row>
    <row r="11" spans="1:6" ht="12.75">
      <c r="A11" s="101">
        <v>1999</v>
      </c>
      <c r="B11" s="102">
        <v>105382</v>
      </c>
      <c r="C11" s="102">
        <v>14443</v>
      </c>
      <c r="D11" s="102">
        <v>376480</v>
      </c>
      <c r="E11" s="103">
        <v>496297</v>
      </c>
      <c r="F11" s="47"/>
    </row>
    <row r="12" spans="1:6" ht="12.75">
      <c r="A12" s="101">
        <v>2000</v>
      </c>
      <c r="B12" s="102">
        <v>115930</v>
      </c>
      <c r="C12" s="102">
        <v>13746</v>
      </c>
      <c r="D12" s="102">
        <v>345142</v>
      </c>
      <c r="E12" s="103">
        <v>474822</v>
      </c>
      <c r="F12" s="47"/>
    </row>
    <row r="13" spans="1:6" ht="12.75">
      <c r="A13" s="101">
        <v>2001</v>
      </c>
      <c r="B13" s="102">
        <v>110573</v>
      </c>
      <c r="C13" s="102">
        <v>17505</v>
      </c>
      <c r="D13" s="102">
        <v>340282</v>
      </c>
      <c r="E13" s="103">
        <v>468360</v>
      </c>
      <c r="F13" s="47"/>
    </row>
    <row r="14" spans="1:6" ht="12.75">
      <c r="A14" s="101">
        <v>2002</v>
      </c>
      <c r="B14" s="102">
        <v>129593</v>
      </c>
      <c r="C14" s="102">
        <v>21161</v>
      </c>
      <c r="D14" s="102">
        <v>340386</v>
      </c>
      <c r="E14" s="103">
        <v>491138</v>
      </c>
      <c r="F14" s="47"/>
    </row>
    <row r="15" spans="1:6" ht="12.75">
      <c r="A15" s="101">
        <v>2003</v>
      </c>
      <c r="B15" s="102">
        <v>124142</v>
      </c>
      <c r="C15" s="102">
        <v>18740</v>
      </c>
      <c r="D15" s="102">
        <v>325644</v>
      </c>
      <c r="E15" s="103">
        <v>468511</v>
      </c>
      <c r="F15" s="47"/>
    </row>
    <row r="16" spans="1:6" ht="12.75">
      <c r="A16" s="101">
        <v>2004</v>
      </c>
      <c r="B16" s="102">
        <v>170083.8</v>
      </c>
      <c r="C16" s="102">
        <v>20681.5</v>
      </c>
      <c r="D16" s="102">
        <v>301529</v>
      </c>
      <c r="E16" s="103">
        <v>492571</v>
      </c>
      <c r="F16" s="47"/>
    </row>
    <row r="17" spans="1:6" ht="12.75">
      <c r="A17" s="101">
        <v>2005</v>
      </c>
      <c r="B17" s="102">
        <v>105550.8</v>
      </c>
      <c r="C17" s="102">
        <v>22364.5</v>
      </c>
      <c r="D17" s="102">
        <v>270315</v>
      </c>
      <c r="E17" s="103">
        <v>398230</v>
      </c>
      <c r="F17" s="47"/>
    </row>
    <row r="18" spans="1:6" ht="12.75">
      <c r="A18" s="101">
        <v>2006</v>
      </c>
      <c r="B18" s="102">
        <v>126595.8</v>
      </c>
      <c r="C18" s="102">
        <v>18477</v>
      </c>
      <c r="D18" s="102">
        <v>242661</v>
      </c>
      <c r="E18" s="103">
        <v>388187</v>
      </c>
      <c r="F18" s="47"/>
    </row>
    <row r="19" spans="1:6" ht="12.75">
      <c r="A19" s="101">
        <v>2007</v>
      </c>
      <c r="B19" s="102">
        <v>131796</v>
      </c>
      <c r="C19" s="102">
        <v>21798</v>
      </c>
      <c r="D19" s="102">
        <v>291259</v>
      </c>
      <c r="E19" s="103">
        <v>444853</v>
      </c>
      <c r="F19" s="47"/>
    </row>
    <row r="20" spans="1:6" ht="12.75">
      <c r="A20" s="101">
        <v>2008</v>
      </c>
      <c r="B20" s="102">
        <v>89935</v>
      </c>
      <c r="C20" s="102">
        <v>19968</v>
      </c>
      <c r="D20" s="102">
        <v>209291</v>
      </c>
      <c r="E20" s="103">
        <v>319194</v>
      </c>
      <c r="F20" s="47"/>
    </row>
    <row r="21" spans="1:6" ht="12.75">
      <c r="A21" s="101">
        <v>2009</v>
      </c>
      <c r="B21" s="102">
        <v>35252</v>
      </c>
      <c r="C21" s="102">
        <v>9198</v>
      </c>
      <c r="D21" s="102">
        <v>121566</v>
      </c>
      <c r="E21" s="103">
        <v>166016</v>
      </c>
      <c r="F21" s="47"/>
    </row>
    <row r="22" spans="1:6" ht="13.5" thickBot="1">
      <c r="A22" s="153">
        <v>2010</v>
      </c>
      <c r="B22" s="104">
        <v>100102</v>
      </c>
      <c r="C22" s="104">
        <v>18294</v>
      </c>
      <c r="D22" s="104">
        <v>241187</v>
      </c>
      <c r="E22" s="105">
        <v>359583</v>
      </c>
      <c r="F22" s="47"/>
    </row>
    <row r="26" spans="4:7" ht="12.75">
      <c r="D26" s="84"/>
      <c r="E26" s="84"/>
      <c r="F26" s="84"/>
      <c r="G26" s="84"/>
    </row>
    <row r="27" spans="4:7" ht="12.75">
      <c r="D27" s="84"/>
      <c r="E27" s="84"/>
      <c r="F27" s="84"/>
      <c r="G27" s="84"/>
    </row>
    <row r="28" spans="4:7" ht="12.75">
      <c r="D28" s="84"/>
      <c r="E28" s="84"/>
      <c r="F28" s="84"/>
      <c r="G28" s="84"/>
    </row>
    <row r="29" spans="4:7" ht="12.75">
      <c r="D29" s="84"/>
      <c r="E29" s="84"/>
      <c r="F29" s="84"/>
      <c r="G29" s="84"/>
    </row>
    <row r="30" spans="4:7" ht="12.75">
      <c r="D30" s="84"/>
      <c r="E30" s="84"/>
      <c r="F30" s="84"/>
      <c r="G30" s="84"/>
    </row>
    <row r="31" spans="4:7" ht="12.75">
      <c r="D31" s="84"/>
      <c r="E31" s="84"/>
      <c r="F31" s="84"/>
      <c r="G31" s="84"/>
    </row>
    <row r="32" spans="4:7" ht="12.75">
      <c r="D32" s="84"/>
      <c r="E32" s="84"/>
      <c r="F32" s="84"/>
      <c r="G32" s="84"/>
    </row>
    <row r="33" spans="4:7" ht="12.75">
      <c r="D33" s="84"/>
      <c r="E33" s="84"/>
      <c r="F33" s="84"/>
      <c r="G33" s="84"/>
    </row>
    <row r="36" spans="2:5" ht="12.75">
      <c r="B36" s="84"/>
      <c r="C36" s="84"/>
      <c r="D36" s="84"/>
      <c r="E36" s="84"/>
    </row>
    <row r="37" spans="2:5" ht="12.75">
      <c r="B37" s="84"/>
      <c r="C37" s="84"/>
      <c r="D37" s="84"/>
      <c r="E37" s="84"/>
    </row>
    <row r="38" spans="2:5" ht="12.75">
      <c r="B38" s="84"/>
      <c r="D38" s="84"/>
      <c r="E38" s="84"/>
    </row>
    <row r="39" spans="2:5" ht="12.75">
      <c r="B39" s="84"/>
      <c r="D39" s="84"/>
      <c r="E39" s="84"/>
    </row>
    <row r="40" spans="4:5" ht="12.75">
      <c r="D40" s="84"/>
      <c r="E40" s="8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60" zoomScaleNormal="75" workbookViewId="0" topLeftCell="A1">
      <selection activeCell="G23" activeCellId="2" sqref="C23 E23 G23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9" customFormat="1" ht="18">
      <c r="A1" s="361" t="s">
        <v>290</v>
      </c>
      <c r="B1" s="361"/>
      <c r="C1" s="361"/>
      <c r="D1" s="361"/>
      <c r="E1" s="361"/>
      <c r="F1" s="361"/>
      <c r="G1" s="361"/>
      <c r="H1" s="361"/>
    </row>
    <row r="3" spans="1:11" s="81" customFormat="1" ht="15">
      <c r="A3" s="401" t="s">
        <v>448</v>
      </c>
      <c r="B3" s="401"/>
      <c r="C3" s="401"/>
      <c r="D3" s="401"/>
      <c r="E3" s="401"/>
      <c r="F3" s="401"/>
      <c r="G3" s="401"/>
      <c r="H3" s="401"/>
      <c r="I3" s="401"/>
      <c r="J3" s="80"/>
      <c r="K3" s="80"/>
    </row>
    <row r="4" spans="1:9" s="36" customFormat="1" ht="14.25" customHeight="1" thickBot="1">
      <c r="A4" s="155"/>
      <c r="B4" s="155"/>
      <c r="C4" s="155"/>
      <c r="D4" s="155"/>
      <c r="E4" s="155"/>
      <c r="F4" s="155"/>
      <c r="G4" s="155"/>
      <c r="H4" s="155"/>
      <c r="I4" s="283"/>
    </row>
    <row r="5" spans="1:9" ht="15.75" customHeight="1">
      <c r="A5" s="355" t="s">
        <v>7</v>
      </c>
      <c r="B5" s="163" t="s">
        <v>45</v>
      </c>
      <c r="C5" s="394" t="s">
        <v>212</v>
      </c>
      <c r="D5" s="355"/>
      <c r="E5" s="394" t="s">
        <v>214</v>
      </c>
      <c r="F5" s="355"/>
      <c r="G5" s="394" t="s">
        <v>215</v>
      </c>
      <c r="H5" s="397"/>
      <c r="I5" s="286"/>
    </row>
    <row r="6" spans="1:9" ht="14.25">
      <c r="A6" s="356"/>
      <c r="B6" s="174" t="s">
        <v>250</v>
      </c>
      <c r="C6" s="395"/>
      <c r="D6" s="396"/>
      <c r="E6" s="395"/>
      <c r="F6" s="396"/>
      <c r="G6" s="395"/>
      <c r="H6" s="398"/>
      <c r="I6" s="286"/>
    </row>
    <row r="7" spans="1:9" ht="12.75">
      <c r="A7" s="356"/>
      <c r="B7" s="399" t="s">
        <v>335</v>
      </c>
      <c r="C7" s="164" t="s">
        <v>12</v>
      </c>
      <c r="D7" s="164" t="s">
        <v>46</v>
      </c>
      <c r="E7" s="164" t="s">
        <v>12</v>
      </c>
      <c r="F7" s="164" t="s">
        <v>46</v>
      </c>
      <c r="G7" s="164" t="s">
        <v>12</v>
      </c>
      <c r="H7" s="165" t="s">
        <v>46</v>
      </c>
      <c r="I7" s="286"/>
    </row>
    <row r="8" spans="1:25" ht="13.5" thickBot="1">
      <c r="A8" s="393"/>
      <c r="B8" s="400"/>
      <c r="C8" s="166" t="s">
        <v>255</v>
      </c>
      <c r="D8" s="167" t="str">
        <f>(F8)</f>
        <v>kg/ha</v>
      </c>
      <c r="E8" s="166" t="s">
        <v>255</v>
      </c>
      <c r="F8" s="167" t="s">
        <v>47</v>
      </c>
      <c r="G8" s="166" t="s">
        <v>255</v>
      </c>
      <c r="H8" s="168" t="s">
        <v>47</v>
      </c>
      <c r="I8" s="286"/>
      <c r="Y8" s="14"/>
    </row>
    <row r="9" spans="1:25" ht="12.75">
      <c r="A9" s="156" t="s">
        <v>13</v>
      </c>
      <c r="B9" s="102">
        <v>16554.5</v>
      </c>
      <c r="C9" s="102">
        <v>1153091</v>
      </c>
      <c r="D9" s="157">
        <v>69.6542329880093</v>
      </c>
      <c r="E9" s="102">
        <v>559903</v>
      </c>
      <c r="F9" s="157">
        <v>33.82180071883778</v>
      </c>
      <c r="G9" s="102">
        <v>450904</v>
      </c>
      <c r="H9" s="284">
        <v>27.23754870276964</v>
      </c>
      <c r="I9" s="54"/>
      <c r="K9" s="15"/>
      <c r="Y9" s="14"/>
    </row>
    <row r="10" spans="1:26" ht="12.75">
      <c r="A10" s="156" t="s">
        <v>210</v>
      </c>
      <c r="B10" s="102">
        <v>16766.6</v>
      </c>
      <c r="C10" s="102">
        <v>1041857</v>
      </c>
      <c r="D10" s="157">
        <v>62.13883554208964</v>
      </c>
      <c r="E10" s="102">
        <v>559212</v>
      </c>
      <c r="F10" s="157">
        <v>33.35273698901388</v>
      </c>
      <c r="G10" s="102">
        <v>479410</v>
      </c>
      <c r="H10" s="284">
        <v>28.59315543998187</v>
      </c>
      <c r="I10" s="54"/>
      <c r="K10" s="15"/>
      <c r="Y10" s="14"/>
      <c r="Z10" s="14"/>
    </row>
    <row r="11" spans="1:26" ht="12.75">
      <c r="A11" s="156" t="s">
        <v>191</v>
      </c>
      <c r="B11" s="102">
        <v>16588</v>
      </c>
      <c r="C11" s="102">
        <v>1123755</v>
      </c>
      <c r="D11" s="157">
        <v>67.74505666747046</v>
      </c>
      <c r="E11" s="102">
        <v>643463</v>
      </c>
      <c r="F11" s="157">
        <v>38.79087292018327</v>
      </c>
      <c r="G11" s="102">
        <v>511039</v>
      </c>
      <c r="H11" s="284">
        <v>30.80775259223535</v>
      </c>
      <c r="I11" s="287"/>
      <c r="K11" s="15"/>
      <c r="Y11" s="14"/>
      <c r="Z11" s="14"/>
    </row>
    <row r="12" spans="1:26" ht="12.75">
      <c r="A12" s="156" t="s">
        <v>239</v>
      </c>
      <c r="B12" s="102">
        <v>16441</v>
      </c>
      <c r="C12" s="102">
        <v>1207018</v>
      </c>
      <c r="D12" s="157">
        <v>73.4151207347485</v>
      </c>
      <c r="E12" s="102">
        <v>633865</v>
      </c>
      <c r="F12" s="157">
        <v>38.553920077854144</v>
      </c>
      <c r="G12" s="102">
        <v>496297</v>
      </c>
      <c r="H12" s="284">
        <v>30.186545830545587</v>
      </c>
      <c r="I12" s="287"/>
      <c r="K12" s="15"/>
      <c r="Y12" s="14"/>
      <c r="Z12" s="14"/>
    </row>
    <row r="13" spans="1:25" ht="12.75">
      <c r="A13" s="156" t="s">
        <v>241</v>
      </c>
      <c r="B13" s="102">
        <v>16622</v>
      </c>
      <c r="C13" s="102">
        <v>1279154</v>
      </c>
      <c r="D13" s="157">
        <v>76.95548068824449</v>
      </c>
      <c r="E13" s="102">
        <v>570282</v>
      </c>
      <c r="F13" s="157">
        <v>34.308867765611836</v>
      </c>
      <c r="G13" s="102">
        <v>474822</v>
      </c>
      <c r="H13" s="284">
        <v>28.565876549151728</v>
      </c>
      <c r="I13" s="54"/>
      <c r="K13" s="15"/>
      <c r="Y13" s="14"/>
    </row>
    <row r="14" spans="1:9" ht="12.75">
      <c r="A14" s="156" t="s">
        <v>247</v>
      </c>
      <c r="B14" s="102">
        <v>16197</v>
      </c>
      <c r="C14" s="102">
        <v>1131006</v>
      </c>
      <c r="D14" s="157">
        <v>69.82811631783663</v>
      </c>
      <c r="E14" s="102">
        <v>610838</v>
      </c>
      <c r="F14" s="157">
        <v>37.71303327776749</v>
      </c>
      <c r="G14" s="102">
        <v>468360</v>
      </c>
      <c r="H14" s="284">
        <v>28.916466012224486</v>
      </c>
      <c r="I14" s="287"/>
    </row>
    <row r="15" spans="1:9" ht="12.75">
      <c r="A15" s="156" t="s">
        <v>248</v>
      </c>
      <c r="B15" s="102">
        <v>16328</v>
      </c>
      <c r="C15" s="102">
        <v>1026546</v>
      </c>
      <c r="D15" s="157">
        <v>62.8702841744243</v>
      </c>
      <c r="E15" s="102">
        <v>605224</v>
      </c>
      <c r="F15" s="157">
        <v>37.066634002939736</v>
      </c>
      <c r="G15" s="102">
        <v>491138</v>
      </c>
      <c r="H15" s="284">
        <v>30.079495345418913</v>
      </c>
      <c r="I15" s="287"/>
    </row>
    <row r="16" spans="1:9" ht="12.75">
      <c r="A16" s="156" t="s">
        <v>254</v>
      </c>
      <c r="B16" s="102">
        <v>16174</v>
      </c>
      <c r="C16" s="102">
        <v>1198606</v>
      </c>
      <c r="D16" s="157">
        <v>74.6</v>
      </c>
      <c r="E16" s="102">
        <v>614385</v>
      </c>
      <c r="F16" s="157">
        <v>38</v>
      </c>
      <c r="G16" s="102">
        <v>468511</v>
      </c>
      <c r="H16" s="284">
        <v>30.6</v>
      </c>
      <c r="I16" s="287"/>
    </row>
    <row r="17" spans="1:9" ht="12.75">
      <c r="A17" s="156" t="s">
        <v>259</v>
      </c>
      <c r="B17" s="102">
        <v>15965.705</v>
      </c>
      <c r="C17" s="102">
        <v>1072949</v>
      </c>
      <c r="D17" s="157">
        <v>67.65194521632462</v>
      </c>
      <c r="E17" s="102">
        <v>588820</v>
      </c>
      <c r="F17" s="157">
        <v>36.4</v>
      </c>
      <c r="G17" s="102">
        <v>492571</v>
      </c>
      <c r="H17" s="284">
        <v>32</v>
      </c>
      <c r="I17" s="287"/>
    </row>
    <row r="18" spans="1:9" ht="12.75">
      <c r="A18" s="156" t="s">
        <v>273</v>
      </c>
      <c r="B18" s="102">
        <v>15754.806999999999</v>
      </c>
      <c r="C18" s="102">
        <v>923764</v>
      </c>
      <c r="D18" s="157">
        <v>58.86260618743219</v>
      </c>
      <c r="E18" s="102">
        <v>513454</v>
      </c>
      <c r="F18" s="157">
        <v>32.59030719957408</v>
      </c>
      <c r="G18" s="102">
        <v>398230</v>
      </c>
      <c r="H18" s="284">
        <v>26.25604997890485</v>
      </c>
      <c r="I18" s="287"/>
    </row>
    <row r="19" spans="1:9" ht="12.75">
      <c r="A19" s="156" t="s">
        <v>281</v>
      </c>
      <c r="B19" s="102">
        <v>15331.413</v>
      </c>
      <c r="C19" s="102">
        <v>969783</v>
      </c>
      <c r="D19" s="157">
        <v>63.25463934733217</v>
      </c>
      <c r="E19" s="102">
        <v>452461</v>
      </c>
      <c r="F19" s="157">
        <v>29.512022146947576</v>
      </c>
      <c r="G19" s="102">
        <v>388187</v>
      </c>
      <c r="H19" s="284">
        <v>25.319714497287364</v>
      </c>
      <c r="I19" s="287"/>
    </row>
    <row r="20" spans="1:9" ht="12.75">
      <c r="A20" s="156" t="s">
        <v>288</v>
      </c>
      <c r="B20" s="102">
        <v>14979.076</v>
      </c>
      <c r="C20" s="102">
        <v>985857</v>
      </c>
      <c r="D20" s="157">
        <v>65.81560838599124</v>
      </c>
      <c r="E20" s="102">
        <v>554382</v>
      </c>
      <c r="F20" s="157">
        <v>37.01042707841258</v>
      </c>
      <c r="G20" s="102">
        <v>444853</v>
      </c>
      <c r="H20" s="284">
        <v>29.698293806640677</v>
      </c>
      <c r="I20" s="287"/>
    </row>
    <row r="21" spans="1:9" ht="12.75">
      <c r="A21" s="156" t="s">
        <v>289</v>
      </c>
      <c r="B21" s="102">
        <v>14757</v>
      </c>
      <c r="C21" s="102">
        <v>739757</v>
      </c>
      <c r="D21" s="157">
        <f>C21/B21</f>
        <v>50.129226807616725</v>
      </c>
      <c r="E21" s="102">
        <v>271578</v>
      </c>
      <c r="F21" s="157">
        <v>18.40333401097784</v>
      </c>
      <c r="G21" s="102">
        <v>319194</v>
      </c>
      <c r="H21" s="284">
        <v>21.630006098800568</v>
      </c>
      <c r="I21" s="287"/>
    </row>
    <row r="22" spans="1:11" ht="12.75">
      <c r="A22" s="156" t="s">
        <v>346</v>
      </c>
      <c r="B22" s="102">
        <v>15402</v>
      </c>
      <c r="C22" s="102">
        <v>781069</v>
      </c>
      <c r="D22" s="157">
        <f>C22/B22</f>
        <v>50.71218023633294</v>
      </c>
      <c r="E22" s="102">
        <v>264211</v>
      </c>
      <c r="F22" s="157">
        <f>E22/B22</f>
        <v>17.154330606414753</v>
      </c>
      <c r="G22" s="102">
        <v>166016</v>
      </c>
      <c r="H22" s="284">
        <f>G22/B22</f>
        <v>10.778859888326192</v>
      </c>
      <c r="I22" s="54"/>
      <c r="K22" s="15"/>
    </row>
    <row r="23" spans="1:11" ht="13.5" thickBot="1">
      <c r="A23" s="158" t="s">
        <v>500</v>
      </c>
      <c r="B23" s="104">
        <v>14727</v>
      </c>
      <c r="C23" s="104">
        <v>940984</v>
      </c>
      <c r="D23" s="157">
        <f>C23/B23</f>
        <v>63.89515855231887</v>
      </c>
      <c r="E23" s="104">
        <v>337812</v>
      </c>
      <c r="F23" s="159">
        <f>E23/B23</f>
        <v>22.938276634752494</v>
      </c>
      <c r="G23" s="104">
        <v>359583</v>
      </c>
      <c r="H23" s="285">
        <f>G23/B23</f>
        <v>24.41658178855164</v>
      </c>
      <c r="I23" s="54"/>
      <c r="K23" s="15"/>
    </row>
    <row r="24" spans="1:11" ht="14.25">
      <c r="A24" s="160" t="s">
        <v>501</v>
      </c>
      <c r="B24" s="161"/>
      <c r="C24" s="161"/>
      <c r="D24" s="162"/>
      <c r="E24" s="161"/>
      <c r="F24" s="161"/>
      <c r="G24" s="161"/>
      <c r="H24" s="161"/>
      <c r="I24" s="54"/>
      <c r="K24" s="15"/>
    </row>
    <row r="25" spans="1:11" ht="12.75">
      <c r="A25" s="95" t="s">
        <v>282</v>
      </c>
      <c r="I25" s="54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view="pageBreakPreview" zoomScale="60" zoomScaleNormal="75" workbookViewId="0" topLeftCell="A13">
      <selection activeCell="A3" sqref="A3:G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9" customFormat="1" ht="18">
      <c r="A1" s="361" t="s">
        <v>290</v>
      </c>
      <c r="B1" s="361"/>
      <c r="C1" s="361"/>
      <c r="D1" s="361"/>
      <c r="E1" s="361"/>
      <c r="F1" s="361"/>
      <c r="G1" s="361"/>
      <c r="H1" s="45"/>
    </row>
    <row r="3" spans="1:8" s="86" customFormat="1" ht="15">
      <c r="A3" s="401" t="s">
        <v>449</v>
      </c>
      <c r="B3" s="406"/>
      <c r="C3" s="406"/>
      <c r="D3" s="406"/>
      <c r="E3" s="406"/>
      <c r="F3" s="406"/>
      <c r="G3" s="406"/>
      <c r="H3" s="85"/>
    </row>
    <row r="4" spans="1:8" ht="13.5" thickBot="1">
      <c r="A4" s="169"/>
      <c r="B4" s="169"/>
      <c r="C4" s="169"/>
      <c r="D4" s="169"/>
      <c r="E4" s="169"/>
      <c r="F4" s="169"/>
      <c r="G4" s="170"/>
      <c r="H4" s="281"/>
    </row>
    <row r="5" spans="1:8" ht="12.75">
      <c r="A5" s="171"/>
      <c r="B5" s="402" t="s">
        <v>48</v>
      </c>
      <c r="C5" s="403"/>
      <c r="D5" s="404"/>
      <c r="E5" s="402" t="s">
        <v>49</v>
      </c>
      <c r="F5" s="403"/>
      <c r="G5" s="405"/>
      <c r="H5" s="282"/>
    </row>
    <row r="6" spans="1:8" ht="12.75">
      <c r="A6" s="172"/>
      <c r="B6" s="164" t="s">
        <v>50</v>
      </c>
      <c r="C6" s="164" t="s">
        <v>51</v>
      </c>
      <c r="D6" s="164" t="s">
        <v>52</v>
      </c>
      <c r="E6" s="164" t="s">
        <v>50</v>
      </c>
      <c r="F6" s="164" t="s">
        <v>51</v>
      </c>
      <c r="G6" s="165" t="s">
        <v>52</v>
      </c>
      <c r="H6" s="282"/>
    </row>
    <row r="7" spans="1:8" ht="12.75">
      <c r="A7" s="173" t="s">
        <v>7</v>
      </c>
      <c r="B7" s="174" t="s">
        <v>251</v>
      </c>
      <c r="C7" s="174" t="s">
        <v>251</v>
      </c>
      <c r="D7" s="174" t="s">
        <v>251</v>
      </c>
      <c r="E7" s="174" t="s">
        <v>251</v>
      </c>
      <c r="F7" s="174" t="s">
        <v>251</v>
      </c>
      <c r="G7" s="175" t="s">
        <v>251</v>
      </c>
      <c r="H7" s="282"/>
    </row>
    <row r="8" spans="1:8" ht="13.5" customHeight="1" thickBot="1">
      <c r="A8" s="176"/>
      <c r="B8" s="167" t="s">
        <v>53</v>
      </c>
      <c r="C8" s="167" t="s">
        <v>216</v>
      </c>
      <c r="D8" s="167" t="s">
        <v>217</v>
      </c>
      <c r="E8" s="167" t="s">
        <v>53</v>
      </c>
      <c r="F8" s="167" t="s">
        <v>216</v>
      </c>
      <c r="G8" s="168" t="s">
        <v>217</v>
      </c>
      <c r="H8" s="282"/>
    </row>
    <row r="9" spans="1:29" ht="12.75">
      <c r="A9" s="156" t="s">
        <v>13</v>
      </c>
      <c r="B9" s="157">
        <v>881.7</v>
      </c>
      <c r="C9" s="157">
        <v>477.8</v>
      </c>
      <c r="D9" s="157">
        <v>911.3</v>
      </c>
      <c r="E9" s="157">
        <v>601.6</v>
      </c>
      <c r="F9" s="157">
        <v>265.9</v>
      </c>
      <c r="G9" s="284">
        <v>343</v>
      </c>
      <c r="H9" s="287"/>
      <c r="AA9" s="15"/>
      <c r="AC9" s="15"/>
    </row>
    <row r="10" spans="1:29" ht="12.75">
      <c r="A10" s="156" t="s">
        <v>210</v>
      </c>
      <c r="B10" s="157">
        <v>918.5</v>
      </c>
      <c r="C10" s="157">
        <v>498</v>
      </c>
      <c r="D10" s="157">
        <v>849</v>
      </c>
      <c r="E10" s="157">
        <v>528.8</v>
      </c>
      <c r="F10" s="157">
        <v>241.1</v>
      </c>
      <c r="G10" s="284">
        <v>361.5</v>
      </c>
      <c r="H10" s="287"/>
      <c r="AA10" s="15"/>
      <c r="AC10" s="15"/>
    </row>
    <row r="11" spans="1:29" ht="12.75">
      <c r="A11" s="156" t="s">
        <v>191</v>
      </c>
      <c r="B11" s="157">
        <v>898.8</v>
      </c>
      <c r="C11" s="157">
        <v>545.7</v>
      </c>
      <c r="D11" s="157">
        <v>773.2</v>
      </c>
      <c r="E11" s="157">
        <v>626.5</v>
      </c>
      <c r="F11" s="157">
        <v>298.5</v>
      </c>
      <c r="G11" s="284">
        <v>448.5</v>
      </c>
      <c r="H11" s="287"/>
      <c r="AA11" s="15"/>
      <c r="AC11" s="15"/>
    </row>
    <row r="12" spans="1:29" ht="12.75">
      <c r="A12" s="156" t="s">
        <v>239</v>
      </c>
      <c r="B12" s="157">
        <v>951.933</v>
      </c>
      <c r="C12" s="157">
        <v>536.119</v>
      </c>
      <c r="D12" s="157">
        <v>826.276</v>
      </c>
      <c r="E12" s="157">
        <v>569.93</v>
      </c>
      <c r="F12" s="157">
        <v>263.354</v>
      </c>
      <c r="G12" s="284">
        <v>391.243</v>
      </c>
      <c r="H12" s="287"/>
      <c r="AA12" s="15"/>
      <c r="AC12" s="15"/>
    </row>
    <row r="13" spans="1:29" ht="12.75">
      <c r="A13" s="156" t="s">
        <v>241</v>
      </c>
      <c r="B13" s="157">
        <v>874.2</v>
      </c>
      <c r="C13" s="157">
        <v>434.2</v>
      </c>
      <c r="D13" s="157">
        <v>758.4</v>
      </c>
      <c r="E13" s="157">
        <v>717.1</v>
      </c>
      <c r="F13" s="157">
        <v>295.7</v>
      </c>
      <c r="G13" s="284">
        <v>379.6</v>
      </c>
      <c r="H13" s="287"/>
      <c r="AA13" s="15"/>
      <c r="AC13" s="15"/>
    </row>
    <row r="14" spans="1:29" ht="12.75">
      <c r="A14" s="156" t="s">
        <v>247</v>
      </c>
      <c r="B14" s="157">
        <v>800.4</v>
      </c>
      <c r="C14" s="157">
        <v>421.9</v>
      </c>
      <c r="D14" s="157">
        <v>684.1</v>
      </c>
      <c r="E14" s="157">
        <v>655.6</v>
      </c>
      <c r="F14" s="157">
        <v>300.4</v>
      </c>
      <c r="G14" s="284">
        <v>361.3</v>
      </c>
      <c r="H14" s="287"/>
      <c r="AA14" s="15"/>
      <c r="AC14" s="15"/>
    </row>
    <row r="15" spans="1:29" ht="12.75">
      <c r="A15" s="156" t="s">
        <v>248</v>
      </c>
      <c r="B15" s="157">
        <v>800.5</v>
      </c>
      <c r="C15" s="157">
        <v>411.4</v>
      </c>
      <c r="D15" s="157">
        <v>577.7</v>
      </c>
      <c r="E15" s="157">
        <v>602.8</v>
      </c>
      <c r="F15" s="157">
        <v>293.5</v>
      </c>
      <c r="G15" s="284">
        <v>372</v>
      </c>
      <c r="H15" s="287"/>
      <c r="AA15" s="15"/>
      <c r="AC15" s="15"/>
    </row>
    <row r="16" spans="1:29" ht="12.75">
      <c r="A16" s="156" t="s">
        <v>254</v>
      </c>
      <c r="B16" s="157">
        <v>835.9</v>
      </c>
      <c r="C16" s="157">
        <v>409.1</v>
      </c>
      <c r="D16" s="157">
        <v>669.6</v>
      </c>
      <c r="E16" s="157">
        <v>697.6</v>
      </c>
      <c r="F16" s="157">
        <v>319.2</v>
      </c>
      <c r="G16" s="284">
        <v>371</v>
      </c>
      <c r="H16" s="287"/>
      <c r="AA16" s="15"/>
      <c r="AC16" s="15"/>
    </row>
    <row r="17" spans="1:29" ht="12.75">
      <c r="A17" s="156" t="s">
        <v>272</v>
      </c>
      <c r="B17" s="157">
        <v>757.2</v>
      </c>
      <c r="C17" s="157">
        <v>391.6</v>
      </c>
      <c r="D17" s="157">
        <v>715.7</v>
      </c>
      <c r="E17" s="157">
        <v>628.6</v>
      </c>
      <c r="F17" s="157">
        <v>285.6</v>
      </c>
      <c r="G17" s="284">
        <v>376.9</v>
      </c>
      <c r="H17" s="287"/>
      <c r="AA17" s="15"/>
      <c r="AC17" s="15"/>
    </row>
    <row r="18" spans="1:29" ht="12.75">
      <c r="A18" s="156" t="s">
        <v>273</v>
      </c>
      <c r="B18" s="157">
        <v>787.7</v>
      </c>
      <c r="C18" s="157">
        <v>363.889</v>
      </c>
      <c r="D18" s="157">
        <v>646.714</v>
      </c>
      <c r="E18" s="157">
        <v>535.877</v>
      </c>
      <c r="F18" s="157">
        <v>263.493</v>
      </c>
      <c r="G18" s="284">
        <v>333.4</v>
      </c>
      <c r="H18" s="287"/>
      <c r="AA18" s="15"/>
      <c r="AC18" s="15"/>
    </row>
    <row r="19" spans="1:29" ht="12.75">
      <c r="A19" s="156" t="s">
        <v>278</v>
      </c>
      <c r="B19" s="157">
        <v>711.4</v>
      </c>
      <c r="C19" s="157">
        <v>331.7</v>
      </c>
      <c r="D19" s="157">
        <v>583.6</v>
      </c>
      <c r="E19" s="157">
        <v>600.7</v>
      </c>
      <c r="F19" s="157">
        <v>221.9</v>
      </c>
      <c r="G19" s="284">
        <v>326</v>
      </c>
      <c r="H19" s="287"/>
      <c r="AA19" s="15"/>
      <c r="AC19" s="15"/>
    </row>
    <row r="20" spans="1:29" ht="12.75">
      <c r="A20" s="156" t="s">
        <v>280</v>
      </c>
      <c r="B20" s="157">
        <v>701.022</v>
      </c>
      <c r="C20" s="157">
        <v>394.992</v>
      </c>
      <c r="D20" s="157">
        <v>623.095</v>
      </c>
      <c r="E20" s="157">
        <v>587.442</v>
      </c>
      <c r="F20" s="157">
        <v>250.278</v>
      </c>
      <c r="G20" s="284">
        <v>340.506</v>
      </c>
      <c r="H20" s="287"/>
      <c r="AA20" s="15"/>
      <c r="AC20" s="15"/>
    </row>
    <row r="21" spans="1:29" ht="12.75">
      <c r="A21" s="156" t="s">
        <v>289</v>
      </c>
      <c r="B21" s="157">
        <v>627.3</v>
      </c>
      <c r="C21" s="157">
        <v>291.1</v>
      </c>
      <c r="D21" s="157">
        <v>571.7</v>
      </c>
      <c r="E21" s="157">
        <v>511.4</v>
      </c>
      <c r="F21" s="157">
        <v>127.2</v>
      </c>
      <c r="G21" s="284">
        <v>292.1</v>
      </c>
      <c r="H21" s="287"/>
      <c r="AA21" s="15"/>
      <c r="AC21" s="15"/>
    </row>
    <row r="22" spans="1:29" ht="12.75">
      <c r="A22" s="156" t="s">
        <v>346</v>
      </c>
      <c r="B22" s="157">
        <v>620.2</v>
      </c>
      <c r="C22" s="157">
        <v>104.3</v>
      </c>
      <c r="D22" s="157">
        <v>416.7</v>
      </c>
      <c r="E22" s="157">
        <v>480.7</v>
      </c>
      <c r="F22" s="157">
        <v>180.9</v>
      </c>
      <c r="G22" s="284">
        <v>134.9</v>
      </c>
      <c r="H22" s="287"/>
      <c r="AA22" s="15"/>
      <c r="AC22" s="15"/>
    </row>
    <row r="23" spans="1:29" ht="13.5" thickBot="1">
      <c r="A23" s="158" t="s">
        <v>500</v>
      </c>
      <c r="B23" s="159">
        <v>715</v>
      </c>
      <c r="C23" s="159">
        <v>299.5</v>
      </c>
      <c r="D23" s="159">
        <v>445.3</v>
      </c>
      <c r="E23" s="159">
        <v>585.6</v>
      </c>
      <c r="F23" s="159">
        <v>148.7</v>
      </c>
      <c r="G23" s="285">
        <v>316.2</v>
      </c>
      <c r="H23" s="287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60" zoomScaleNormal="75" workbookViewId="0" topLeftCell="A1">
      <selection activeCell="O17" sqref="O17"/>
    </sheetView>
  </sheetViews>
  <sheetFormatPr defaultColWidth="11.421875" defaultRowHeight="12.75"/>
  <cols>
    <col min="1" max="1" width="29.28125" style="300" customWidth="1"/>
    <col min="2" max="10" width="12.7109375" style="300" customWidth="1"/>
    <col min="11" max="16384" width="11.421875" style="300" customWidth="1"/>
  </cols>
  <sheetData>
    <row r="1" spans="1:10" s="295" customFormat="1" ht="18">
      <c r="A1" s="372" t="s">
        <v>290</v>
      </c>
      <c r="B1" s="372"/>
      <c r="C1" s="372"/>
      <c r="D1" s="372"/>
      <c r="E1" s="372"/>
      <c r="F1" s="372"/>
      <c r="G1" s="372"/>
      <c r="H1" s="372"/>
      <c r="I1" s="372"/>
      <c r="J1" s="372"/>
    </row>
    <row r="2" s="297" customFormat="1" ht="15" customHeight="1">
      <c r="A2" s="296"/>
    </row>
    <row r="3" spans="1:10" s="297" customFormat="1" ht="15" customHeight="1">
      <c r="A3" s="373" t="s">
        <v>488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s="297" customFormat="1" ht="15.75" thickBot="1">
      <c r="A4" s="298"/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>
      <c r="A5" s="377" t="s">
        <v>270</v>
      </c>
      <c r="B5" s="369" t="s">
        <v>403</v>
      </c>
      <c r="C5" s="369" t="s">
        <v>404</v>
      </c>
      <c r="D5" s="369" t="s">
        <v>405</v>
      </c>
      <c r="E5" s="369" t="s">
        <v>406</v>
      </c>
      <c r="F5" s="369" t="s">
        <v>407</v>
      </c>
      <c r="G5" s="369" t="s">
        <v>408</v>
      </c>
      <c r="H5" s="369" t="s">
        <v>487</v>
      </c>
      <c r="I5" s="369" t="s">
        <v>486</v>
      </c>
      <c r="J5" s="374" t="s">
        <v>409</v>
      </c>
    </row>
    <row r="6" spans="1:10" ht="12.75">
      <c r="A6" s="378"/>
      <c r="B6" s="370"/>
      <c r="C6" s="370"/>
      <c r="D6" s="370"/>
      <c r="E6" s="370"/>
      <c r="F6" s="370"/>
      <c r="G6" s="370"/>
      <c r="H6" s="370"/>
      <c r="I6" s="370"/>
      <c r="J6" s="375"/>
    </row>
    <row r="7" spans="1:10" ht="13.5" thickBot="1">
      <c r="A7" s="379"/>
      <c r="B7" s="371"/>
      <c r="C7" s="371"/>
      <c r="D7" s="371"/>
      <c r="E7" s="371"/>
      <c r="F7" s="371"/>
      <c r="G7" s="371"/>
      <c r="H7" s="371"/>
      <c r="I7" s="371"/>
      <c r="J7" s="376"/>
    </row>
    <row r="8" spans="1:16" ht="12.75">
      <c r="A8" s="301"/>
      <c r="B8" s="309"/>
      <c r="C8" s="309"/>
      <c r="D8" s="309"/>
      <c r="E8" s="309"/>
      <c r="F8" s="309"/>
      <c r="G8" s="309"/>
      <c r="H8" s="309"/>
      <c r="I8" s="309"/>
      <c r="J8" s="310"/>
      <c r="K8" s="305"/>
      <c r="L8" s="305"/>
      <c r="M8" s="305"/>
      <c r="N8" s="305"/>
      <c r="O8" s="305"/>
      <c r="P8" s="305"/>
    </row>
    <row r="9" spans="1:16" ht="12.75">
      <c r="A9" s="302" t="s">
        <v>391</v>
      </c>
      <c r="B9" s="311"/>
      <c r="C9" s="311"/>
      <c r="D9" s="311"/>
      <c r="E9" s="311"/>
      <c r="F9" s="311">
        <v>540</v>
      </c>
      <c r="G9" s="311"/>
      <c r="H9" s="311"/>
      <c r="I9" s="311"/>
      <c r="J9" s="312"/>
      <c r="K9" s="305"/>
      <c r="L9" s="305"/>
      <c r="M9" s="305"/>
      <c r="N9" s="305"/>
      <c r="O9" s="305"/>
      <c r="P9" s="305"/>
    </row>
    <row r="10" spans="1:16" ht="12.75">
      <c r="A10" s="301"/>
      <c r="B10" s="308"/>
      <c r="C10" s="308"/>
      <c r="D10" s="308"/>
      <c r="E10" s="308"/>
      <c r="F10" s="308"/>
      <c r="G10" s="308"/>
      <c r="H10" s="308"/>
      <c r="I10" s="308"/>
      <c r="J10" s="313"/>
      <c r="K10" s="305"/>
      <c r="L10" s="305"/>
      <c r="M10" s="305"/>
      <c r="N10" s="305"/>
      <c r="O10" s="305"/>
      <c r="P10" s="305"/>
    </row>
    <row r="11" spans="1:16" ht="12.75">
      <c r="A11" s="302" t="s">
        <v>392</v>
      </c>
      <c r="B11" s="311"/>
      <c r="C11" s="311">
        <v>13490.7</v>
      </c>
      <c r="D11" s="311">
        <v>20942.5</v>
      </c>
      <c r="E11" s="311"/>
      <c r="F11" s="311">
        <v>25572.6</v>
      </c>
      <c r="G11" s="311"/>
      <c r="H11" s="311"/>
      <c r="I11" s="311"/>
      <c r="J11" s="312"/>
      <c r="K11" s="305"/>
      <c r="L11" s="305"/>
      <c r="M11" s="305"/>
      <c r="N11" s="305"/>
      <c r="O11" s="305"/>
      <c r="P11" s="305"/>
    </row>
    <row r="12" spans="1:16" ht="12.75">
      <c r="A12" s="301"/>
      <c r="B12" s="308"/>
      <c r="C12" s="308"/>
      <c r="D12" s="308"/>
      <c r="E12" s="308"/>
      <c r="F12" s="308"/>
      <c r="G12" s="308"/>
      <c r="H12" s="308"/>
      <c r="I12" s="308"/>
      <c r="J12" s="313"/>
      <c r="K12" s="305"/>
      <c r="L12" s="305"/>
      <c r="M12" s="305"/>
      <c r="N12" s="305"/>
      <c r="O12" s="305"/>
      <c r="P12" s="305"/>
    </row>
    <row r="13" spans="1:16" ht="12.75">
      <c r="A13" s="302" t="s">
        <v>393</v>
      </c>
      <c r="B13" s="311"/>
      <c r="C13" s="311">
        <v>219</v>
      </c>
      <c r="D13" s="311">
        <v>74203.36</v>
      </c>
      <c r="E13" s="311"/>
      <c r="F13" s="311">
        <v>80342.96</v>
      </c>
      <c r="G13" s="311">
        <v>240</v>
      </c>
      <c r="H13" s="311">
        <v>1760.4</v>
      </c>
      <c r="I13" s="311">
        <v>6858.32</v>
      </c>
      <c r="J13" s="312"/>
      <c r="K13" s="305"/>
      <c r="L13" s="305"/>
      <c r="M13" s="305"/>
      <c r="N13" s="305"/>
      <c r="O13" s="305"/>
      <c r="P13" s="305"/>
    </row>
    <row r="14" spans="1:16" ht="12.75">
      <c r="A14" s="301"/>
      <c r="B14" s="308"/>
      <c r="C14" s="308"/>
      <c r="D14" s="308"/>
      <c r="E14" s="308"/>
      <c r="F14" s="308"/>
      <c r="G14" s="308"/>
      <c r="H14" s="308"/>
      <c r="I14" s="308"/>
      <c r="J14" s="313"/>
      <c r="K14" s="305"/>
      <c r="L14" s="305"/>
      <c r="M14" s="305"/>
      <c r="N14" s="305"/>
      <c r="O14" s="305"/>
      <c r="P14" s="305"/>
    </row>
    <row r="15" spans="1:16" ht="12.75">
      <c r="A15" s="302" t="s">
        <v>394</v>
      </c>
      <c r="B15" s="311"/>
      <c r="C15" s="311"/>
      <c r="D15" s="311">
        <v>5931.2</v>
      </c>
      <c r="E15" s="311"/>
      <c r="F15" s="311">
        <v>12367.2</v>
      </c>
      <c r="G15" s="311">
        <v>1989.2</v>
      </c>
      <c r="H15" s="311">
        <v>176</v>
      </c>
      <c r="I15" s="311"/>
      <c r="J15" s="312"/>
      <c r="K15" s="305"/>
      <c r="L15" s="305"/>
      <c r="M15" s="305"/>
      <c r="N15" s="305"/>
      <c r="O15" s="305"/>
      <c r="P15" s="305"/>
    </row>
    <row r="16" spans="1:16" ht="12.75">
      <c r="A16" s="301"/>
      <c r="B16" s="308"/>
      <c r="C16" s="308"/>
      <c r="D16" s="308"/>
      <c r="E16" s="308"/>
      <c r="F16" s="308"/>
      <c r="G16" s="308"/>
      <c r="H16" s="308"/>
      <c r="I16" s="308"/>
      <c r="J16" s="313"/>
      <c r="K16" s="305"/>
      <c r="L16" s="305"/>
      <c r="M16" s="305"/>
      <c r="N16" s="305"/>
      <c r="O16" s="305"/>
      <c r="P16" s="305"/>
    </row>
    <row r="17" spans="1:16" ht="12.75">
      <c r="A17" s="302" t="s">
        <v>395</v>
      </c>
      <c r="B17" s="311">
        <v>4506.25</v>
      </c>
      <c r="C17" s="311">
        <v>8466.5</v>
      </c>
      <c r="D17" s="311">
        <v>141087.28</v>
      </c>
      <c r="E17" s="311"/>
      <c r="F17" s="311">
        <v>73055.15</v>
      </c>
      <c r="G17" s="311">
        <v>140903.57</v>
      </c>
      <c r="H17" s="311"/>
      <c r="I17" s="311">
        <v>7177.03</v>
      </c>
      <c r="J17" s="312"/>
      <c r="K17" s="305"/>
      <c r="L17" s="305"/>
      <c r="M17" s="305"/>
      <c r="N17" s="305"/>
      <c r="O17" s="305"/>
      <c r="P17" s="305"/>
    </row>
    <row r="18" spans="1:16" ht="12.75">
      <c r="A18" s="301"/>
      <c r="B18" s="308"/>
      <c r="C18" s="308"/>
      <c r="D18" s="308"/>
      <c r="E18" s="308"/>
      <c r="F18" s="308"/>
      <c r="G18" s="308"/>
      <c r="H18" s="308"/>
      <c r="I18" s="308"/>
      <c r="J18" s="313"/>
      <c r="K18" s="305"/>
      <c r="L18" s="305"/>
      <c r="M18" s="305"/>
      <c r="N18" s="305"/>
      <c r="O18" s="305"/>
      <c r="P18" s="305"/>
    </row>
    <row r="19" spans="1:16" ht="12.75">
      <c r="A19" s="302" t="s">
        <v>396</v>
      </c>
      <c r="B19" s="311">
        <v>36156.8</v>
      </c>
      <c r="C19" s="311">
        <v>17825.63</v>
      </c>
      <c r="D19" s="311">
        <v>132502.14</v>
      </c>
      <c r="E19" s="311"/>
      <c r="F19" s="311">
        <v>88695.2</v>
      </c>
      <c r="G19" s="311">
        <v>29454.25</v>
      </c>
      <c r="H19" s="311">
        <v>24184.68</v>
      </c>
      <c r="I19" s="311">
        <v>3975.75</v>
      </c>
      <c r="J19" s="312">
        <v>917.5</v>
      </c>
      <c r="K19" s="305"/>
      <c r="L19" s="305"/>
      <c r="M19" s="305"/>
      <c r="N19" s="305"/>
      <c r="O19" s="305"/>
      <c r="P19" s="305"/>
    </row>
    <row r="20" spans="1:16" ht="12.75">
      <c r="A20" s="301"/>
      <c r="B20" s="308"/>
      <c r="C20" s="308"/>
      <c r="D20" s="308"/>
      <c r="E20" s="308"/>
      <c r="F20" s="308"/>
      <c r="G20" s="308"/>
      <c r="H20" s="308"/>
      <c r="I20" s="308"/>
      <c r="J20" s="313"/>
      <c r="K20" s="305"/>
      <c r="L20" s="305"/>
      <c r="M20" s="305"/>
      <c r="N20" s="305"/>
      <c r="O20" s="305"/>
      <c r="P20" s="305"/>
    </row>
    <row r="21" spans="1:16" ht="12.75">
      <c r="A21" s="302" t="s">
        <v>397</v>
      </c>
      <c r="B21" s="311"/>
      <c r="C21" s="311">
        <v>5435.65</v>
      </c>
      <c r="D21" s="311">
        <v>81198.1</v>
      </c>
      <c r="E21" s="311">
        <v>432</v>
      </c>
      <c r="F21" s="311">
        <v>76917.02</v>
      </c>
      <c r="G21" s="311">
        <v>2695</v>
      </c>
      <c r="H21" s="311">
        <v>2718.55</v>
      </c>
      <c r="I21" s="311">
        <v>1822.53</v>
      </c>
      <c r="J21" s="312">
        <v>5.04</v>
      </c>
      <c r="K21" s="305"/>
      <c r="L21" s="305"/>
      <c r="M21" s="305"/>
      <c r="N21" s="305"/>
      <c r="O21" s="305"/>
      <c r="P21" s="305"/>
    </row>
    <row r="22" spans="1:16" ht="12.75">
      <c r="A22" s="301"/>
      <c r="B22" s="308"/>
      <c r="C22" s="308"/>
      <c r="D22" s="308"/>
      <c r="E22" s="308"/>
      <c r="F22" s="308"/>
      <c r="G22" s="308"/>
      <c r="H22" s="308"/>
      <c r="I22" s="308"/>
      <c r="J22" s="313"/>
      <c r="K22" s="305"/>
      <c r="L22" s="305"/>
      <c r="M22" s="305"/>
      <c r="N22" s="305"/>
      <c r="O22" s="305"/>
      <c r="P22" s="305"/>
    </row>
    <row r="23" spans="1:16" ht="12.75">
      <c r="A23" s="302" t="s">
        <v>398</v>
      </c>
      <c r="B23" s="311"/>
      <c r="C23" s="311"/>
      <c r="D23" s="311">
        <v>7891.4</v>
      </c>
      <c r="E23" s="311"/>
      <c r="F23" s="311">
        <v>420</v>
      </c>
      <c r="G23" s="311"/>
      <c r="H23" s="311"/>
      <c r="I23" s="311"/>
      <c r="J23" s="312"/>
      <c r="K23" s="305"/>
      <c r="L23" s="305"/>
      <c r="M23" s="305"/>
      <c r="N23" s="305"/>
      <c r="O23" s="305"/>
      <c r="P23" s="305"/>
    </row>
    <row r="24" spans="1:10" ht="12.75">
      <c r="A24" s="301"/>
      <c r="B24" s="308"/>
      <c r="C24" s="308"/>
      <c r="D24" s="308"/>
      <c r="E24" s="308"/>
      <c r="F24" s="308"/>
      <c r="G24" s="308"/>
      <c r="H24" s="308"/>
      <c r="I24" s="308"/>
      <c r="J24" s="313"/>
    </row>
    <row r="25" spans="1:10" ht="12.75">
      <c r="A25" s="302" t="s">
        <v>399</v>
      </c>
      <c r="B25" s="311"/>
      <c r="C25" s="311">
        <v>18333.2</v>
      </c>
      <c r="D25" s="311">
        <v>164874.85</v>
      </c>
      <c r="E25" s="311">
        <v>1456.5</v>
      </c>
      <c r="F25" s="311">
        <v>60550.05</v>
      </c>
      <c r="G25" s="311">
        <v>17923.24</v>
      </c>
      <c r="H25" s="311">
        <v>6525.2</v>
      </c>
      <c r="I25" s="311"/>
      <c r="J25" s="312"/>
    </row>
    <row r="26" spans="1:10" ht="12.75">
      <c r="A26" s="301"/>
      <c r="B26" s="308"/>
      <c r="C26" s="308"/>
      <c r="D26" s="308"/>
      <c r="E26" s="308"/>
      <c r="F26" s="308"/>
      <c r="G26" s="308"/>
      <c r="H26" s="308"/>
      <c r="I26" s="308"/>
      <c r="J26" s="313"/>
    </row>
    <row r="27" spans="1:10" ht="12.75">
      <c r="A27" s="302" t="s">
        <v>400</v>
      </c>
      <c r="B27" s="311">
        <v>28820.25</v>
      </c>
      <c r="C27" s="311"/>
      <c r="D27" s="311"/>
      <c r="E27" s="311"/>
      <c r="F27" s="311"/>
      <c r="G27" s="311"/>
      <c r="H27" s="311"/>
      <c r="I27" s="311"/>
      <c r="J27" s="312"/>
    </row>
    <row r="28" spans="1:10" ht="12.75">
      <c r="A28" s="301"/>
      <c r="B28" s="308"/>
      <c r="C28" s="308"/>
      <c r="D28" s="308"/>
      <c r="E28" s="308"/>
      <c r="F28" s="308"/>
      <c r="G28" s="308"/>
      <c r="H28" s="308"/>
      <c r="I28" s="308"/>
      <c r="J28" s="313"/>
    </row>
    <row r="29" spans="1:10" ht="12.75">
      <c r="A29" s="302" t="s">
        <v>401</v>
      </c>
      <c r="B29" s="311">
        <v>13450</v>
      </c>
      <c r="C29" s="311">
        <v>315.7</v>
      </c>
      <c r="D29" s="311">
        <v>5088.3</v>
      </c>
      <c r="E29" s="311"/>
      <c r="F29" s="311">
        <v>4068.4</v>
      </c>
      <c r="G29" s="311">
        <v>28381.2</v>
      </c>
      <c r="H29" s="311">
        <v>3106.8</v>
      </c>
      <c r="I29" s="311"/>
      <c r="J29" s="312"/>
    </row>
    <row r="30" spans="1:10" ht="12.75">
      <c r="A30" s="301"/>
      <c r="B30" s="308"/>
      <c r="C30" s="308"/>
      <c r="D30" s="308"/>
      <c r="E30" s="308"/>
      <c r="F30" s="308"/>
      <c r="G30" s="308"/>
      <c r="H30" s="308"/>
      <c r="I30" s="308"/>
      <c r="J30" s="313"/>
    </row>
    <row r="31" spans="1:10" ht="12.75">
      <c r="A31" s="302" t="s">
        <v>402</v>
      </c>
      <c r="B31" s="311">
        <v>92106.05</v>
      </c>
      <c r="C31" s="311">
        <v>171.88</v>
      </c>
      <c r="D31" s="311">
        <v>31487.2</v>
      </c>
      <c r="E31" s="311"/>
      <c r="F31" s="311">
        <v>82535.93</v>
      </c>
      <c r="G31" s="311">
        <v>529045.53</v>
      </c>
      <c r="H31" s="311">
        <v>8723.63</v>
      </c>
      <c r="I31" s="311">
        <v>11403.749</v>
      </c>
      <c r="J31" s="312">
        <v>878.5419999999999</v>
      </c>
    </row>
    <row r="32" spans="1:10" ht="12.75">
      <c r="A32" s="301"/>
      <c r="B32" s="308"/>
      <c r="C32" s="308"/>
      <c r="D32" s="308"/>
      <c r="E32" s="308"/>
      <c r="F32" s="308"/>
      <c r="G32" s="308"/>
      <c r="H32" s="308"/>
      <c r="I32" s="308"/>
      <c r="J32" s="313"/>
    </row>
    <row r="33" spans="1:10" ht="13.5" thickBot="1">
      <c r="A33" s="303" t="s">
        <v>234</v>
      </c>
      <c r="B33" s="314">
        <v>175039.35</v>
      </c>
      <c r="C33" s="314">
        <f>SUM(B33)</f>
        <v>175039.35</v>
      </c>
      <c r="D33" s="314">
        <f aca="true" t="shared" si="0" ref="D33:J33">SUM(D9:D31)</f>
        <v>665206.33</v>
      </c>
      <c r="E33" s="314">
        <f t="shared" si="0"/>
        <v>1888.5</v>
      </c>
      <c r="F33" s="314">
        <f t="shared" si="0"/>
        <v>505064.51</v>
      </c>
      <c r="G33" s="314">
        <f t="shared" si="0"/>
        <v>750631.99</v>
      </c>
      <c r="H33" s="314">
        <f t="shared" si="0"/>
        <v>47195.26</v>
      </c>
      <c r="I33" s="314">
        <f t="shared" si="0"/>
        <v>31237.378999999997</v>
      </c>
      <c r="J33" s="315">
        <f t="shared" si="0"/>
        <v>1801.0819999999999</v>
      </c>
    </row>
    <row r="34" spans="2:10" ht="12.75">
      <c r="B34" s="307"/>
      <c r="C34" s="307"/>
      <c r="D34" s="307"/>
      <c r="E34" s="307"/>
      <c r="F34" s="307"/>
      <c r="G34" s="307"/>
      <c r="H34" s="307"/>
      <c r="I34" s="307"/>
      <c r="J34" s="307"/>
    </row>
    <row r="38" spans="1:7" ht="12.75">
      <c r="A38" s="305"/>
      <c r="B38" s="305"/>
      <c r="C38" s="305"/>
      <c r="D38" s="305"/>
      <c r="E38" s="305"/>
      <c r="F38" s="305"/>
      <c r="G38" s="305"/>
    </row>
    <row r="39" spans="1:7" ht="12.75">
      <c r="A39" s="91"/>
      <c r="B39" s="92"/>
      <c r="C39" s="92"/>
      <c r="D39" s="92"/>
      <c r="E39" s="92"/>
      <c r="F39" s="92"/>
      <c r="G39" s="92"/>
    </row>
    <row r="40" spans="1:7" ht="12.75">
      <c r="A40" s="91"/>
      <c r="B40" s="92"/>
      <c r="C40" s="92"/>
      <c r="D40" s="92"/>
      <c r="E40" s="92"/>
      <c r="F40" s="92"/>
      <c r="G40" s="92"/>
    </row>
    <row r="41" spans="1:7" ht="12.75">
      <c r="A41" s="91"/>
      <c r="B41" s="91"/>
      <c r="C41" s="91"/>
      <c r="D41" s="91"/>
      <c r="E41" s="92"/>
      <c r="F41" s="92"/>
      <c r="G41" s="92"/>
    </row>
    <row r="42" spans="1:7" ht="12.75">
      <c r="A42" s="91"/>
      <c r="B42" s="92"/>
      <c r="C42" s="92"/>
      <c r="D42" s="92"/>
      <c r="E42" s="92"/>
      <c r="F42" s="92"/>
      <c r="G42" s="92"/>
    </row>
    <row r="43" spans="1:7" ht="12.75">
      <c r="A43" s="91"/>
      <c r="B43" s="92"/>
      <c r="C43" s="92"/>
      <c r="D43" s="92"/>
      <c r="E43" s="92"/>
      <c r="F43" s="92"/>
      <c r="G43" s="92"/>
    </row>
    <row r="44" spans="1:7" ht="12.75">
      <c r="A44" s="305"/>
      <c r="B44" s="305"/>
      <c r="C44" s="305"/>
      <c r="D44" s="305"/>
      <c r="E44" s="305"/>
      <c r="F44" s="305"/>
      <c r="G44" s="305"/>
    </row>
    <row r="45" spans="1:7" ht="12.75">
      <c r="A45" s="305"/>
      <c r="B45" s="305"/>
      <c r="C45" s="305"/>
      <c r="D45" s="305"/>
      <c r="E45" s="305"/>
      <c r="F45" s="305"/>
      <c r="G45" s="305"/>
    </row>
    <row r="46" spans="1:7" ht="12.75">
      <c r="A46" s="305"/>
      <c r="B46" s="305"/>
      <c r="C46" s="305"/>
      <c r="D46" s="305"/>
      <c r="E46" s="305"/>
      <c r="F46" s="305"/>
      <c r="G46" s="305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5" customFormat="1" ht="18">
      <c r="A1" s="409" t="s">
        <v>290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8" ht="12.75" customHeight="1">
      <c r="A2" s="407"/>
      <c r="B2" s="407"/>
      <c r="C2" s="407"/>
      <c r="D2" s="407"/>
      <c r="E2" s="407"/>
      <c r="F2" s="407"/>
      <c r="G2" s="407"/>
      <c r="H2" s="407"/>
    </row>
    <row r="3" spans="1:12" s="74" customFormat="1" ht="15">
      <c r="A3" s="408" t="s">
        <v>450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s="31" customFormat="1" ht="14.25" customHeight="1" thickBot="1">
      <c r="A4" s="177"/>
      <c r="B4" s="177"/>
      <c r="C4" s="177"/>
      <c r="D4" s="177"/>
      <c r="E4" s="177"/>
      <c r="F4" s="177"/>
      <c r="G4" s="177"/>
      <c r="H4" s="177"/>
      <c r="I4" s="99"/>
      <c r="J4" s="99"/>
      <c r="K4" s="99"/>
      <c r="L4" s="99"/>
    </row>
    <row r="5" spans="1:12" ht="12.75">
      <c r="A5" s="186"/>
      <c r="B5" s="187" t="s">
        <v>54</v>
      </c>
      <c r="C5" s="188"/>
      <c r="D5" s="188"/>
      <c r="E5" s="188"/>
      <c r="F5" s="188"/>
      <c r="G5" s="188"/>
      <c r="H5" s="188"/>
      <c r="I5" s="188"/>
      <c r="J5" s="189"/>
      <c r="K5" s="189"/>
      <c r="L5" s="189"/>
    </row>
    <row r="6" spans="1:12" ht="12.75">
      <c r="A6" s="190" t="s">
        <v>55</v>
      </c>
      <c r="B6" s="191" t="s">
        <v>56</v>
      </c>
      <c r="C6" s="191">
        <v>2001</v>
      </c>
      <c r="D6" s="191">
        <v>2002</v>
      </c>
      <c r="E6" s="191">
        <v>2003</v>
      </c>
      <c r="F6" s="191">
        <v>2004</v>
      </c>
      <c r="G6" s="191">
        <v>2005</v>
      </c>
      <c r="H6" s="191">
        <v>2006</v>
      </c>
      <c r="I6" s="191">
        <v>2007</v>
      </c>
      <c r="J6" s="192">
        <v>2008</v>
      </c>
      <c r="K6" s="192">
        <v>2009</v>
      </c>
      <c r="L6" s="192">
        <v>2010</v>
      </c>
    </row>
    <row r="7" spans="1:12" ht="13.5" thickBot="1">
      <c r="A7" s="193"/>
      <c r="B7" s="194" t="s">
        <v>57</v>
      </c>
      <c r="C7" s="195"/>
      <c r="D7" s="195"/>
      <c r="E7" s="195"/>
      <c r="F7" s="195"/>
      <c r="G7" s="195"/>
      <c r="H7" s="195"/>
      <c r="I7" s="195"/>
      <c r="J7" s="196"/>
      <c r="K7" s="196"/>
      <c r="L7" s="196"/>
    </row>
    <row r="8" spans="1:12" ht="12.75">
      <c r="A8" s="182" t="s">
        <v>267</v>
      </c>
      <c r="B8" s="178" t="s">
        <v>58</v>
      </c>
      <c r="C8" s="111"/>
      <c r="D8" s="111"/>
      <c r="E8" s="111"/>
      <c r="F8" s="111"/>
      <c r="G8" s="111"/>
      <c r="H8" s="111"/>
      <c r="I8" s="111"/>
      <c r="J8" s="112"/>
      <c r="K8" s="112"/>
      <c r="L8" s="112"/>
    </row>
    <row r="9" spans="1:15" ht="12.75">
      <c r="A9" s="183" t="s">
        <v>59</v>
      </c>
      <c r="B9" s="184" t="s">
        <v>60</v>
      </c>
      <c r="C9" s="113">
        <v>15.07</v>
      </c>
      <c r="D9" s="113">
        <v>15.3</v>
      </c>
      <c r="E9" s="113">
        <v>14.7</v>
      </c>
      <c r="F9" s="113">
        <v>14.48</v>
      </c>
      <c r="G9" s="113">
        <v>14.39</v>
      </c>
      <c r="H9" s="113">
        <v>18.9</v>
      </c>
      <c r="I9" s="113">
        <v>22.46</v>
      </c>
      <c r="J9" s="114">
        <v>27.35</v>
      </c>
      <c r="K9" s="103" t="s">
        <v>211</v>
      </c>
      <c r="L9" s="103" t="s">
        <v>502</v>
      </c>
      <c r="M9" s="5"/>
      <c r="N9" s="5"/>
      <c r="O9" s="5"/>
    </row>
    <row r="10" spans="1:15" ht="12.75">
      <c r="A10" s="183" t="s">
        <v>59</v>
      </c>
      <c r="B10" s="179" t="s">
        <v>61</v>
      </c>
      <c r="C10" s="113">
        <v>17.35</v>
      </c>
      <c r="D10" s="113">
        <v>16.91</v>
      </c>
      <c r="E10" s="113">
        <v>16.49</v>
      </c>
      <c r="F10" s="113">
        <v>17.64</v>
      </c>
      <c r="G10" s="113">
        <v>19.41</v>
      </c>
      <c r="H10" s="113">
        <v>20.66</v>
      </c>
      <c r="I10" s="113">
        <v>21.38</v>
      </c>
      <c r="J10" s="114">
        <v>33.27</v>
      </c>
      <c r="K10" s="114">
        <v>23.82</v>
      </c>
      <c r="L10" s="114">
        <v>23.3</v>
      </c>
      <c r="M10" s="5"/>
      <c r="N10" s="5"/>
      <c r="O10" s="5"/>
    </row>
    <row r="11" spans="1:15" ht="12.75">
      <c r="A11" s="183" t="s">
        <v>62</v>
      </c>
      <c r="B11" s="184" t="s">
        <v>63</v>
      </c>
      <c r="C11" s="113">
        <v>19.29</v>
      </c>
      <c r="D11" s="113">
        <v>19</v>
      </c>
      <c r="E11" s="113">
        <v>18.72</v>
      </c>
      <c r="F11" s="113">
        <v>19.82</v>
      </c>
      <c r="G11" s="113">
        <v>22.48</v>
      </c>
      <c r="H11" s="113">
        <v>24.32</v>
      </c>
      <c r="I11" s="113">
        <v>25.35</v>
      </c>
      <c r="J11" s="114">
        <v>37.87</v>
      </c>
      <c r="K11" s="114">
        <v>34.35</v>
      </c>
      <c r="L11" s="114">
        <v>30.24</v>
      </c>
      <c r="M11" s="5"/>
      <c r="N11" s="5"/>
      <c r="O11" s="5"/>
    </row>
    <row r="12" spans="1:15" ht="12.75">
      <c r="A12" s="183" t="s">
        <v>64</v>
      </c>
      <c r="B12" s="179" t="s">
        <v>61</v>
      </c>
      <c r="C12" s="113">
        <v>19.35</v>
      </c>
      <c r="D12" s="113">
        <v>19.89</v>
      </c>
      <c r="E12" s="113">
        <v>19.23</v>
      </c>
      <c r="F12" s="113">
        <v>20.06</v>
      </c>
      <c r="G12" s="113">
        <v>21.1</v>
      </c>
      <c r="H12" s="113">
        <v>21.65</v>
      </c>
      <c r="I12" s="113">
        <v>23</v>
      </c>
      <c r="J12" s="114">
        <v>33.35</v>
      </c>
      <c r="K12" s="114">
        <v>28.39</v>
      </c>
      <c r="L12" s="114">
        <v>24.92</v>
      </c>
      <c r="M12" s="5"/>
      <c r="N12" s="5"/>
      <c r="O12" s="5"/>
    </row>
    <row r="13" spans="1:15" ht="12.75">
      <c r="A13" s="183" t="s">
        <v>65</v>
      </c>
      <c r="B13" s="184" t="s">
        <v>66</v>
      </c>
      <c r="C13" s="113">
        <v>11.72</v>
      </c>
      <c r="D13" s="113">
        <v>11.8</v>
      </c>
      <c r="E13" s="113">
        <v>11.9</v>
      </c>
      <c r="F13" s="113">
        <v>12.99</v>
      </c>
      <c r="G13" s="113">
        <v>14.2</v>
      </c>
      <c r="H13" s="113">
        <v>14.45</v>
      </c>
      <c r="I13" s="113">
        <v>15.99</v>
      </c>
      <c r="J13" s="114">
        <v>26.3</v>
      </c>
      <c r="K13" s="114">
        <v>21.48</v>
      </c>
      <c r="L13" s="114">
        <v>18.69</v>
      </c>
      <c r="M13" s="5"/>
      <c r="N13" s="5"/>
      <c r="O13" s="5"/>
    </row>
    <row r="14" spans="1:15" ht="12.75">
      <c r="A14" s="183" t="s">
        <v>67</v>
      </c>
      <c r="B14" s="179" t="s">
        <v>68</v>
      </c>
      <c r="C14" s="113">
        <v>19.45</v>
      </c>
      <c r="D14" s="113">
        <v>18.86</v>
      </c>
      <c r="E14" s="113">
        <v>19.56</v>
      </c>
      <c r="F14" s="113">
        <v>21.66</v>
      </c>
      <c r="G14" s="113">
        <v>24.77</v>
      </c>
      <c r="H14" s="113">
        <v>26.78</v>
      </c>
      <c r="I14" s="113">
        <v>30.03</v>
      </c>
      <c r="J14" s="114">
        <v>43.15</v>
      </c>
      <c r="K14" s="114">
        <v>32.73</v>
      </c>
      <c r="L14" s="114">
        <v>32</v>
      </c>
      <c r="M14" s="5"/>
      <c r="N14" s="5"/>
      <c r="O14" s="5"/>
    </row>
    <row r="15" spans="1:15" ht="12.75">
      <c r="A15" s="183"/>
      <c r="B15" s="179"/>
      <c r="C15" s="113"/>
      <c r="D15" s="113"/>
      <c r="E15" s="113"/>
      <c r="F15" s="113"/>
      <c r="G15" s="113"/>
      <c r="H15" s="113"/>
      <c r="I15" s="113"/>
      <c r="J15" s="114"/>
      <c r="K15" s="114"/>
      <c r="L15" s="114"/>
      <c r="M15" s="5"/>
      <c r="N15" s="5"/>
      <c r="O15" s="5"/>
    </row>
    <row r="16" spans="1:15" ht="15.75">
      <c r="A16" s="185" t="s">
        <v>268</v>
      </c>
      <c r="B16" s="179" t="s">
        <v>219</v>
      </c>
      <c r="C16" s="113"/>
      <c r="D16" s="113"/>
      <c r="E16" s="113"/>
      <c r="F16" s="113"/>
      <c r="G16" s="113"/>
      <c r="H16" s="113"/>
      <c r="I16" s="113"/>
      <c r="J16" s="114"/>
      <c r="K16" s="114"/>
      <c r="L16" s="114"/>
      <c r="M16" s="5"/>
      <c r="N16" s="5"/>
      <c r="O16" s="5"/>
    </row>
    <row r="17" spans="1:15" ht="12.75">
      <c r="A17" s="183" t="s">
        <v>69</v>
      </c>
      <c r="B17" s="179" t="s">
        <v>70</v>
      </c>
      <c r="C17" s="113">
        <v>13.22</v>
      </c>
      <c r="D17" s="113">
        <v>13.59</v>
      </c>
      <c r="E17" s="113">
        <v>14.04</v>
      </c>
      <c r="F17" s="113">
        <v>14.02</v>
      </c>
      <c r="G17" s="113">
        <v>15.37</v>
      </c>
      <c r="H17" s="113">
        <v>15.28</v>
      </c>
      <c r="I17" s="113">
        <v>16.13</v>
      </c>
      <c r="J17" s="114">
        <v>26.26</v>
      </c>
      <c r="K17" s="114">
        <v>23.71</v>
      </c>
      <c r="L17" s="114">
        <v>18.69</v>
      </c>
      <c r="M17" s="5"/>
      <c r="N17" s="5"/>
      <c r="O17" s="5"/>
    </row>
    <row r="18" spans="1:15" ht="12.75">
      <c r="A18" s="183"/>
      <c r="B18" s="179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5"/>
      <c r="N18" s="5"/>
      <c r="O18" s="5"/>
    </row>
    <row r="19" spans="1:15" ht="15.75">
      <c r="A19" s="185" t="s">
        <v>297</v>
      </c>
      <c r="B19" s="179" t="s">
        <v>220</v>
      </c>
      <c r="C19" s="113"/>
      <c r="D19" s="113"/>
      <c r="E19" s="113"/>
      <c r="F19" s="113"/>
      <c r="G19" s="113"/>
      <c r="H19" s="113"/>
      <c r="I19" s="113"/>
      <c r="J19" s="114"/>
      <c r="K19" s="114"/>
      <c r="L19" s="114"/>
      <c r="M19" s="5"/>
      <c r="N19" s="5"/>
      <c r="O19" s="5"/>
    </row>
    <row r="20" spans="1:15" ht="12.75">
      <c r="A20" s="183" t="s">
        <v>71</v>
      </c>
      <c r="B20" s="179" t="s">
        <v>72</v>
      </c>
      <c r="C20" s="113">
        <v>30.66</v>
      </c>
      <c r="D20" s="113">
        <v>30.82</v>
      </c>
      <c r="E20" s="113">
        <v>30.67</v>
      </c>
      <c r="F20" s="113">
        <v>31.7</v>
      </c>
      <c r="G20" s="113">
        <v>39.47</v>
      </c>
      <c r="H20" s="113">
        <v>36.05</v>
      </c>
      <c r="I20" s="113">
        <v>36.97</v>
      </c>
      <c r="J20" s="114">
        <v>61.14</v>
      </c>
      <c r="K20" s="114">
        <v>67.67</v>
      </c>
      <c r="L20" s="114">
        <v>58.4</v>
      </c>
      <c r="M20" s="5"/>
      <c r="N20" s="5"/>
      <c r="O20" s="5"/>
    </row>
    <row r="21" spans="1:15" ht="12.75">
      <c r="A21" s="183"/>
      <c r="B21" s="179"/>
      <c r="C21" s="113"/>
      <c r="D21" s="113"/>
      <c r="E21" s="113"/>
      <c r="F21" s="113"/>
      <c r="G21" s="113"/>
      <c r="H21" s="113"/>
      <c r="I21" s="113"/>
      <c r="J21" s="114"/>
      <c r="K21" s="114"/>
      <c r="L21" s="114"/>
      <c r="M21" s="5"/>
      <c r="N21" s="5"/>
      <c r="O21" s="5"/>
    </row>
    <row r="22" spans="1:15" ht="12.75">
      <c r="A22" s="183" t="s">
        <v>218</v>
      </c>
      <c r="B22" s="179"/>
      <c r="C22" s="113">
        <v>23.18</v>
      </c>
      <c r="D22" s="113">
        <v>22.81</v>
      </c>
      <c r="E22" s="113">
        <v>23.02</v>
      </c>
      <c r="F22" s="113">
        <v>23.86</v>
      </c>
      <c r="G22" s="113">
        <v>25.64</v>
      </c>
      <c r="H22" s="113">
        <v>26.38</v>
      </c>
      <c r="I22" s="113">
        <v>32.4</v>
      </c>
      <c r="J22" s="114">
        <v>67.22</v>
      </c>
      <c r="K22" s="114">
        <v>45.27</v>
      </c>
      <c r="L22" s="114">
        <v>39.61</v>
      </c>
      <c r="M22" s="5"/>
      <c r="N22" s="5"/>
      <c r="O22" s="5"/>
    </row>
    <row r="23" spans="1:15" ht="12.75">
      <c r="A23" s="183"/>
      <c r="B23" s="179"/>
      <c r="C23" s="113"/>
      <c r="D23" s="113"/>
      <c r="E23" s="113"/>
      <c r="F23" s="113"/>
      <c r="G23" s="113"/>
      <c r="H23" s="113"/>
      <c r="I23" s="113"/>
      <c r="J23" s="114"/>
      <c r="K23" s="114"/>
      <c r="L23" s="114"/>
      <c r="M23" s="5"/>
      <c r="N23" s="5"/>
      <c r="O23" s="5"/>
    </row>
    <row r="24" spans="1:15" ht="12.75">
      <c r="A24" s="185" t="s">
        <v>73</v>
      </c>
      <c r="B24" s="179" t="s">
        <v>74</v>
      </c>
      <c r="C24" s="113"/>
      <c r="D24" s="113"/>
      <c r="E24" s="113"/>
      <c r="F24" s="113"/>
      <c r="G24" s="113"/>
      <c r="H24" s="113"/>
      <c r="I24" s="113"/>
      <c r="J24" s="114"/>
      <c r="K24" s="114"/>
      <c r="L24" s="114"/>
      <c r="M24" s="5"/>
      <c r="N24" s="5"/>
      <c r="O24" s="5"/>
    </row>
    <row r="25" spans="1:15" ht="12.75">
      <c r="A25" s="183" t="s">
        <v>269</v>
      </c>
      <c r="B25" s="179" t="s">
        <v>75</v>
      </c>
      <c r="C25" s="113">
        <v>14.54</v>
      </c>
      <c r="D25" s="113">
        <v>14.37</v>
      </c>
      <c r="E25" s="113">
        <v>14.34</v>
      </c>
      <c r="F25" s="113">
        <v>14.94</v>
      </c>
      <c r="G25" s="113">
        <v>16.21</v>
      </c>
      <c r="H25" s="113">
        <v>16.15</v>
      </c>
      <c r="I25" s="113">
        <v>18.51</v>
      </c>
      <c r="J25" s="114">
        <v>29.87</v>
      </c>
      <c r="K25" s="114">
        <v>25.41</v>
      </c>
      <c r="L25" s="114">
        <v>19.99</v>
      </c>
      <c r="M25" s="5"/>
      <c r="N25" s="5"/>
      <c r="O25" s="5"/>
    </row>
    <row r="26" spans="1:15" ht="12.75">
      <c r="A26" s="183" t="s">
        <v>269</v>
      </c>
      <c r="B26" s="179" t="s">
        <v>76</v>
      </c>
      <c r="C26" s="113">
        <v>14.72</v>
      </c>
      <c r="D26" s="113">
        <v>14.46</v>
      </c>
      <c r="E26" s="113">
        <v>14.9</v>
      </c>
      <c r="F26" s="113">
        <v>15.28</v>
      </c>
      <c r="G26" s="113">
        <v>16.62</v>
      </c>
      <c r="H26" s="113">
        <v>16.55</v>
      </c>
      <c r="I26" s="113">
        <v>19.24</v>
      </c>
      <c r="J26" s="114">
        <v>28.74</v>
      </c>
      <c r="K26" s="103" t="s">
        <v>211</v>
      </c>
      <c r="L26" s="103" t="s">
        <v>502</v>
      </c>
      <c r="M26" s="5"/>
      <c r="N26" s="5"/>
      <c r="O26" s="5"/>
    </row>
    <row r="27" spans="1:15" ht="12.75">
      <c r="A27" s="183" t="s">
        <v>269</v>
      </c>
      <c r="B27" s="179" t="s">
        <v>77</v>
      </c>
      <c r="C27" s="113">
        <v>17.1</v>
      </c>
      <c r="D27" s="113">
        <v>16.93</v>
      </c>
      <c r="E27" s="113">
        <v>16.87</v>
      </c>
      <c r="F27" s="113">
        <v>16.83</v>
      </c>
      <c r="G27" s="113">
        <v>18.49</v>
      </c>
      <c r="H27" s="113">
        <v>19.13</v>
      </c>
      <c r="I27" s="113">
        <v>22.05</v>
      </c>
      <c r="J27" s="114">
        <v>39.91</v>
      </c>
      <c r="K27" s="114">
        <v>32.16</v>
      </c>
      <c r="L27" s="114">
        <v>27.75</v>
      </c>
      <c r="M27" s="5"/>
      <c r="N27" s="5"/>
      <c r="O27" s="5"/>
    </row>
    <row r="28" spans="1:15" ht="12.75">
      <c r="A28" s="183" t="s">
        <v>269</v>
      </c>
      <c r="B28" s="179" t="s">
        <v>78</v>
      </c>
      <c r="C28" s="113">
        <v>17.86</v>
      </c>
      <c r="D28" s="113">
        <v>17.69</v>
      </c>
      <c r="E28" s="113">
        <v>17.67</v>
      </c>
      <c r="F28" s="113">
        <v>18.06</v>
      </c>
      <c r="G28" s="113">
        <v>19.39</v>
      </c>
      <c r="H28" s="113">
        <v>19.99</v>
      </c>
      <c r="I28" s="113">
        <v>25.08</v>
      </c>
      <c r="J28" s="114">
        <v>47.25</v>
      </c>
      <c r="K28" s="114">
        <v>39.16</v>
      </c>
      <c r="L28" s="114">
        <v>32.43</v>
      </c>
      <c r="M28" s="5"/>
      <c r="N28" s="5"/>
      <c r="O28" s="5"/>
    </row>
    <row r="29" spans="1:15" ht="12.75">
      <c r="A29" s="183" t="s">
        <v>269</v>
      </c>
      <c r="B29" s="179" t="s">
        <v>79</v>
      </c>
      <c r="C29" s="113">
        <v>20.72</v>
      </c>
      <c r="D29" s="113">
        <v>20.77</v>
      </c>
      <c r="E29" s="113">
        <v>20.58</v>
      </c>
      <c r="F29" s="113">
        <v>20.79</v>
      </c>
      <c r="G29" s="113">
        <v>21.99</v>
      </c>
      <c r="H29" s="113">
        <v>22.92</v>
      </c>
      <c r="I29" s="113">
        <v>23.39</v>
      </c>
      <c r="J29" s="114">
        <v>38.72</v>
      </c>
      <c r="K29" s="114">
        <v>38.59</v>
      </c>
      <c r="L29" s="114">
        <v>33.77</v>
      </c>
      <c r="M29" s="5"/>
      <c r="N29" s="5"/>
      <c r="O29" s="5"/>
    </row>
    <row r="30" spans="1:15" ht="12.75">
      <c r="A30" s="183" t="s">
        <v>269</v>
      </c>
      <c r="B30" s="179" t="s">
        <v>80</v>
      </c>
      <c r="C30" s="113">
        <v>20.33</v>
      </c>
      <c r="D30" s="113">
        <v>20.48</v>
      </c>
      <c r="E30" s="113">
        <v>19.52</v>
      </c>
      <c r="F30" s="113">
        <v>20.35</v>
      </c>
      <c r="G30" s="113">
        <v>21.02</v>
      </c>
      <c r="H30" s="113">
        <v>21.44</v>
      </c>
      <c r="I30" s="113">
        <v>24.94</v>
      </c>
      <c r="J30" s="114">
        <v>42.42</v>
      </c>
      <c r="K30" s="114">
        <v>39.84</v>
      </c>
      <c r="L30" s="114">
        <v>32.66</v>
      </c>
      <c r="M30" s="5"/>
      <c r="N30" s="5"/>
      <c r="O30" s="5"/>
    </row>
    <row r="31" spans="1:15" ht="13.5" thickBot="1">
      <c r="A31" s="180" t="s">
        <v>269</v>
      </c>
      <c r="B31" s="181" t="s">
        <v>81</v>
      </c>
      <c r="C31" s="118">
        <v>20</v>
      </c>
      <c r="D31" s="118">
        <v>19.98</v>
      </c>
      <c r="E31" s="118">
        <v>19.92</v>
      </c>
      <c r="F31" s="118">
        <v>20.42</v>
      </c>
      <c r="G31" s="118">
        <v>21.87</v>
      </c>
      <c r="H31" s="118">
        <v>22.57</v>
      </c>
      <c r="I31" s="118">
        <v>25.19</v>
      </c>
      <c r="J31" s="119">
        <v>47.47</v>
      </c>
      <c r="K31" s="119">
        <v>40.05</v>
      </c>
      <c r="L31" s="119">
        <v>34.58</v>
      </c>
      <c r="M31" s="5"/>
      <c r="N31" s="5"/>
      <c r="O31" s="5"/>
    </row>
    <row r="32" spans="1:8" ht="12.75">
      <c r="A32" s="42"/>
      <c r="B32" s="42"/>
      <c r="C32" s="42"/>
      <c r="D32" s="42"/>
      <c r="E32" s="42"/>
      <c r="F32" s="42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5"/>
  <sheetViews>
    <sheetView showGridLines="0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5" customFormat="1" ht="18">
      <c r="A1" s="409" t="s">
        <v>290</v>
      </c>
      <c r="B1" s="409"/>
      <c r="C1" s="409"/>
      <c r="D1" s="409"/>
      <c r="E1" s="409"/>
      <c r="F1" s="409"/>
      <c r="G1" s="409"/>
      <c r="H1" s="409"/>
      <c r="I1" s="46"/>
      <c r="J1" s="28"/>
      <c r="K1" s="28"/>
      <c r="L1" s="28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81" t="s">
        <v>451</v>
      </c>
      <c r="B3" s="381"/>
      <c r="C3" s="381"/>
      <c r="D3" s="381"/>
      <c r="E3" s="381"/>
      <c r="F3" s="381"/>
      <c r="G3" s="381"/>
      <c r="H3" s="381"/>
      <c r="I3" s="3"/>
      <c r="J3" s="3"/>
    </row>
    <row r="4" spans="1:10" ht="15" customHeight="1">
      <c r="A4" s="381" t="s">
        <v>336</v>
      </c>
      <c r="B4" s="381"/>
      <c r="C4" s="381"/>
      <c r="D4" s="381"/>
      <c r="E4" s="381"/>
      <c r="F4" s="381"/>
      <c r="G4" s="381"/>
      <c r="H4" s="381"/>
      <c r="I4" s="3"/>
      <c r="J4" s="3"/>
    </row>
    <row r="5" spans="1:10" ht="15" customHeight="1">
      <c r="A5" s="381" t="s">
        <v>253</v>
      </c>
      <c r="B5" s="381"/>
      <c r="C5" s="381"/>
      <c r="D5" s="381"/>
      <c r="E5" s="381"/>
      <c r="F5" s="381"/>
      <c r="G5" s="381"/>
      <c r="H5" s="381"/>
      <c r="I5" s="3"/>
      <c r="J5" s="3"/>
    </row>
    <row r="6" spans="1:10" ht="13.5" thickBot="1">
      <c r="A6" s="413"/>
      <c r="B6" s="413"/>
      <c r="C6" s="413"/>
      <c r="D6" s="413"/>
      <c r="E6" s="413"/>
      <c r="F6" s="413"/>
      <c r="G6" s="413"/>
      <c r="H6" s="413"/>
      <c r="I6" s="3"/>
      <c r="J6" s="3"/>
    </row>
    <row r="7" spans="1:10" ht="12.75">
      <c r="A7" s="365" t="s">
        <v>7</v>
      </c>
      <c r="B7" s="410" t="s">
        <v>204</v>
      </c>
      <c r="C7" s="411"/>
      <c r="D7" s="411"/>
      <c r="E7" s="412"/>
      <c r="F7" s="124" t="s">
        <v>82</v>
      </c>
      <c r="G7" s="357" t="s">
        <v>83</v>
      </c>
      <c r="H7" s="359" t="s">
        <v>12</v>
      </c>
      <c r="I7" s="3"/>
      <c r="J7" s="3"/>
    </row>
    <row r="8" spans="1:10" ht="13.5" thickBot="1">
      <c r="A8" s="366"/>
      <c r="B8" s="199" t="s">
        <v>50</v>
      </c>
      <c r="C8" s="199" t="s">
        <v>51</v>
      </c>
      <c r="D8" s="199" t="s">
        <v>52</v>
      </c>
      <c r="E8" s="199" t="s">
        <v>12</v>
      </c>
      <c r="F8" s="131" t="s">
        <v>84</v>
      </c>
      <c r="G8" s="358"/>
      <c r="H8" s="360"/>
      <c r="I8" s="3"/>
      <c r="J8" s="3"/>
    </row>
    <row r="9" spans="1:10" ht="12.75">
      <c r="A9" s="101">
        <v>2000</v>
      </c>
      <c r="B9" s="113">
        <v>474.79085</v>
      </c>
      <c r="C9" s="113">
        <v>23.20411</v>
      </c>
      <c r="D9" s="113">
        <v>41.23621</v>
      </c>
      <c r="E9" s="113">
        <v>539.23117</v>
      </c>
      <c r="F9" s="113">
        <v>499.36015</v>
      </c>
      <c r="G9" s="113">
        <v>105.7</v>
      </c>
      <c r="H9" s="114">
        <v>1144.29132</v>
      </c>
      <c r="I9" s="3"/>
      <c r="J9" s="3"/>
    </row>
    <row r="10" spans="1:10" ht="12.75">
      <c r="A10" s="115">
        <v>2001</v>
      </c>
      <c r="B10" s="113">
        <v>451.236064</v>
      </c>
      <c r="C10" s="113">
        <v>32.12849</v>
      </c>
      <c r="D10" s="113">
        <v>44.747095</v>
      </c>
      <c r="E10" s="113">
        <v>528.1116489999999</v>
      </c>
      <c r="F10" s="113">
        <v>533.507047</v>
      </c>
      <c r="G10" s="113">
        <v>107.896</v>
      </c>
      <c r="H10" s="114">
        <v>1169.514696</v>
      </c>
      <c r="I10" s="3"/>
      <c r="J10" s="3"/>
    </row>
    <row r="11" spans="1:10" ht="12.75">
      <c r="A11" s="101">
        <v>2002</v>
      </c>
      <c r="B11" s="113">
        <v>396.198808</v>
      </c>
      <c r="C11" s="113">
        <v>31.217603</v>
      </c>
      <c r="D11" s="113">
        <v>50.778903</v>
      </c>
      <c r="E11" s="113">
        <v>478.195314</v>
      </c>
      <c r="F11" s="113">
        <v>528.85574</v>
      </c>
      <c r="G11" s="113">
        <v>102.193</v>
      </c>
      <c r="H11" s="114">
        <v>1109.244054</v>
      </c>
      <c r="I11" s="3"/>
      <c r="J11" s="3"/>
    </row>
    <row r="12" spans="1:10" ht="12.75">
      <c r="A12" s="115">
        <v>2003</v>
      </c>
      <c r="B12" s="113">
        <v>482.666224</v>
      </c>
      <c r="C12" s="113">
        <v>31.137521</v>
      </c>
      <c r="D12" s="113">
        <v>48.571827</v>
      </c>
      <c r="E12" s="113">
        <v>562.375572</v>
      </c>
      <c r="F12" s="113">
        <v>545.02339</v>
      </c>
      <c r="G12" s="113">
        <v>112.631</v>
      </c>
      <c r="H12" s="114">
        <v>1220.029962</v>
      </c>
      <c r="I12" s="3"/>
      <c r="J12" s="3"/>
    </row>
    <row r="13" spans="1:10" ht="12.75">
      <c r="A13" s="115">
        <v>2004</v>
      </c>
      <c r="B13" s="113">
        <v>466.191777</v>
      </c>
      <c r="C13" s="113">
        <v>33.295544</v>
      </c>
      <c r="D13" s="113">
        <v>64.67581</v>
      </c>
      <c r="E13" s="113">
        <v>564.163131</v>
      </c>
      <c r="F13" s="113">
        <v>528.22209</v>
      </c>
      <c r="G13" s="113">
        <v>111.075</v>
      </c>
      <c r="H13" s="114">
        <v>1203.460221</v>
      </c>
      <c r="I13" s="3"/>
      <c r="J13" s="3"/>
    </row>
    <row r="14" spans="1:10" ht="12.75">
      <c r="A14" s="101">
        <v>2005</v>
      </c>
      <c r="B14" s="113">
        <v>455.352547</v>
      </c>
      <c r="C14" s="113">
        <v>34.884683</v>
      </c>
      <c r="D14" s="113">
        <v>50.086475</v>
      </c>
      <c r="E14" s="113">
        <v>540.323705</v>
      </c>
      <c r="F14" s="113">
        <v>487.841135</v>
      </c>
      <c r="G14" s="113">
        <v>104.7</v>
      </c>
      <c r="H14" s="114">
        <v>1132.86484</v>
      </c>
      <c r="I14" s="3"/>
      <c r="J14" s="3"/>
    </row>
    <row r="15" spans="1:10" ht="12.75">
      <c r="A15" s="101">
        <v>2006</v>
      </c>
      <c r="B15" s="113">
        <v>535.666042</v>
      </c>
      <c r="C15" s="113">
        <v>30.439745</v>
      </c>
      <c r="D15" s="113">
        <v>57.84144</v>
      </c>
      <c r="E15" s="113">
        <v>623.947227</v>
      </c>
      <c r="F15" s="113">
        <v>446.759919</v>
      </c>
      <c r="G15" s="113">
        <v>109.46</v>
      </c>
      <c r="H15" s="114">
        <v>1180.167146</v>
      </c>
      <c r="I15" s="3"/>
      <c r="J15" s="3"/>
    </row>
    <row r="16" spans="1:10" ht="12.75">
      <c r="A16" s="101">
        <v>2007</v>
      </c>
      <c r="B16" s="113">
        <v>560.907062</v>
      </c>
      <c r="C16" s="113">
        <v>47.882385</v>
      </c>
      <c r="D16" s="113">
        <v>66.551377</v>
      </c>
      <c r="E16" s="113">
        <v>675.340824</v>
      </c>
      <c r="F16" s="113">
        <v>618.525632</v>
      </c>
      <c r="G16" s="113">
        <v>131.725</v>
      </c>
      <c r="H16" s="114">
        <v>1425.591456</v>
      </c>
      <c r="I16" s="3"/>
      <c r="J16" s="3"/>
    </row>
    <row r="17" spans="1:10" ht="12.75">
      <c r="A17" s="197">
        <v>2008</v>
      </c>
      <c r="B17" s="113">
        <v>646.369466</v>
      </c>
      <c r="C17" s="113">
        <v>40.083136</v>
      </c>
      <c r="D17" s="113">
        <v>90.080434</v>
      </c>
      <c r="E17" s="113">
        <v>776.5330359999999</v>
      </c>
      <c r="F17" s="113">
        <v>671.033202</v>
      </c>
      <c r="G17" s="113">
        <v>147.519</v>
      </c>
      <c r="H17" s="114">
        <v>1595.085238</v>
      </c>
      <c r="I17" s="3"/>
      <c r="J17" s="3"/>
    </row>
    <row r="18" spans="1:10" ht="12.75">
      <c r="A18" s="197" t="s">
        <v>503</v>
      </c>
      <c r="B18" s="113">
        <v>488.01069088590606</v>
      </c>
      <c r="C18" s="113">
        <v>30.262875833670233</v>
      </c>
      <c r="D18" s="113">
        <v>68.01097072806694</v>
      </c>
      <c r="E18" s="113">
        <v>586.2845374476432</v>
      </c>
      <c r="F18" s="113">
        <v>506.63187811443083</v>
      </c>
      <c r="G18" s="113">
        <v>111.37724304074409</v>
      </c>
      <c r="H18" s="114">
        <v>1204.2936586028181</v>
      </c>
      <c r="I18" s="3"/>
      <c r="J18" s="3"/>
    </row>
    <row r="19" spans="1:10" ht="13.5" thickBot="1">
      <c r="A19" s="198" t="s">
        <v>504</v>
      </c>
      <c r="B19" s="118">
        <v>607.8492312331704</v>
      </c>
      <c r="C19" s="118">
        <v>37.694391032720304</v>
      </c>
      <c r="D19" s="118">
        <v>84.71211193638025</v>
      </c>
      <c r="E19" s="118">
        <v>730.2557342022708</v>
      </c>
      <c r="F19" s="118">
        <v>631.0431377456692</v>
      </c>
      <c r="G19" s="118">
        <v>138.7276402414189</v>
      </c>
      <c r="H19" s="119">
        <v>1500.026512189359</v>
      </c>
      <c r="I19" s="3"/>
      <c r="J19" s="3"/>
    </row>
    <row r="20" spans="1:10" ht="12.75">
      <c r="A20" s="120" t="s">
        <v>238</v>
      </c>
      <c r="B20" s="120"/>
      <c r="C20" s="120"/>
      <c r="D20" s="120"/>
      <c r="E20" s="120"/>
      <c r="F20" s="120"/>
      <c r="G20" s="120"/>
      <c r="H20" s="120"/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60" zoomScaleNormal="75" workbookViewId="0" topLeftCell="A13">
      <selection activeCell="A1" sqref="A1:H1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7" customFormat="1" ht="18">
      <c r="A1" s="414" t="s">
        <v>290</v>
      </c>
      <c r="B1" s="414"/>
      <c r="C1" s="414"/>
      <c r="D1" s="414"/>
      <c r="E1" s="414"/>
      <c r="F1" s="414"/>
      <c r="G1" s="414"/>
      <c r="H1" s="414"/>
    </row>
    <row r="2" spans="1:8" s="22" customFormat="1" ht="12.75" customHeight="1">
      <c r="A2" s="48"/>
      <c r="B2" s="48"/>
      <c r="C2" s="48"/>
      <c r="D2" s="48"/>
      <c r="E2" s="48"/>
      <c r="F2" s="48"/>
      <c r="G2" s="48"/>
      <c r="H2" s="48"/>
    </row>
    <row r="3" spans="1:12" s="22" customFormat="1" ht="15" customHeight="1">
      <c r="A3" s="415" t="s">
        <v>452</v>
      </c>
      <c r="B3" s="416"/>
      <c r="C3" s="416"/>
      <c r="D3" s="416"/>
      <c r="E3" s="416"/>
      <c r="F3" s="416"/>
      <c r="G3" s="416"/>
      <c r="H3" s="416"/>
      <c r="I3" s="23"/>
      <c r="J3" s="23"/>
      <c r="K3" s="23"/>
      <c r="L3" s="23"/>
    </row>
    <row r="4" spans="1:12" s="22" customFormat="1" ht="15" customHeight="1">
      <c r="A4" s="416" t="s">
        <v>337</v>
      </c>
      <c r="B4" s="415"/>
      <c r="C4" s="415"/>
      <c r="D4" s="415"/>
      <c r="E4" s="415"/>
      <c r="F4" s="415"/>
      <c r="G4" s="415"/>
      <c r="H4" s="415"/>
      <c r="I4" s="23"/>
      <c r="J4" s="23"/>
      <c r="K4" s="23"/>
      <c r="L4" s="23"/>
    </row>
    <row r="5" spans="1:12" s="22" customFormat="1" ht="15" customHeight="1">
      <c r="A5" s="416" t="s">
        <v>252</v>
      </c>
      <c r="B5" s="416"/>
      <c r="C5" s="416"/>
      <c r="D5" s="416"/>
      <c r="E5" s="416"/>
      <c r="F5" s="416"/>
      <c r="G5" s="416"/>
      <c r="H5" s="416"/>
      <c r="I5" s="23"/>
      <c r="J5" s="23"/>
      <c r="K5" s="23"/>
      <c r="L5" s="23"/>
    </row>
    <row r="6" spans="1:9" s="22" customFormat="1" ht="14.25" customHeight="1" thickBot="1">
      <c r="A6" s="200"/>
      <c r="B6" s="200"/>
      <c r="C6" s="200"/>
      <c r="D6" s="200"/>
      <c r="E6" s="200"/>
      <c r="F6" s="200"/>
      <c r="G6" s="200"/>
      <c r="H6" s="200"/>
      <c r="I6" s="88"/>
    </row>
    <row r="7" spans="1:9" ht="12.75">
      <c r="A7" s="202"/>
      <c r="B7" s="203"/>
      <c r="C7" s="203"/>
      <c r="D7" s="203"/>
      <c r="E7" s="204"/>
      <c r="F7" s="204"/>
      <c r="G7" s="204"/>
      <c r="H7" s="205"/>
      <c r="I7" s="49"/>
    </row>
    <row r="8" spans="1:9" ht="12.75">
      <c r="A8" s="206" t="s">
        <v>7</v>
      </c>
      <c r="B8" s="207" t="s">
        <v>85</v>
      </c>
      <c r="C8" s="207" t="s">
        <v>240</v>
      </c>
      <c r="D8" s="207" t="s">
        <v>279</v>
      </c>
      <c r="E8" s="207" t="s">
        <v>86</v>
      </c>
      <c r="F8" s="207" t="s">
        <v>87</v>
      </c>
      <c r="G8" s="207" t="s">
        <v>88</v>
      </c>
      <c r="H8" s="208" t="s">
        <v>12</v>
      </c>
      <c r="I8" s="49"/>
    </row>
    <row r="9" spans="1:9" ht="13.5" thickBot="1">
      <c r="A9" s="209"/>
      <c r="B9" s="210"/>
      <c r="C9" s="210"/>
      <c r="D9" s="210"/>
      <c r="E9" s="211"/>
      <c r="F9" s="211"/>
      <c r="G9" s="211"/>
      <c r="H9" s="212"/>
      <c r="I9" s="49"/>
    </row>
    <row r="10" spans="1:9" ht="12.75">
      <c r="A10" s="341">
        <v>2000</v>
      </c>
      <c r="B10" s="113">
        <v>241.224214</v>
      </c>
      <c r="C10" s="113">
        <v>28.069688</v>
      </c>
      <c r="D10" s="113">
        <v>37.653402</v>
      </c>
      <c r="E10" s="113">
        <v>204.915041</v>
      </c>
      <c r="F10" s="113">
        <v>281.381589</v>
      </c>
      <c r="G10" s="113">
        <v>77.422108</v>
      </c>
      <c r="H10" s="114">
        <v>870.666042</v>
      </c>
      <c r="I10" s="49"/>
    </row>
    <row r="11" spans="1:9" ht="12.75">
      <c r="A11" s="341">
        <v>2001</v>
      </c>
      <c r="B11" s="113">
        <v>232.488859</v>
      </c>
      <c r="C11" s="113">
        <v>30.45976</v>
      </c>
      <c r="D11" s="113">
        <v>41.614618</v>
      </c>
      <c r="E11" s="113">
        <v>210.515484</v>
      </c>
      <c r="F11" s="113">
        <v>309.679145</v>
      </c>
      <c r="G11" s="113">
        <v>52.071481</v>
      </c>
      <c r="H11" s="114">
        <v>876.829347</v>
      </c>
      <c r="I11" s="49"/>
    </row>
    <row r="12" spans="1:9" ht="12.75">
      <c r="A12" s="341">
        <v>2002</v>
      </c>
      <c r="B12" s="113">
        <v>230.438336</v>
      </c>
      <c r="C12" s="113">
        <v>28.524042</v>
      </c>
      <c r="D12" s="113">
        <v>40.172664</v>
      </c>
      <c r="E12" s="113">
        <v>229.941992</v>
      </c>
      <c r="F12" s="113">
        <v>330.110127</v>
      </c>
      <c r="G12" s="113">
        <v>99.798318</v>
      </c>
      <c r="H12" s="114">
        <v>958.985479</v>
      </c>
      <c r="I12" s="49"/>
    </row>
    <row r="13" spans="1:9" ht="12.75">
      <c r="A13" s="341">
        <v>2003</v>
      </c>
      <c r="B13" s="113">
        <v>219.324638</v>
      </c>
      <c r="C13" s="113">
        <v>24.462857</v>
      </c>
      <c r="D13" s="113">
        <v>30.217356</v>
      </c>
      <c r="E13" s="113">
        <v>206.753865</v>
      </c>
      <c r="F13" s="113">
        <v>286.647685</v>
      </c>
      <c r="G13" s="113">
        <v>91.374073</v>
      </c>
      <c r="H13" s="114">
        <v>858.780474</v>
      </c>
      <c r="I13" s="49"/>
    </row>
    <row r="14" spans="1:9" ht="12.75">
      <c r="A14" s="341">
        <v>2004</v>
      </c>
      <c r="B14" s="113">
        <v>206.817995</v>
      </c>
      <c r="C14" s="113">
        <v>22.224881</v>
      </c>
      <c r="D14" s="113">
        <v>30.988107</v>
      </c>
      <c r="E14" s="113">
        <v>217.980568</v>
      </c>
      <c r="F14" s="113">
        <v>295.420997</v>
      </c>
      <c r="G14" s="113">
        <v>86.977336</v>
      </c>
      <c r="H14" s="114">
        <v>860.409884</v>
      </c>
      <c r="I14" s="49"/>
    </row>
    <row r="15" spans="1:9" ht="12.75">
      <c r="A15" s="341">
        <v>2005</v>
      </c>
      <c r="B15" s="113">
        <v>183.447291</v>
      </c>
      <c r="C15" s="113">
        <v>21.424811</v>
      </c>
      <c r="D15" s="113">
        <v>34.66454</v>
      </c>
      <c r="E15" s="113">
        <v>165.894586</v>
      </c>
      <c r="F15" s="113">
        <v>231.316066</v>
      </c>
      <c r="G15" s="113">
        <v>79.417832</v>
      </c>
      <c r="H15" s="114">
        <v>716.165126</v>
      </c>
      <c r="I15" s="49"/>
    </row>
    <row r="16" spans="1:9" ht="12.75">
      <c r="A16" s="341">
        <v>2006</v>
      </c>
      <c r="B16" s="113">
        <v>164.670919</v>
      </c>
      <c r="C16" s="113">
        <v>14.738408</v>
      </c>
      <c r="D16" s="113">
        <v>29.63932</v>
      </c>
      <c r="E16" s="113">
        <v>171.335554</v>
      </c>
      <c r="F16" s="113">
        <v>246.830182</v>
      </c>
      <c r="G16" s="113">
        <v>68.962521</v>
      </c>
      <c r="H16" s="114">
        <v>696.176904</v>
      </c>
      <c r="I16" s="49"/>
    </row>
    <row r="17" spans="1:14" ht="12.75">
      <c r="A17" s="341">
        <v>2007</v>
      </c>
      <c r="B17" s="113">
        <v>175.870131</v>
      </c>
      <c r="C17" s="113">
        <v>13.612899</v>
      </c>
      <c r="D17" s="113">
        <v>26.828511</v>
      </c>
      <c r="E17" s="113">
        <v>172.671391</v>
      </c>
      <c r="F17" s="113">
        <v>245.573491</v>
      </c>
      <c r="G17" s="113">
        <v>59.046382</v>
      </c>
      <c r="H17" s="114">
        <v>693.602805</v>
      </c>
      <c r="I17" s="50"/>
      <c r="J17" s="50"/>
      <c r="K17" s="49"/>
      <c r="L17" s="49"/>
      <c r="M17" s="49"/>
      <c r="N17" s="49"/>
    </row>
    <row r="18" spans="1:14" ht="12.75">
      <c r="A18" s="341">
        <v>2008</v>
      </c>
      <c r="B18" s="113">
        <v>167.994059</v>
      </c>
      <c r="C18" s="113">
        <v>15.54333</v>
      </c>
      <c r="D18" s="113">
        <v>25.318354</v>
      </c>
      <c r="E18" s="113">
        <v>190.006339</v>
      </c>
      <c r="F18" s="113">
        <v>298.81303</v>
      </c>
      <c r="G18" s="113">
        <v>62.490679</v>
      </c>
      <c r="H18" s="114">
        <v>760.165791</v>
      </c>
      <c r="I18" s="50"/>
      <c r="J18" s="50"/>
      <c r="K18" s="49"/>
      <c r="L18" s="49"/>
      <c r="M18" s="49"/>
      <c r="N18" s="49"/>
    </row>
    <row r="19" spans="1:14" ht="12.75">
      <c r="A19" s="341" t="s">
        <v>503</v>
      </c>
      <c r="B19" s="113">
        <v>152.1062695981792</v>
      </c>
      <c r="C19" s="113">
        <v>14.0733425783436</v>
      </c>
      <c r="D19" s="113">
        <v>22.923908156217234</v>
      </c>
      <c r="E19" s="113">
        <v>172.03677080805002</v>
      </c>
      <c r="F19" s="113">
        <v>270.5532301033861</v>
      </c>
      <c r="G19" s="113">
        <v>56.58071555582377</v>
      </c>
      <c r="H19" s="114">
        <v>688.2742367999999</v>
      </c>
      <c r="I19" s="50"/>
      <c r="J19" s="50"/>
      <c r="K19" s="49"/>
      <c r="L19" s="49"/>
      <c r="M19" s="49"/>
      <c r="N19" s="49"/>
    </row>
    <row r="20" spans="1:14" ht="13.5" thickBot="1">
      <c r="A20" s="342" t="s">
        <v>504</v>
      </c>
      <c r="B20" s="118">
        <v>151.56571328810188</v>
      </c>
      <c r="C20" s="118">
        <v>14.023328636415368</v>
      </c>
      <c r="D20" s="118">
        <v>22.842441013290046</v>
      </c>
      <c r="E20" s="118">
        <v>171.425385345299</v>
      </c>
      <c r="F20" s="118">
        <v>269.59173616805697</v>
      </c>
      <c r="G20" s="118">
        <v>56.37963861860621</v>
      </c>
      <c r="H20" s="119">
        <v>685.8282430697694</v>
      </c>
      <c r="I20" s="50"/>
      <c r="J20" s="50"/>
      <c r="K20" s="49"/>
      <c r="L20" s="49"/>
      <c r="M20" s="49"/>
      <c r="N20" s="49"/>
    </row>
    <row r="21" spans="1:14" ht="12.75">
      <c r="A21" s="201" t="s">
        <v>258</v>
      </c>
      <c r="B21" s="201"/>
      <c r="C21" s="201"/>
      <c r="D21" s="201"/>
      <c r="E21" s="201"/>
      <c r="F21" s="201"/>
      <c r="G21" s="201"/>
      <c r="H21" s="201"/>
      <c r="I21" s="49"/>
      <c r="J21" s="49"/>
      <c r="K21" s="49"/>
      <c r="L21" s="49"/>
      <c r="M21" s="49"/>
      <c r="N21" s="49"/>
    </row>
    <row r="22" spans="1:14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9"/>
    </row>
    <row r="24" spans="1:14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9"/>
    </row>
    <row r="25" spans="1:14" ht="12.75">
      <c r="A25" s="51"/>
      <c r="B25" s="5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</row>
    <row r="26" spans="1:14" ht="12.75">
      <c r="A26" s="4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9"/>
    </row>
    <row r="27" spans="1:14" ht="12.75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9"/>
    </row>
    <row r="28" spans="1:14" ht="12.75">
      <c r="A28" s="4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9"/>
    </row>
    <row r="29" spans="1:14" ht="12.75">
      <c r="A29" s="4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view="pageBreakPreview" zoomScale="60" zoomScaleNormal="75" workbookViewId="0" topLeftCell="A1">
      <selection activeCell="K38" sqref="K38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6" ht="12.75">
      <c r="A2" s="10"/>
      <c r="B2" s="10"/>
      <c r="C2" s="10"/>
      <c r="D2" s="10"/>
      <c r="E2" s="10"/>
      <c r="F2" s="10"/>
    </row>
    <row r="3" spans="1:11" s="74" customFormat="1" ht="15">
      <c r="A3" s="417" t="s">
        <v>453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31" customFormat="1" ht="14.25" customHeight="1" thickBot="1">
      <c r="A4" s="213"/>
      <c r="B4" s="213"/>
      <c r="C4" s="213"/>
      <c r="D4" s="213"/>
      <c r="E4" s="213"/>
      <c r="F4" s="213"/>
      <c r="G4" s="99"/>
      <c r="H4" s="99"/>
      <c r="I4" s="99"/>
      <c r="J4" s="99"/>
      <c r="K4" s="99"/>
    </row>
    <row r="5" spans="1:11" ht="13.5" thickBot="1">
      <c r="A5" s="218" t="s">
        <v>89</v>
      </c>
      <c r="B5" s="219">
        <v>2001</v>
      </c>
      <c r="C5" s="219">
        <v>2002</v>
      </c>
      <c r="D5" s="219">
        <v>2003</v>
      </c>
      <c r="E5" s="219">
        <v>2004</v>
      </c>
      <c r="F5" s="219">
        <v>2005</v>
      </c>
      <c r="G5" s="219">
        <v>2006</v>
      </c>
      <c r="H5" s="219">
        <v>2007</v>
      </c>
      <c r="I5" s="220">
        <v>2008</v>
      </c>
      <c r="J5" s="220">
        <v>2009</v>
      </c>
      <c r="K5" s="220">
        <v>2010</v>
      </c>
    </row>
    <row r="6" spans="1:11" ht="12.75">
      <c r="A6" s="214" t="s">
        <v>261</v>
      </c>
      <c r="B6" s="111"/>
      <c r="C6" s="111"/>
      <c r="D6" s="111"/>
      <c r="E6" s="111"/>
      <c r="F6" s="111"/>
      <c r="G6" s="111"/>
      <c r="H6" s="111"/>
      <c r="I6" s="112"/>
      <c r="J6" s="112"/>
      <c r="K6" s="112"/>
    </row>
    <row r="7" spans="1:11" ht="12.75">
      <c r="A7" s="215" t="s">
        <v>90</v>
      </c>
      <c r="B7" s="113">
        <v>15.77</v>
      </c>
      <c r="C7" s="113">
        <v>15.48</v>
      </c>
      <c r="D7" s="113">
        <v>15.6</v>
      </c>
      <c r="E7" s="113">
        <v>16.78</v>
      </c>
      <c r="F7" s="113">
        <v>15.2</v>
      </c>
      <c r="G7" s="113">
        <v>15.78</v>
      </c>
      <c r="H7" s="113">
        <v>21.45</v>
      </c>
      <c r="I7" s="114">
        <v>23.57</v>
      </c>
      <c r="J7" s="114">
        <v>17.29</v>
      </c>
      <c r="K7" s="114">
        <v>18.5</v>
      </c>
    </row>
    <row r="8" spans="1:11" ht="12.75">
      <c r="A8" s="215" t="s">
        <v>91</v>
      </c>
      <c r="B8" s="113">
        <v>13.82</v>
      </c>
      <c r="C8" s="113">
        <v>13.72</v>
      </c>
      <c r="D8" s="113">
        <v>13.64</v>
      </c>
      <c r="E8" s="113">
        <v>14.91</v>
      </c>
      <c r="F8" s="113">
        <v>14.1</v>
      </c>
      <c r="G8" s="113">
        <v>14.44</v>
      </c>
      <c r="H8" s="113">
        <v>19.21</v>
      </c>
      <c r="I8" s="114">
        <v>19.8</v>
      </c>
      <c r="J8" s="114">
        <v>14.28</v>
      </c>
      <c r="K8" s="114">
        <v>16.07</v>
      </c>
    </row>
    <row r="9" spans="1:11" ht="12.75">
      <c r="A9" s="215" t="s">
        <v>92</v>
      </c>
      <c r="B9" s="113">
        <v>16.37</v>
      </c>
      <c r="C9" s="113">
        <v>17.11</v>
      </c>
      <c r="D9" s="113">
        <v>15.6</v>
      </c>
      <c r="E9" s="113">
        <v>15.81</v>
      </c>
      <c r="F9" s="113">
        <v>16.24</v>
      </c>
      <c r="G9" s="113">
        <v>16.52</v>
      </c>
      <c r="H9" s="113">
        <v>19.71</v>
      </c>
      <c r="I9" s="114">
        <v>22.27</v>
      </c>
      <c r="J9" s="114">
        <v>17.66</v>
      </c>
      <c r="K9" s="114">
        <v>18.08</v>
      </c>
    </row>
    <row r="10" spans="1:11" ht="12.75">
      <c r="A10" s="215" t="s">
        <v>93</v>
      </c>
      <c r="B10" s="113">
        <v>15.47</v>
      </c>
      <c r="C10" s="113">
        <v>15.29</v>
      </c>
      <c r="D10" s="113">
        <v>15.46</v>
      </c>
      <c r="E10" s="113">
        <v>17.2</v>
      </c>
      <c r="F10" s="113">
        <v>15.39</v>
      </c>
      <c r="G10" s="113">
        <v>16.3</v>
      </c>
      <c r="H10" s="113">
        <v>20.85</v>
      </c>
      <c r="I10" s="114">
        <v>21.74</v>
      </c>
      <c r="J10" s="114">
        <v>16.02</v>
      </c>
      <c r="K10" s="114">
        <v>18.88</v>
      </c>
    </row>
    <row r="11" spans="1:11" ht="12.75">
      <c r="A11" s="215" t="s">
        <v>94</v>
      </c>
      <c r="B11" s="113">
        <v>16.86</v>
      </c>
      <c r="C11" s="113">
        <v>17.61</v>
      </c>
      <c r="D11" s="113">
        <v>18.02</v>
      </c>
      <c r="E11" s="113">
        <v>18.7</v>
      </c>
      <c r="F11" s="113">
        <v>17.99</v>
      </c>
      <c r="G11" s="113">
        <v>18.7</v>
      </c>
      <c r="H11" s="113">
        <v>20.36</v>
      </c>
      <c r="I11" s="114">
        <v>23.47</v>
      </c>
      <c r="J11" s="103" t="s">
        <v>211</v>
      </c>
      <c r="K11" s="103" t="s">
        <v>502</v>
      </c>
    </row>
    <row r="12" spans="1:11" ht="12.75">
      <c r="A12" s="215" t="s">
        <v>95</v>
      </c>
      <c r="B12" s="113">
        <v>25.33</v>
      </c>
      <c r="C12" s="113">
        <v>23.44</v>
      </c>
      <c r="D12" s="113">
        <v>22.96</v>
      </c>
      <c r="E12" s="113">
        <v>25.82</v>
      </c>
      <c r="F12" s="113">
        <v>22.53</v>
      </c>
      <c r="G12" s="113">
        <v>21.34</v>
      </c>
      <c r="H12" s="113">
        <v>25.18</v>
      </c>
      <c r="I12" s="114">
        <v>32.66</v>
      </c>
      <c r="J12" s="103" t="s">
        <v>211</v>
      </c>
      <c r="K12" s="103" t="s">
        <v>502</v>
      </c>
    </row>
    <row r="13" spans="1:11" ht="12.75">
      <c r="A13" s="215" t="s">
        <v>96</v>
      </c>
      <c r="B13" s="113">
        <v>16.83</v>
      </c>
      <c r="C13" s="113">
        <v>17.57</v>
      </c>
      <c r="D13" s="113">
        <v>17.44</v>
      </c>
      <c r="E13" s="113">
        <v>17.77</v>
      </c>
      <c r="F13" s="113">
        <v>17.68</v>
      </c>
      <c r="G13" s="113">
        <v>17.56</v>
      </c>
      <c r="H13" s="113">
        <v>20.25</v>
      </c>
      <c r="I13" s="114">
        <v>26.07</v>
      </c>
      <c r="J13" s="114">
        <v>19.94</v>
      </c>
      <c r="K13" s="114">
        <v>18.56</v>
      </c>
    </row>
    <row r="14" spans="1:11" ht="12.75">
      <c r="A14" s="215" t="s">
        <v>260</v>
      </c>
      <c r="B14" s="113">
        <v>14.84</v>
      </c>
      <c r="C14" s="113">
        <v>16.54</v>
      </c>
      <c r="D14" s="113">
        <v>15.58</v>
      </c>
      <c r="E14" s="113">
        <v>16.58</v>
      </c>
      <c r="F14" s="113">
        <v>17.48</v>
      </c>
      <c r="G14" s="113">
        <v>17.81</v>
      </c>
      <c r="H14" s="113">
        <v>18.26</v>
      </c>
      <c r="I14" s="114">
        <v>21.63</v>
      </c>
      <c r="J14" s="114">
        <v>20.55</v>
      </c>
      <c r="K14" s="114">
        <v>18.47</v>
      </c>
    </row>
    <row r="15" spans="1:11" ht="12.75">
      <c r="A15" s="215"/>
      <c r="B15" s="113"/>
      <c r="C15" s="113"/>
      <c r="D15" s="113"/>
      <c r="E15" s="113"/>
      <c r="F15" s="113"/>
      <c r="G15" s="113"/>
      <c r="H15" s="113"/>
      <c r="I15" s="114"/>
      <c r="J15" s="114"/>
      <c r="K15" s="114"/>
    </row>
    <row r="16" spans="1:11" ht="12.75">
      <c r="A16" s="216" t="s">
        <v>262</v>
      </c>
      <c r="B16" s="113"/>
      <c r="C16" s="113"/>
      <c r="D16" s="113"/>
      <c r="E16" s="113"/>
      <c r="F16" s="113"/>
      <c r="G16" s="113"/>
      <c r="H16" s="113"/>
      <c r="I16" s="114"/>
      <c r="J16" s="114"/>
      <c r="K16" s="114"/>
    </row>
    <row r="17" spans="1:11" ht="12.75">
      <c r="A17" s="216" t="s">
        <v>263</v>
      </c>
      <c r="B17" s="113"/>
      <c r="C17" s="113"/>
      <c r="D17" s="113"/>
      <c r="E17" s="113"/>
      <c r="F17" s="113"/>
      <c r="G17" s="113"/>
      <c r="H17" s="113"/>
      <c r="I17" s="114"/>
      <c r="J17" s="114"/>
      <c r="K17" s="114"/>
    </row>
    <row r="18" spans="1:11" ht="12.75">
      <c r="A18" s="215" t="s">
        <v>97</v>
      </c>
      <c r="B18" s="113">
        <v>26.54</v>
      </c>
      <c r="C18" s="113">
        <v>26.01</v>
      </c>
      <c r="D18" s="113">
        <v>26.12</v>
      </c>
      <c r="E18" s="113">
        <v>27.45</v>
      </c>
      <c r="F18" s="113">
        <v>26.18</v>
      </c>
      <c r="G18" s="113">
        <v>26.37</v>
      </c>
      <c r="H18" s="113">
        <v>29.65</v>
      </c>
      <c r="I18" s="114">
        <v>34.5</v>
      </c>
      <c r="J18" s="114">
        <v>31.23</v>
      </c>
      <c r="K18" s="114">
        <v>32.39</v>
      </c>
    </row>
    <row r="19" spans="1:11" ht="12.75">
      <c r="A19" s="215" t="s">
        <v>98</v>
      </c>
      <c r="B19" s="113">
        <v>26.16</v>
      </c>
      <c r="C19" s="113">
        <v>25.79</v>
      </c>
      <c r="D19" s="113">
        <v>26.44</v>
      </c>
      <c r="E19" s="113">
        <v>27.64</v>
      </c>
      <c r="F19" s="113">
        <v>24.94</v>
      </c>
      <c r="G19" s="113">
        <v>25.26</v>
      </c>
      <c r="H19" s="113">
        <v>27.9</v>
      </c>
      <c r="I19" s="114">
        <v>32.58</v>
      </c>
      <c r="J19" s="114">
        <v>29.89</v>
      </c>
      <c r="K19" s="114">
        <v>30.86</v>
      </c>
    </row>
    <row r="20" spans="1:11" ht="12.75">
      <c r="A20" s="215" t="s">
        <v>99</v>
      </c>
      <c r="B20" s="113">
        <v>26.65</v>
      </c>
      <c r="C20" s="113">
        <v>26.01</v>
      </c>
      <c r="D20" s="113">
        <v>26.62</v>
      </c>
      <c r="E20" s="113">
        <v>27.38</v>
      </c>
      <c r="F20" s="113">
        <v>25.68</v>
      </c>
      <c r="G20" s="113">
        <v>25.68</v>
      </c>
      <c r="H20" s="113">
        <v>29.18</v>
      </c>
      <c r="I20" s="114">
        <v>34.19</v>
      </c>
      <c r="J20" s="114">
        <v>31.02</v>
      </c>
      <c r="K20" s="114">
        <v>32.27</v>
      </c>
    </row>
    <row r="21" spans="1:11" ht="12.75">
      <c r="A21" s="215"/>
      <c r="B21" s="113"/>
      <c r="C21" s="113"/>
      <c r="D21" s="113"/>
      <c r="E21" s="113"/>
      <c r="F21" s="113"/>
      <c r="G21" s="113"/>
      <c r="H21" s="113"/>
      <c r="I21" s="114"/>
      <c r="J21" s="114"/>
      <c r="K21" s="114"/>
    </row>
    <row r="22" spans="1:11" ht="12.75">
      <c r="A22" s="216" t="s">
        <v>264</v>
      </c>
      <c r="B22" s="113"/>
      <c r="C22" s="113"/>
      <c r="D22" s="113"/>
      <c r="E22" s="113"/>
      <c r="F22" s="113"/>
      <c r="G22" s="113"/>
      <c r="H22" s="113"/>
      <c r="I22" s="114"/>
      <c r="J22" s="114"/>
      <c r="K22" s="114"/>
    </row>
    <row r="23" spans="1:11" ht="12.75">
      <c r="A23" s="215" t="s">
        <v>298</v>
      </c>
      <c r="B23" s="113">
        <v>130.43</v>
      </c>
      <c r="C23" s="113">
        <v>140.62</v>
      </c>
      <c r="D23" s="113">
        <v>135.09</v>
      </c>
      <c r="E23" s="113">
        <v>138.46</v>
      </c>
      <c r="F23" s="113">
        <v>144.08</v>
      </c>
      <c r="G23" s="113">
        <v>146.88</v>
      </c>
      <c r="H23" s="113">
        <v>160.01</v>
      </c>
      <c r="I23" s="114">
        <v>172.31</v>
      </c>
      <c r="J23" s="114">
        <v>162.56</v>
      </c>
      <c r="K23" s="114">
        <v>163.99</v>
      </c>
    </row>
    <row r="24" spans="1:11" ht="12.75">
      <c r="A24" s="215" t="s">
        <v>100</v>
      </c>
      <c r="B24" s="113">
        <v>23.66</v>
      </c>
      <c r="C24" s="113">
        <v>23.22</v>
      </c>
      <c r="D24" s="113">
        <v>23.12</v>
      </c>
      <c r="E24" s="113">
        <v>24.16</v>
      </c>
      <c r="F24" s="113">
        <v>23.68</v>
      </c>
      <c r="G24" s="113">
        <v>24.01</v>
      </c>
      <c r="H24" s="113">
        <v>27.18</v>
      </c>
      <c r="I24" s="114">
        <v>30.93</v>
      </c>
      <c r="J24" s="114">
        <v>25.85</v>
      </c>
      <c r="K24" s="114">
        <v>26.73</v>
      </c>
    </row>
    <row r="25" spans="1:11" ht="12.75">
      <c r="A25" s="215" t="s">
        <v>101</v>
      </c>
      <c r="B25" s="113">
        <v>20.4</v>
      </c>
      <c r="C25" s="113">
        <v>20.58</v>
      </c>
      <c r="D25" s="113">
        <v>20.24</v>
      </c>
      <c r="E25" s="113">
        <v>21.17</v>
      </c>
      <c r="F25" s="113">
        <v>22.44</v>
      </c>
      <c r="G25" s="113">
        <v>22.94</v>
      </c>
      <c r="H25" s="113">
        <v>26.05</v>
      </c>
      <c r="I25" s="114">
        <v>29.52</v>
      </c>
      <c r="J25" s="114">
        <v>24.57</v>
      </c>
      <c r="K25" s="114">
        <v>25.47</v>
      </c>
    </row>
    <row r="26" spans="1:11" ht="12.75">
      <c r="A26" s="215" t="s">
        <v>102</v>
      </c>
      <c r="B26" s="113">
        <v>23.6</v>
      </c>
      <c r="C26" s="113">
        <v>23.04</v>
      </c>
      <c r="D26" s="113">
        <v>23.45</v>
      </c>
      <c r="E26" s="113">
        <v>22.89</v>
      </c>
      <c r="F26" s="113">
        <v>21.94</v>
      </c>
      <c r="G26" s="113">
        <v>22.33</v>
      </c>
      <c r="H26" s="113">
        <v>25.45</v>
      </c>
      <c r="I26" s="114">
        <v>29.66</v>
      </c>
      <c r="J26" s="114">
        <v>25.69</v>
      </c>
      <c r="K26" s="114">
        <v>26.14</v>
      </c>
    </row>
    <row r="27" spans="1:11" ht="12.75">
      <c r="A27" s="215" t="s">
        <v>103</v>
      </c>
      <c r="B27" s="113">
        <v>23.66</v>
      </c>
      <c r="C27" s="113">
        <v>23.03</v>
      </c>
      <c r="D27" s="113">
        <v>22.66</v>
      </c>
      <c r="E27" s="113">
        <v>22.64</v>
      </c>
      <c r="F27" s="113">
        <v>21.69</v>
      </c>
      <c r="G27" s="113">
        <v>22.25</v>
      </c>
      <c r="H27" s="113">
        <v>24.74</v>
      </c>
      <c r="I27" s="114">
        <v>28.32</v>
      </c>
      <c r="J27" s="114">
        <v>23.5</v>
      </c>
      <c r="K27" s="114">
        <v>23.93</v>
      </c>
    </row>
    <row r="28" spans="1:11" ht="12.75">
      <c r="A28" s="215"/>
      <c r="B28" s="113"/>
      <c r="C28" s="113"/>
      <c r="D28" s="113"/>
      <c r="E28" s="113"/>
      <c r="F28" s="113"/>
      <c r="G28" s="113"/>
      <c r="H28" s="113"/>
      <c r="I28" s="114"/>
      <c r="J28" s="114"/>
      <c r="K28" s="114"/>
    </row>
    <row r="29" spans="1:11" ht="12.75">
      <c r="A29" s="216" t="s">
        <v>265</v>
      </c>
      <c r="B29" s="113"/>
      <c r="C29" s="113"/>
      <c r="D29" s="113"/>
      <c r="E29" s="113"/>
      <c r="F29" s="113"/>
      <c r="G29" s="113"/>
      <c r="H29" s="113"/>
      <c r="I29" s="114"/>
      <c r="J29" s="114"/>
      <c r="K29" s="114"/>
    </row>
    <row r="30" spans="1:11" ht="12.75">
      <c r="A30" s="215" t="s">
        <v>104</v>
      </c>
      <c r="B30" s="113">
        <v>26.24</v>
      </c>
      <c r="C30" s="113">
        <v>26.34</v>
      </c>
      <c r="D30" s="113">
        <v>26.05</v>
      </c>
      <c r="E30" s="113">
        <v>26.19</v>
      </c>
      <c r="F30" s="113">
        <v>25.03</v>
      </c>
      <c r="G30" s="113">
        <v>25.19</v>
      </c>
      <c r="H30" s="113">
        <v>29.49</v>
      </c>
      <c r="I30" s="114">
        <v>33.69</v>
      </c>
      <c r="J30" s="114">
        <v>28.88</v>
      </c>
      <c r="K30" s="114">
        <v>30.23</v>
      </c>
    </row>
    <row r="31" spans="1:11" ht="12.75">
      <c r="A31" s="215" t="s">
        <v>105</v>
      </c>
      <c r="B31" s="113">
        <v>23.42</v>
      </c>
      <c r="C31" s="113">
        <v>23.14</v>
      </c>
      <c r="D31" s="113">
        <v>22.71</v>
      </c>
      <c r="E31" s="113">
        <v>23.34</v>
      </c>
      <c r="F31" s="113">
        <v>22.14</v>
      </c>
      <c r="G31" s="113">
        <v>22.47</v>
      </c>
      <c r="H31" s="113">
        <v>25.87</v>
      </c>
      <c r="I31" s="114">
        <v>30.17</v>
      </c>
      <c r="J31" s="114">
        <v>25.66</v>
      </c>
      <c r="K31" s="114">
        <v>26.76</v>
      </c>
    </row>
    <row r="32" spans="1:11" ht="12.75">
      <c r="A32" s="215" t="s">
        <v>106</v>
      </c>
      <c r="B32" s="113">
        <v>21.21</v>
      </c>
      <c r="C32" s="113">
        <v>21.29</v>
      </c>
      <c r="D32" s="113">
        <v>20.92</v>
      </c>
      <c r="E32" s="113">
        <v>21.31</v>
      </c>
      <c r="F32" s="113">
        <v>20.65</v>
      </c>
      <c r="G32" s="113">
        <v>21.45</v>
      </c>
      <c r="H32" s="113">
        <v>24.97</v>
      </c>
      <c r="I32" s="114">
        <v>28.85</v>
      </c>
      <c r="J32" s="114">
        <v>23.94</v>
      </c>
      <c r="K32" s="114">
        <v>24.4</v>
      </c>
    </row>
    <row r="33" spans="1:11" ht="12.75">
      <c r="A33" s="215"/>
      <c r="B33" s="113"/>
      <c r="C33" s="113"/>
      <c r="D33" s="113"/>
      <c r="E33" s="113"/>
      <c r="F33" s="113"/>
      <c r="G33" s="113"/>
      <c r="H33" s="113"/>
      <c r="I33" s="114"/>
      <c r="J33" s="114"/>
      <c r="K33" s="114"/>
    </row>
    <row r="34" spans="1:11" ht="12.75">
      <c r="A34" s="216" t="s">
        <v>266</v>
      </c>
      <c r="B34" s="113"/>
      <c r="C34" s="113"/>
      <c r="D34" s="113"/>
      <c r="E34" s="113"/>
      <c r="F34" s="113"/>
      <c r="G34" s="113"/>
      <c r="H34" s="113"/>
      <c r="I34" s="114"/>
      <c r="J34" s="114"/>
      <c r="K34" s="114"/>
    </row>
    <row r="35" spans="1:11" ht="12.75">
      <c r="A35" s="215" t="s">
        <v>107</v>
      </c>
      <c r="B35" s="113">
        <v>35.48</v>
      </c>
      <c r="C35" s="113">
        <v>36.74</v>
      </c>
      <c r="D35" s="113">
        <v>37.17</v>
      </c>
      <c r="E35" s="113">
        <v>37.02</v>
      </c>
      <c r="F35" s="113">
        <v>35.27</v>
      </c>
      <c r="G35" s="113">
        <v>37</v>
      </c>
      <c r="H35" s="113">
        <v>42.07</v>
      </c>
      <c r="I35" s="114">
        <v>42.3</v>
      </c>
      <c r="J35" s="114">
        <v>34.44</v>
      </c>
      <c r="K35" s="114">
        <v>35.96</v>
      </c>
    </row>
    <row r="36" spans="1:11" ht="12.75">
      <c r="A36" s="215" t="s">
        <v>108</v>
      </c>
      <c r="B36" s="113">
        <v>21.7</v>
      </c>
      <c r="C36" s="113">
        <v>21.53</v>
      </c>
      <c r="D36" s="113">
        <v>21.51</v>
      </c>
      <c r="E36" s="113">
        <v>22.95</v>
      </c>
      <c r="F36" s="113">
        <v>21.91</v>
      </c>
      <c r="G36" s="113">
        <v>22.17</v>
      </c>
      <c r="H36" s="113">
        <v>25.97</v>
      </c>
      <c r="I36" s="114">
        <v>30.57</v>
      </c>
      <c r="J36" s="114">
        <v>23.02</v>
      </c>
      <c r="K36" s="114">
        <v>24.32</v>
      </c>
    </row>
    <row r="37" spans="1:11" ht="13.5" thickBot="1">
      <c r="A37" s="217" t="s">
        <v>109</v>
      </c>
      <c r="B37" s="118">
        <v>21.56</v>
      </c>
      <c r="C37" s="118">
        <v>21.07</v>
      </c>
      <c r="D37" s="118">
        <v>20.88</v>
      </c>
      <c r="E37" s="118">
        <v>21.66</v>
      </c>
      <c r="F37" s="118">
        <v>20.18</v>
      </c>
      <c r="G37" s="118">
        <v>20.64</v>
      </c>
      <c r="H37" s="118">
        <v>24.31</v>
      </c>
      <c r="I37" s="119">
        <v>28.52</v>
      </c>
      <c r="J37" s="119">
        <v>22.54</v>
      </c>
      <c r="K37" s="119">
        <v>23.8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60" zoomScaleNormal="75" workbookViewId="0" topLeftCell="A1">
      <selection activeCell="A3" sqref="A3:L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14"/>
      <c r="K1" s="21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81" t="s">
        <v>454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1" ht="15" customHeight="1">
      <c r="A4" s="381" t="s">
        <v>253</v>
      </c>
      <c r="B4" s="381"/>
      <c r="C4" s="381"/>
      <c r="D4" s="381"/>
      <c r="E4" s="381"/>
      <c r="F4" s="381"/>
      <c r="G4" s="381"/>
      <c r="H4" s="381"/>
      <c r="I4" s="381"/>
      <c r="J4" s="381"/>
      <c r="K4" s="89"/>
    </row>
    <row r="5" spans="1:11" ht="13.5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2"/>
    </row>
    <row r="6" spans="1:11" ht="12.75">
      <c r="A6" s="223"/>
      <c r="B6" s="224"/>
      <c r="C6" s="418" t="s">
        <v>41</v>
      </c>
      <c r="D6" s="419"/>
      <c r="E6" s="419"/>
      <c r="F6" s="419"/>
      <c r="G6" s="419"/>
      <c r="H6" s="420"/>
      <c r="I6" s="123"/>
      <c r="J6" s="124"/>
      <c r="K6" s="3"/>
    </row>
    <row r="7" spans="1:11" ht="12.75">
      <c r="A7" s="225" t="s">
        <v>7</v>
      </c>
      <c r="B7" s="128" t="s">
        <v>110</v>
      </c>
      <c r="C7" s="421" t="s">
        <v>113</v>
      </c>
      <c r="D7" s="226" t="s">
        <v>112</v>
      </c>
      <c r="E7" s="421" t="s">
        <v>115</v>
      </c>
      <c r="F7" s="421" t="s">
        <v>116</v>
      </c>
      <c r="G7" s="421" t="s">
        <v>117</v>
      </c>
      <c r="H7" s="421" t="s">
        <v>12</v>
      </c>
      <c r="I7" s="127" t="s">
        <v>111</v>
      </c>
      <c r="J7" s="128" t="s">
        <v>12</v>
      </c>
      <c r="K7" s="3"/>
    </row>
    <row r="8" spans="1:11" ht="13.5" thickBot="1">
      <c r="A8" s="227"/>
      <c r="B8" s="131"/>
      <c r="C8" s="358"/>
      <c r="D8" s="131" t="s">
        <v>339</v>
      </c>
      <c r="E8" s="358"/>
      <c r="F8" s="358"/>
      <c r="G8" s="358"/>
      <c r="H8" s="358"/>
      <c r="I8" s="131"/>
      <c r="J8" s="132"/>
      <c r="K8" s="3"/>
    </row>
    <row r="9" spans="1:11" ht="12.75">
      <c r="A9" s="222">
        <v>2000</v>
      </c>
      <c r="B9" s="343">
        <v>1379.452349</v>
      </c>
      <c r="C9" s="343">
        <v>1089.26172</v>
      </c>
      <c r="D9" s="343">
        <v>194.83903</v>
      </c>
      <c r="E9" s="343">
        <v>1836.14796</v>
      </c>
      <c r="F9" s="343">
        <v>1180.62105</v>
      </c>
      <c r="G9" s="343">
        <v>185.07072</v>
      </c>
      <c r="H9" s="343">
        <v>4485.940479999999</v>
      </c>
      <c r="I9" s="343">
        <v>34.0517</v>
      </c>
      <c r="J9" s="344">
        <v>5899.444529</v>
      </c>
      <c r="K9" s="3"/>
    </row>
    <row r="10" spans="1:11" ht="12.75">
      <c r="A10" s="222">
        <v>2001</v>
      </c>
      <c r="B10" s="343">
        <v>1193.025307</v>
      </c>
      <c r="C10" s="343">
        <v>1113.5775</v>
      </c>
      <c r="D10" s="343">
        <v>211.22498</v>
      </c>
      <c r="E10" s="343">
        <v>1989.31238</v>
      </c>
      <c r="F10" s="343">
        <v>1360.38202</v>
      </c>
      <c r="G10" s="343">
        <v>183.2544</v>
      </c>
      <c r="H10" s="343">
        <v>4857.75128</v>
      </c>
      <c r="I10" s="343">
        <v>34.47113</v>
      </c>
      <c r="J10" s="344">
        <v>6085.247717</v>
      </c>
      <c r="K10" s="3"/>
    </row>
    <row r="11" spans="1:11" ht="12.75">
      <c r="A11" s="222">
        <v>2002</v>
      </c>
      <c r="B11" s="343">
        <v>1608.283204</v>
      </c>
      <c r="C11" s="343">
        <v>1196.02912</v>
      </c>
      <c r="D11" s="343">
        <v>220.23024</v>
      </c>
      <c r="E11" s="343">
        <v>2019.25677</v>
      </c>
      <c r="F11" s="343">
        <v>1377.6456</v>
      </c>
      <c r="G11" s="343">
        <v>190.58</v>
      </c>
      <c r="H11" s="343">
        <v>5003.74173</v>
      </c>
      <c r="I11" s="343">
        <v>35.8424</v>
      </c>
      <c r="J11" s="344">
        <v>6647.867334</v>
      </c>
      <c r="K11" s="3"/>
    </row>
    <row r="12" spans="1:11" ht="12.75">
      <c r="A12" s="222">
        <v>2003</v>
      </c>
      <c r="B12" s="343">
        <v>1539.584218</v>
      </c>
      <c r="C12" s="343">
        <v>1238.424658</v>
      </c>
      <c r="D12" s="343">
        <v>224.83548</v>
      </c>
      <c r="E12" s="343">
        <v>2116.372743</v>
      </c>
      <c r="F12" s="343">
        <v>1469.409443</v>
      </c>
      <c r="G12" s="343">
        <v>171.978468</v>
      </c>
      <c r="H12" s="343">
        <v>5221.020792</v>
      </c>
      <c r="I12" s="343">
        <v>35.904293</v>
      </c>
      <c r="J12" s="344">
        <v>6796.509303</v>
      </c>
      <c r="K12" s="3"/>
    </row>
    <row r="13" spans="1:11" ht="12.75">
      <c r="A13" s="222">
        <v>2004</v>
      </c>
      <c r="B13" s="343">
        <v>1357.037862</v>
      </c>
      <c r="C13" s="343">
        <v>1246.766145</v>
      </c>
      <c r="D13" s="343">
        <v>231.578462</v>
      </c>
      <c r="E13" s="343">
        <v>2285.660174</v>
      </c>
      <c r="F13" s="343">
        <v>1528.203698</v>
      </c>
      <c r="G13" s="343">
        <v>171.977811</v>
      </c>
      <c r="H13" s="343">
        <v>5464.18629</v>
      </c>
      <c r="I13" s="343">
        <v>35.904635</v>
      </c>
      <c r="J13" s="344">
        <v>6857.128787</v>
      </c>
      <c r="K13" s="3"/>
    </row>
    <row r="14" spans="1:11" ht="12.75">
      <c r="A14" s="222">
        <v>2005</v>
      </c>
      <c r="B14" s="343">
        <v>1131.904358</v>
      </c>
      <c r="C14" s="343">
        <v>1283.311393</v>
      </c>
      <c r="D14" s="343">
        <v>242.447034</v>
      </c>
      <c r="E14" s="343">
        <v>2418.467151</v>
      </c>
      <c r="F14" s="343">
        <v>1404.995802</v>
      </c>
      <c r="G14" s="343">
        <v>175.422104</v>
      </c>
      <c r="H14" s="343">
        <v>5524.643483999999</v>
      </c>
      <c r="I14" s="343">
        <v>36.622705</v>
      </c>
      <c r="J14" s="344">
        <v>6693.170547</v>
      </c>
      <c r="K14" s="20"/>
    </row>
    <row r="15" spans="1:11" ht="12.75">
      <c r="A15" s="222">
        <v>2006</v>
      </c>
      <c r="B15" s="343">
        <v>1182.537189</v>
      </c>
      <c r="C15" s="343">
        <v>1267.269457</v>
      </c>
      <c r="D15" s="343">
        <v>237.617471</v>
      </c>
      <c r="E15" s="343">
        <v>2565.92126</v>
      </c>
      <c r="F15" s="343">
        <v>1480.517741</v>
      </c>
      <c r="G15" s="343">
        <v>178.904269</v>
      </c>
      <c r="H15" s="343">
        <v>5730.230197999999</v>
      </c>
      <c r="I15" s="343">
        <v>37.98531</v>
      </c>
      <c r="J15" s="344">
        <v>6950.752697</v>
      </c>
      <c r="K15" s="3"/>
    </row>
    <row r="16" spans="1:11" ht="12.75">
      <c r="A16" s="101">
        <v>2007</v>
      </c>
      <c r="B16" s="343">
        <v>1710.876957</v>
      </c>
      <c r="C16" s="343">
        <v>1483.415125</v>
      </c>
      <c r="D16" s="343">
        <v>276.135</v>
      </c>
      <c r="E16" s="343">
        <v>3179.755858</v>
      </c>
      <c r="F16" s="343">
        <v>1675.474364</v>
      </c>
      <c r="G16" s="343">
        <v>125.832978</v>
      </c>
      <c r="H16" s="343">
        <v>6740.613325</v>
      </c>
      <c r="I16" s="343">
        <v>44.683304</v>
      </c>
      <c r="J16" s="344">
        <v>8496.173586</v>
      </c>
      <c r="K16" s="3"/>
    </row>
    <row r="17" spans="1:11" ht="12.75">
      <c r="A17" s="101">
        <v>2008</v>
      </c>
      <c r="B17" s="343">
        <v>1576.166985</v>
      </c>
      <c r="C17" s="343">
        <v>1579.048523</v>
      </c>
      <c r="D17" s="343">
        <v>300.044028</v>
      </c>
      <c r="E17" s="343">
        <v>3650.997267</v>
      </c>
      <c r="F17" s="343">
        <v>1946.523405</v>
      </c>
      <c r="G17" s="343">
        <v>117.802228</v>
      </c>
      <c r="H17" s="343">
        <v>7594.415451</v>
      </c>
      <c r="I17" s="343">
        <v>50.34275</v>
      </c>
      <c r="J17" s="344">
        <v>9220.925186</v>
      </c>
      <c r="K17" s="3"/>
    </row>
    <row r="18" spans="1:10" s="3" customFormat="1" ht="12.75">
      <c r="A18" s="101" t="s">
        <v>503</v>
      </c>
      <c r="B18" s="343">
        <v>1268.4441105346145</v>
      </c>
      <c r="C18" s="343">
        <v>1270.763071621965</v>
      </c>
      <c r="D18" s="343">
        <v>241.46494872666236</v>
      </c>
      <c r="E18" s="343">
        <v>2938.1950167571385</v>
      </c>
      <c r="F18" s="343">
        <v>1566.4940152835609</v>
      </c>
      <c r="G18" s="343">
        <v>94.8031165076433</v>
      </c>
      <c r="H18" s="343">
        <v>6111.72016889697</v>
      </c>
      <c r="I18" s="343">
        <v>40.5140859777725</v>
      </c>
      <c r="J18" s="344">
        <v>7420.678365409357</v>
      </c>
    </row>
    <row r="19" spans="1:11" ht="13.5" thickBot="1">
      <c r="A19" s="221" t="s">
        <v>504</v>
      </c>
      <c r="B19" s="345">
        <v>1310.8509270934453</v>
      </c>
      <c r="C19" s="345">
        <v>1313.247416040811</v>
      </c>
      <c r="D19" s="345">
        <v>249.53764164312304</v>
      </c>
      <c r="E19" s="345">
        <v>3036.425199746577</v>
      </c>
      <c r="F19" s="345">
        <v>1618.8652816207414</v>
      </c>
      <c r="G19" s="345">
        <v>97.97258872762991</v>
      </c>
      <c r="H19" s="345">
        <v>6316.048127778882</v>
      </c>
      <c r="I19" s="345">
        <v>41.868559066369194</v>
      </c>
      <c r="J19" s="346">
        <v>7668.767613938697</v>
      </c>
      <c r="K19" s="3"/>
    </row>
    <row r="20" ht="12.75">
      <c r="K20" s="3"/>
    </row>
    <row r="21" ht="12.75">
      <c r="K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5" customFormat="1" ht="18">
      <c r="A1" s="414" t="s">
        <v>290</v>
      </c>
      <c r="B1" s="414"/>
      <c r="C1" s="414"/>
      <c r="D1" s="414"/>
      <c r="E1" s="414"/>
      <c r="F1" s="21"/>
      <c r="G1" s="21"/>
      <c r="H1" s="21"/>
      <c r="I1" s="21"/>
      <c r="J1" s="21"/>
      <c r="K1" s="21"/>
    </row>
    <row r="2" spans="1:8" ht="12.75" customHeight="1">
      <c r="A2" s="381"/>
      <c r="B2" s="381"/>
      <c r="C2" s="381"/>
      <c r="D2" s="381"/>
      <c r="E2" s="381"/>
      <c r="F2" s="19"/>
      <c r="G2" s="19"/>
      <c r="H2" s="19"/>
    </row>
    <row r="3" spans="1:10" s="39" customFormat="1" ht="15" customHeight="1">
      <c r="A3" s="381" t="s">
        <v>455</v>
      </c>
      <c r="B3" s="381"/>
      <c r="C3" s="381"/>
      <c r="D3" s="381"/>
      <c r="E3" s="381"/>
      <c r="F3" s="381"/>
      <c r="G3" s="381"/>
      <c r="H3" s="35"/>
      <c r="I3" s="35"/>
      <c r="J3" s="35"/>
    </row>
    <row r="4" spans="1:10" s="39" customFormat="1" ht="15" customHeight="1">
      <c r="A4" s="381" t="s">
        <v>338</v>
      </c>
      <c r="B4" s="381"/>
      <c r="C4" s="381"/>
      <c r="D4" s="381"/>
      <c r="E4" s="381"/>
      <c r="F4" s="89"/>
      <c r="G4" s="35"/>
      <c r="H4" s="35"/>
      <c r="I4" s="35"/>
      <c r="J4" s="35"/>
    </row>
    <row r="5" spans="1:10" s="39" customFormat="1" ht="15" customHeight="1">
      <c r="A5" s="381" t="s">
        <v>252</v>
      </c>
      <c r="B5" s="381"/>
      <c r="C5" s="381"/>
      <c r="D5" s="381"/>
      <c r="E5" s="381"/>
      <c r="F5" s="89"/>
      <c r="G5" s="35"/>
      <c r="H5" s="35"/>
      <c r="I5" s="35"/>
      <c r="J5" s="35"/>
    </row>
    <row r="6" spans="1:6" s="31" customFormat="1" ht="14.25" customHeight="1" thickBot="1">
      <c r="A6" s="98"/>
      <c r="B6" s="98"/>
      <c r="C6" s="98"/>
      <c r="D6" s="98"/>
      <c r="E6" s="98"/>
      <c r="F6" s="34"/>
    </row>
    <row r="7" spans="1:6" ht="13.5" thickBot="1">
      <c r="A7" s="106" t="s">
        <v>7</v>
      </c>
      <c r="B7" s="228" t="s">
        <v>119</v>
      </c>
      <c r="C7" s="228" t="s">
        <v>118</v>
      </c>
      <c r="D7" s="228" t="s">
        <v>120</v>
      </c>
      <c r="E7" s="229" t="s">
        <v>12</v>
      </c>
      <c r="F7" s="4"/>
    </row>
    <row r="8" spans="1:6" ht="12.75">
      <c r="A8" s="222">
        <v>2000</v>
      </c>
      <c r="B8" s="113">
        <v>282.080552</v>
      </c>
      <c r="C8" s="113">
        <v>864.81074</v>
      </c>
      <c r="D8" s="113">
        <v>77.857386</v>
      </c>
      <c r="E8" s="114">
        <v>1224.748678</v>
      </c>
      <c r="F8" s="4"/>
    </row>
    <row r="9" spans="1:6" ht="12.75">
      <c r="A9" s="222">
        <v>2001</v>
      </c>
      <c r="B9" s="113">
        <v>256.569243</v>
      </c>
      <c r="C9" s="113">
        <v>811.580634</v>
      </c>
      <c r="D9" s="113">
        <v>75.00405</v>
      </c>
      <c r="E9" s="114">
        <v>1143.153927</v>
      </c>
      <c r="F9" s="4"/>
    </row>
    <row r="10" spans="1:6" ht="12.75">
      <c r="A10" s="222">
        <v>2002</v>
      </c>
      <c r="B10" s="113">
        <v>263.64572</v>
      </c>
      <c r="C10" s="113">
        <v>769.3366</v>
      </c>
      <c r="D10" s="113">
        <v>76.118304</v>
      </c>
      <c r="E10" s="114">
        <v>1109.100624</v>
      </c>
      <c r="F10" s="4"/>
    </row>
    <row r="11" spans="1:6" ht="12.75">
      <c r="A11" s="222">
        <v>2003</v>
      </c>
      <c r="B11" s="113">
        <v>273.09856</v>
      </c>
      <c r="C11" s="113">
        <v>796.9081</v>
      </c>
      <c r="D11" s="113">
        <v>75.49368</v>
      </c>
      <c r="E11" s="114">
        <v>1145.50034</v>
      </c>
      <c r="F11" s="4"/>
    </row>
    <row r="12" spans="1:6" ht="12.75">
      <c r="A12" s="101">
        <v>2004</v>
      </c>
      <c r="B12" s="113">
        <v>283.5765</v>
      </c>
      <c r="C12" s="113">
        <v>883.98183</v>
      </c>
      <c r="D12" s="113">
        <v>75.12903</v>
      </c>
      <c r="E12" s="114">
        <v>1242.68736</v>
      </c>
      <c r="F12" s="4"/>
    </row>
    <row r="13" spans="1:6" ht="12.75">
      <c r="A13" s="222">
        <v>2005</v>
      </c>
      <c r="B13" s="113">
        <v>295.78658</v>
      </c>
      <c r="C13" s="113">
        <v>1096.91904</v>
      </c>
      <c r="D13" s="113">
        <v>74.03735</v>
      </c>
      <c r="E13" s="114">
        <v>1466.74297</v>
      </c>
      <c r="F13" s="3"/>
    </row>
    <row r="14" spans="1:6" ht="12.75">
      <c r="A14" s="222">
        <v>2006</v>
      </c>
      <c r="B14" s="113">
        <v>325.850297</v>
      </c>
      <c r="C14" s="113">
        <v>1152.791344</v>
      </c>
      <c r="D14" s="113">
        <v>75.344112</v>
      </c>
      <c r="E14" s="114">
        <v>1553.985753</v>
      </c>
      <c r="F14" s="3"/>
    </row>
    <row r="15" spans="1:6" ht="12.75">
      <c r="A15" s="222">
        <v>2007</v>
      </c>
      <c r="B15" s="113">
        <v>379.292196</v>
      </c>
      <c r="C15" s="113">
        <v>951.282954</v>
      </c>
      <c r="D15" s="113">
        <v>67.536963</v>
      </c>
      <c r="E15" s="114">
        <v>1398.112113</v>
      </c>
      <c r="F15" s="3"/>
    </row>
    <row r="16" spans="1:6" ht="12.75">
      <c r="A16" s="222">
        <v>2008</v>
      </c>
      <c r="B16" s="113">
        <v>465.509242</v>
      </c>
      <c r="C16" s="113">
        <v>1089.77722</v>
      </c>
      <c r="D16" s="113">
        <v>66.17678</v>
      </c>
      <c r="E16" s="114">
        <v>1621.463242</v>
      </c>
      <c r="F16" s="3"/>
    </row>
    <row r="17" spans="1:6" ht="12.75">
      <c r="A17" s="222" t="s">
        <v>503</v>
      </c>
      <c r="B17" s="113">
        <v>368.92885891346384</v>
      </c>
      <c r="C17" s="113">
        <v>863.678376216829</v>
      </c>
      <c r="D17" s="113">
        <v>52.44691561240224</v>
      </c>
      <c r="E17" s="114">
        <v>1285.0541507426951</v>
      </c>
      <c r="F17" s="3"/>
    </row>
    <row r="18" spans="1:6" ht="13.5" thickBot="1">
      <c r="A18" s="117" t="s">
        <v>504</v>
      </c>
      <c r="B18" s="118">
        <v>430.921725853801</v>
      </c>
      <c r="C18" s="118">
        <v>1008.8063524172896</v>
      </c>
      <c r="D18" s="118">
        <v>61.259819733175775</v>
      </c>
      <c r="E18" s="119">
        <v>1500.9878980042665</v>
      </c>
      <c r="F18" s="3"/>
    </row>
    <row r="19" spans="1:5" ht="12.75">
      <c r="A19" s="120" t="s">
        <v>238</v>
      </c>
      <c r="B19" s="120"/>
      <c r="C19" s="120"/>
      <c r="D19" s="120"/>
      <c r="E19" s="120"/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60" zoomScaleNormal="75" workbookViewId="0" topLeftCell="A1">
      <selection activeCell="A3" sqref="A3:L3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422"/>
    </row>
    <row r="3" spans="1:12" ht="15">
      <c r="A3" s="382" t="s">
        <v>456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1" ht="13.5" thickBot="1">
      <c r="A4" s="110"/>
      <c r="B4" s="110"/>
      <c r="C4" s="110"/>
      <c r="D4" s="110"/>
      <c r="E4" s="110"/>
      <c r="F4" s="154"/>
      <c r="G4" s="110"/>
      <c r="H4" s="154"/>
      <c r="I4" s="154"/>
      <c r="J4" s="154"/>
      <c r="K4" s="154"/>
    </row>
    <row r="5" spans="1:11" ht="13.5" thickBot="1">
      <c r="A5" s="106" t="s">
        <v>192</v>
      </c>
      <c r="B5" s="107">
        <v>2001</v>
      </c>
      <c r="C5" s="107">
        <v>2002</v>
      </c>
      <c r="D5" s="107">
        <v>2003</v>
      </c>
      <c r="E5" s="107">
        <v>2004</v>
      </c>
      <c r="F5" s="107">
        <v>2005</v>
      </c>
      <c r="G5" s="107">
        <v>2006</v>
      </c>
      <c r="H5" s="107">
        <v>2007</v>
      </c>
      <c r="I5" s="233">
        <v>2008</v>
      </c>
      <c r="J5" s="233">
        <v>2009</v>
      </c>
      <c r="K5" s="233">
        <v>2010</v>
      </c>
    </row>
    <row r="6" spans="1:11" ht="12.75">
      <c r="A6" s="230" t="s">
        <v>221</v>
      </c>
      <c r="B6" s="135">
        <v>31805</v>
      </c>
      <c r="C6" s="135">
        <v>32271</v>
      </c>
      <c r="D6" s="135">
        <v>32377</v>
      </c>
      <c r="E6" s="135">
        <v>32671</v>
      </c>
      <c r="F6" s="135">
        <v>32997.5</v>
      </c>
      <c r="G6" s="135">
        <v>33324</v>
      </c>
      <c r="H6" s="135">
        <v>33719</v>
      </c>
      <c r="I6" s="136">
        <v>33876</v>
      </c>
      <c r="J6" s="136">
        <v>33915</v>
      </c>
      <c r="K6" s="136">
        <v>33927</v>
      </c>
    </row>
    <row r="7" spans="1:12" ht="12.75">
      <c r="A7" s="231" t="s">
        <v>222</v>
      </c>
      <c r="B7" s="102">
        <v>893883</v>
      </c>
      <c r="C7" s="102">
        <v>913782</v>
      </c>
      <c r="D7" s="102">
        <v>911276</v>
      </c>
      <c r="E7" s="102">
        <v>933927</v>
      </c>
      <c r="F7" s="102">
        <v>947809.5</v>
      </c>
      <c r="G7" s="102">
        <v>966898</v>
      </c>
      <c r="H7" s="102">
        <v>982324</v>
      </c>
      <c r="I7" s="103">
        <v>996564</v>
      </c>
      <c r="J7" s="103">
        <v>1004811</v>
      </c>
      <c r="K7" s="103">
        <v>1016023</v>
      </c>
      <c r="L7" s="290"/>
    </row>
    <row r="8" spans="1:11" ht="12.75">
      <c r="A8" s="231" t="s">
        <v>121</v>
      </c>
      <c r="B8" s="102">
        <v>279920</v>
      </c>
      <c r="C8" s="102">
        <v>280509</v>
      </c>
      <c r="D8" s="102">
        <v>281168</v>
      </c>
      <c r="E8" s="102">
        <v>280850</v>
      </c>
      <c r="F8" s="102">
        <v>280817</v>
      </c>
      <c r="G8" s="102">
        <v>281336</v>
      </c>
      <c r="H8" s="102">
        <v>281471</v>
      </c>
      <c r="I8" s="103">
        <v>282210</v>
      </c>
      <c r="J8" s="103">
        <v>281873</v>
      </c>
      <c r="K8" s="103">
        <v>280515</v>
      </c>
    </row>
    <row r="9" spans="1:11" ht="12.75">
      <c r="A9" s="231" t="s">
        <v>223</v>
      </c>
      <c r="B9" s="102">
        <v>50591</v>
      </c>
      <c r="C9" s="102">
        <v>51501</v>
      </c>
      <c r="D9" s="102">
        <v>50454</v>
      </c>
      <c r="E9" s="102">
        <v>51073</v>
      </c>
      <c r="F9" s="102">
        <v>51373</v>
      </c>
      <c r="G9" s="102">
        <v>51684</v>
      </c>
      <c r="H9" s="102">
        <v>52047</v>
      </c>
      <c r="I9" s="103">
        <v>52274</v>
      </c>
      <c r="J9" s="103">
        <v>52042</v>
      </c>
      <c r="K9" s="103">
        <v>52178</v>
      </c>
    </row>
    <row r="10" spans="1:11" ht="12.75">
      <c r="A10" s="231" t="s">
        <v>224</v>
      </c>
      <c r="B10" s="102">
        <v>761</v>
      </c>
      <c r="C10" s="102">
        <v>817</v>
      </c>
      <c r="D10" s="102">
        <v>889</v>
      </c>
      <c r="E10" s="102">
        <v>978</v>
      </c>
      <c r="F10" s="102">
        <v>1041</v>
      </c>
      <c r="G10" s="102">
        <v>1096</v>
      </c>
      <c r="H10" s="102">
        <v>1140</v>
      </c>
      <c r="I10" s="103">
        <v>1200</v>
      </c>
      <c r="J10" s="103">
        <v>1224</v>
      </c>
      <c r="K10" s="103">
        <v>1259</v>
      </c>
    </row>
    <row r="11" spans="1:11" ht="12.75">
      <c r="A11" s="231" t="s">
        <v>225</v>
      </c>
      <c r="B11" s="102">
        <v>887</v>
      </c>
      <c r="C11" s="102">
        <v>913</v>
      </c>
      <c r="D11" s="102">
        <v>989</v>
      </c>
      <c r="E11" s="102">
        <v>1010</v>
      </c>
      <c r="F11" s="102">
        <v>1009</v>
      </c>
      <c r="G11" s="102">
        <v>1002</v>
      </c>
      <c r="H11" s="102">
        <v>999</v>
      </c>
      <c r="I11" s="103">
        <v>996</v>
      </c>
      <c r="J11" s="103">
        <v>991</v>
      </c>
      <c r="K11" s="103">
        <v>1006</v>
      </c>
    </row>
    <row r="12" spans="1:11" ht="12.75">
      <c r="A12" s="231" t="s">
        <v>226</v>
      </c>
      <c r="B12" s="102">
        <v>321</v>
      </c>
      <c r="C12" s="102">
        <v>385</v>
      </c>
      <c r="D12" s="102">
        <v>459</v>
      </c>
      <c r="E12" s="102">
        <v>531</v>
      </c>
      <c r="F12" s="102">
        <v>609</v>
      </c>
      <c r="G12" s="102">
        <v>643</v>
      </c>
      <c r="H12" s="102">
        <v>676</v>
      </c>
      <c r="I12" s="103">
        <v>724</v>
      </c>
      <c r="J12" s="103">
        <v>866</v>
      </c>
      <c r="K12" s="103">
        <v>866</v>
      </c>
    </row>
    <row r="13" spans="1:11" ht="12.75">
      <c r="A13" s="231" t="s">
        <v>227</v>
      </c>
      <c r="B13" s="102">
        <v>1087</v>
      </c>
      <c r="C13" s="102">
        <v>1097</v>
      </c>
      <c r="D13" s="102">
        <v>1122</v>
      </c>
      <c r="E13" s="102">
        <v>1150</v>
      </c>
      <c r="F13" s="102">
        <v>1159</v>
      </c>
      <c r="G13" s="102">
        <v>1163</v>
      </c>
      <c r="H13" s="102">
        <v>1183</v>
      </c>
      <c r="I13" s="103">
        <v>1164</v>
      </c>
      <c r="J13" s="103">
        <v>1160</v>
      </c>
      <c r="K13" s="103">
        <v>1151</v>
      </c>
    </row>
    <row r="14" spans="1:11" ht="12.75">
      <c r="A14" s="231" t="s">
        <v>228</v>
      </c>
      <c r="B14" s="102">
        <v>248</v>
      </c>
      <c r="C14" s="102">
        <v>337</v>
      </c>
      <c r="D14" s="102">
        <v>454</v>
      </c>
      <c r="E14" s="102">
        <v>598</v>
      </c>
      <c r="F14" s="102">
        <v>756</v>
      </c>
      <c r="G14" s="102">
        <v>919</v>
      </c>
      <c r="H14" s="102">
        <v>1024</v>
      </c>
      <c r="I14" s="103">
        <v>1156</v>
      </c>
      <c r="J14" s="103">
        <v>1289</v>
      </c>
      <c r="K14" s="103">
        <v>1425</v>
      </c>
    </row>
    <row r="15" spans="1:11" ht="12.75">
      <c r="A15" s="231" t="s">
        <v>229</v>
      </c>
      <c r="B15" s="102">
        <v>665</v>
      </c>
      <c r="C15" s="102">
        <v>643</v>
      </c>
      <c r="D15" s="102">
        <v>452</v>
      </c>
      <c r="E15" s="102">
        <v>674</v>
      </c>
      <c r="F15" s="102">
        <v>694</v>
      </c>
      <c r="G15" s="102">
        <v>792</v>
      </c>
      <c r="H15" s="102">
        <v>913</v>
      </c>
      <c r="I15" s="103">
        <v>1041</v>
      </c>
      <c r="J15" s="103">
        <v>1127</v>
      </c>
      <c r="K15" s="103">
        <v>1256</v>
      </c>
    </row>
    <row r="16" spans="1:11" ht="12.75">
      <c r="A16" s="231" t="s">
        <v>230</v>
      </c>
      <c r="B16" s="102">
        <v>659</v>
      </c>
      <c r="C16" s="102">
        <v>921</v>
      </c>
      <c r="D16" s="102">
        <v>1160</v>
      </c>
      <c r="E16" s="102">
        <v>1465</v>
      </c>
      <c r="F16" s="102">
        <v>1736</v>
      </c>
      <c r="G16" s="102">
        <v>2057</v>
      </c>
      <c r="H16" s="102">
        <v>2565</v>
      </c>
      <c r="I16" s="103">
        <v>2905</v>
      </c>
      <c r="J16" s="103">
        <v>3269</v>
      </c>
      <c r="K16" s="103">
        <v>3789</v>
      </c>
    </row>
    <row r="17" spans="1:11" ht="12.75">
      <c r="A17" s="231" t="s">
        <v>231</v>
      </c>
      <c r="B17" s="102">
        <v>1887</v>
      </c>
      <c r="C17" s="102">
        <v>2095</v>
      </c>
      <c r="D17" s="102">
        <v>2064</v>
      </c>
      <c r="E17" s="102">
        <v>2575</v>
      </c>
      <c r="F17" s="102">
        <v>2715</v>
      </c>
      <c r="G17" s="102">
        <v>2815</v>
      </c>
      <c r="H17" s="102">
        <v>2915</v>
      </c>
      <c r="I17" s="103">
        <v>3053</v>
      </c>
      <c r="J17" s="103">
        <v>3108</v>
      </c>
      <c r="K17" s="103">
        <v>3143</v>
      </c>
    </row>
    <row r="18" spans="1:11" ht="13.5" thickBot="1">
      <c r="A18" s="232" t="s">
        <v>232</v>
      </c>
      <c r="B18" s="104">
        <v>587</v>
      </c>
      <c r="C18" s="104">
        <v>621</v>
      </c>
      <c r="D18" s="104">
        <v>660</v>
      </c>
      <c r="E18" s="104">
        <v>565</v>
      </c>
      <c r="F18" s="104">
        <v>697</v>
      </c>
      <c r="G18" s="104">
        <v>856</v>
      </c>
      <c r="H18" s="104">
        <v>668</v>
      </c>
      <c r="I18" s="105">
        <v>725</v>
      </c>
      <c r="J18" s="105">
        <v>782</v>
      </c>
      <c r="K18" s="105">
        <v>917</v>
      </c>
    </row>
    <row r="19" spans="1:11" ht="12.75">
      <c r="A19" s="3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2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5"/>
    </row>
    <row r="32" ht="12.75">
      <c r="E32" s="65"/>
    </row>
    <row r="33" ht="12.75">
      <c r="E33" s="65"/>
    </row>
    <row r="36" spans="1:7" ht="12.75">
      <c r="A36" s="3" t="s">
        <v>349</v>
      </c>
      <c r="B36" s="3"/>
      <c r="C36" s="3"/>
      <c r="D36" s="3"/>
      <c r="E36" s="3"/>
      <c r="F36" s="3"/>
      <c r="G36" s="3"/>
    </row>
    <row r="37" ht="12.75">
      <c r="A37" s="1" t="s">
        <v>350</v>
      </c>
    </row>
    <row r="38" ht="12.75">
      <c r="A38" s="1" t="s">
        <v>351</v>
      </c>
    </row>
  </sheetData>
  <mergeCells count="2">
    <mergeCell ref="A1:J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414"/>
    </row>
    <row r="3" spans="1:10" s="39" customFormat="1" ht="15">
      <c r="A3" s="382" t="s">
        <v>457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7" s="31" customFormat="1" ht="15">
      <c r="A4" s="382" t="s">
        <v>347</v>
      </c>
      <c r="B4" s="382"/>
      <c r="C4" s="382"/>
      <c r="D4" s="382"/>
      <c r="E4" s="382"/>
      <c r="F4" s="382"/>
      <c r="G4" s="382"/>
    </row>
    <row r="5" spans="1:7" ht="13.5" thickBot="1">
      <c r="A5" s="110"/>
      <c r="B5" s="110"/>
      <c r="C5" s="110"/>
      <c r="D5" s="110"/>
      <c r="E5" s="110"/>
      <c r="F5" s="110"/>
      <c r="G5" s="110"/>
    </row>
    <row r="6" spans="1:7" ht="12.75">
      <c r="A6" s="223"/>
      <c r="B6" s="418" t="s">
        <v>187</v>
      </c>
      <c r="C6" s="419"/>
      <c r="D6" s="419"/>
      <c r="E6" s="419"/>
      <c r="F6" s="357" t="s">
        <v>121</v>
      </c>
      <c r="G6" s="426" t="s">
        <v>223</v>
      </c>
    </row>
    <row r="7" spans="1:8" ht="12.75">
      <c r="A7" s="225" t="s">
        <v>7</v>
      </c>
      <c r="B7" s="423" t="s">
        <v>193</v>
      </c>
      <c r="C7" s="424"/>
      <c r="D7" s="226" t="s">
        <v>299</v>
      </c>
      <c r="E7" s="421" t="s">
        <v>12</v>
      </c>
      <c r="F7" s="425"/>
      <c r="G7" s="427"/>
      <c r="H7" s="3"/>
    </row>
    <row r="8" spans="1:8" ht="13.5" thickBot="1">
      <c r="A8" s="227"/>
      <c r="B8" s="199" t="s">
        <v>122</v>
      </c>
      <c r="C8" s="199" t="s">
        <v>123</v>
      </c>
      <c r="D8" s="131" t="s">
        <v>300</v>
      </c>
      <c r="E8" s="358"/>
      <c r="F8" s="358"/>
      <c r="G8" s="428"/>
      <c r="H8" s="3"/>
    </row>
    <row r="9" spans="1:8" ht="12.75">
      <c r="A9" s="101">
        <v>1996</v>
      </c>
      <c r="B9" s="102">
        <v>1523</v>
      </c>
      <c r="C9" s="102">
        <v>16903</v>
      </c>
      <c r="D9" s="102">
        <v>608</v>
      </c>
      <c r="E9" s="102">
        <v>19034</v>
      </c>
      <c r="F9" s="102">
        <v>1694</v>
      </c>
      <c r="G9" s="103">
        <v>497</v>
      </c>
      <c r="H9" s="3"/>
    </row>
    <row r="10" spans="1:8" ht="12.75">
      <c r="A10" s="101">
        <v>1997</v>
      </c>
      <c r="B10" s="102">
        <v>1251</v>
      </c>
      <c r="C10" s="102">
        <v>20345</v>
      </c>
      <c r="D10" s="102">
        <v>922</v>
      </c>
      <c r="E10" s="102">
        <v>22518</v>
      </c>
      <c r="F10" s="102">
        <v>1673</v>
      </c>
      <c r="G10" s="103">
        <v>605</v>
      </c>
      <c r="H10" s="3"/>
    </row>
    <row r="11" spans="1:8" ht="12.75">
      <c r="A11" s="101">
        <v>1998</v>
      </c>
      <c r="B11" s="102">
        <v>1171</v>
      </c>
      <c r="C11" s="102">
        <v>22999</v>
      </c>
      <c r="D11" s="102">
        <v>866</v>
      </c>
      <c r="E11" s="102">
        <v>25036</v>
      </c>
      <c r="F11" s="102">
        <v>1358</v>
      </c>
      <c r="G11" s="103">
        <v>784</v>
      </c>
      <c r="H11" s="3"/>
    </row>
    <row r="12" spans="1:8" ht="12.75">
      <c r="A12" s="101">
        <v>1999</v>
      </c>
      <c r="B12" s="102">
        <v>1152</v>
      </c>
      <c r="C12" s="102">
        <v>20763</v>
      </c>
      <c r="D12" s="102">
        <v>620</v>
      </c>
      <c r="E12" s="102">
        <v>22535</v>
      </c>
      <c r="F12" s="102">
        <v>1305</v>
      </c>
      <c r="G12" s="103">
        <v>652</v>
      </c>
      <c r="H12" s="3"/>
    </row>
    <row r="13" spans="1:8" ht="12.75">
      <c r="A13" s="101">
        <v>2000</v>
      </c>
      <c r="B13" s="102">
        <v>999</v>
      </c>
      <c r="C13" s="102">
        <v>18551</v>
      </c>
      <c r="D13" s="102">
        <v>482</v>
      </c>
      <c r="E13" s="102">
        <v>20032</v>
      </c>
      <c r="F13" s="102">
        <v>1220</v>
      </c>
      <c r="G13" s="103">
        <v>633</v>
      </c>
      <c r="H13" s="3"/>
    </row>
    <row r="14" spans="1:8" ht="12.75">
      <c r="A14" s="101">
        <v>2001</v>
      </c>
      <c r="B14" s="102">
        <v>868</v>
      </c>
      <c r="C14" s="102">
        <v>17106</v>
      </c>
      <c r="D14" s="102">
        <v>340</v>
      </c>
      <c r="E14" s="102">
        <v>18314</v>
      </c>
      <c r="F14" s="102">
        <v>1057</v>
      </c>
      <c r="G14" s="103">
        <v>649</v>
      </c>
      <c r="H14" s="3"/>
    </row>
    <row r="15" spans="1:8" ht="12.75">
      <c r="A15" s="101">
        <v>2002</v>
      </c>
      <c r="B15" s="102">
        <v>728</v>
      </c>
      <c r="C15" s="102">
        <v>17071</v>
      </c>
      <c r="D15" s="102">
        <v>363</v>
      </c>
      <c r="E15" s="102">
        <v>18162</v>
      </c>
      <c r="F15" s="102">
        <v>830</v>
      </c>
      <c r="G15" s="103">
        <v>525</v>
      </c>
      <c r="H15" s="3"/>
    </row>
    <row r="16" spans="1:8" ht="12.75">
      <c r="A16" s="101">
        <v>2003</v>
      </c>
      <c r="B16" s="102">
        <v>646</v>
      </c>
      <c r="C16" s="102">
        <v>18101</v>
      </c>
      <c r="D16" s="102">
        <v>312</v>
      </c>
      <c r="E16" s="102">
        <v>19060</v>
      </c>
      <c r="F16" s="102">
        <v>766</v>
      </c>
      <c r="G16" s="103">
        <v>581</v>
      </c>
      <c r="H16" s="3"/>
    </row>
    <row r="17" spans="1:8" ht="12.75">
      <c r="A17" s="101">
        <v>2004</v>
      </c>
      <c r="B17" s="102">
        <v>570</v>
      </c>
      <c r="C17" s="102">
        <v>18941</v>
      </c>
      <c r="D17" s="102">
        <v>370</v>
      </c>
      <c r="E17" s="102">
        <v>19881</v>
      </c>
      <c r="F17" s="102">
        <v>769</v>
      </c>
      <c r="G17" s="103">
        <v>620</v>
      </c>
      <c r="H17" s="3"/>
    </row>
    <row r="18" spans="1:8" ht="12.75">
      <c r="A18" s="101">
        <v>2005</v>
      </c>
      <c r="B18" s="102">
        <v>301</v>
      </c>
      <c r="C18" s="102">
        <v>16153</v>
      </c>
      <c r="D18" s="102">
        <v>275</v>
      </c>
      <c r="E18" s="102">
        <v>16729</v>
      </c>
      <c r="F18" s="102">
        <v>800</v>
      </c>
      <c r="G18" s="103">
        <v>381</v>
      </c>
      <c r="H18" s="3"/>
    </row>
    <row r="19" spans="1:8" ht="12.75">
      <c r="A19" s="101">
        <v>2006</v>
      </c>
      <c r="B19" s="102">
        <v>281</v>
      </c>
      <c r="C19" s="102">
        <v>15946</v>
      </c>
      <c r="D19" s="102">
        <v>378</v>
      </c>
      <c r="E19" s="102">
        <v>16605</v>
      </c>
      <c r="F19" s="102">
        <v>570</v>
      </c>
      <c r="G19" s="103">
        <v>361</v>
      </c>
      <c r="H19" s="3"/>
    </row>
    <row r="20" spans="1:8" ht="12.75">
      <c r="A20" s="101">
        <v>2007</v>
      </c>
      <c r="B20" s="102">
        <v>211</v>
      </c>
      <c r="C20" s="102">
        <v>17030</v>
      </c>
      <c r="D20" s="102">
        <v>465</v>
      </c>
      <c r="E20" s="102">
        <f>B20+C20+D20</f>
        <v>17706</v>
      </c>
      <c r="F20" s="102">
        <v>525</v>
      </c>
      <c r="G20" s="103">
        <v>630</v>
      </c>
      <c r="H20" s="3"/>
    </row>
    <row r="21" spans="1:8" ht="12.75">
      <c r="A21" s="101">
        <v>2008</v>
      </c>
      <c r="B21" s="102">
        <v>178</v>
      </c>
      <c r="C21" s="102">
        <v>15621</v>
      </c>
      <c r="D21" s="102">
        <v>330</v>
      </c>
      <c r="E21" s="102">
        <f>B21+C21+D21</f>
        <v>16129</v>
      </c>
      <c r="F21" s="102">
        <v>525</v>
      </c>
      <c r="G21" s="103">
        <v>463</v>
      </c>
      <c r="H21" s="3"/>
    </row>
    <row r="22" spans="1:8" ht="12.75">
      <c r="A22" s="339">
        <v>2009</v>
      </c>
      <c r="B22" s="102">
        <v>153</v>
      </c>
      <c r="C22" s="102">
        <v>11631</v>
      </c>
      <c r="D22" s="102">
        <v>229</v>
      </c>
      <c r="E22" s="102">
        <f>B22+C22+D22</f>
        <v>12013</v>
      </c>
      <c r="F22" s="102">
        <v>603</v>
      </c>
      <c r="G22" s="291">
        <v>384</v>
      </c>
      <c r="H22" s="3"/>
    </row>
    <row r="23" spans="1:8" ht="13.5" thickBot="1">
      <c r="A23" s="153">
        <v>2010</v>
      </c>
      <c r="B23" s="104">
        <v>121</v>
      </c>
      <c r="C23" s="104">
        <v>10217</v>
      </c>
      <c r="D23" s="104">
        <v>210</v>
      </c>
      <c r="E23" s="104">
        <f>B23+C23+D23</f>
        <v>10548</v>
      </c>
      <c r="F23" s="104">
        <v>463</v>
      </c>
      <c r="G23" s="105">
        <v>340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7"/>
    </row>
    <row r="45" spans="1:7" ht="12.75">
      <c r="A45" s="3" t="s">
        <v>349</v>
      </c>
      <c r="B45" s="3"/>
      <c r="C45" s="3"/>
      <c r="D45" s="3"/>
      <c r="E45" s="3"/>
      <c r="F45" s="3"/>
      <c r="G45" s="3"/>
    </row>
    <row r="46" ht="12.75">
      <c r="A46" s="1" t="s">
        <v>350</v>
      </c>
    </row>
    <row r="47" ht="12.75">
      <c r="A47" s="1" t="s">
        <v>351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414"/>
    </row>
    <row r="3" spans="1:10" s="39" customFormat="1" ht="15">
      <c r="A3" s="382" t="s">
        <v>458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8" s="31" customFormat="1" ht="15" customHeight="1">
      <c r="A4" s="429" t="s">
        <v>348</v>
      </c>
      <c r="B4" s="429"/>
      <c r="C4" s="429"/>
      <c r="D4" s="429"/>
      <c r="E4" s="429"/>
      <c r="F4" s="429"/>
      <c r="G4" s="429"/>
      <c r="H4" s="34"/>
    </row>
    <row r="5" spans="1:8" ht="13.5" thickBot="1">
      <c r="A5" s="110"/>
      <c r="B5" s="110"/>
      <c r="C5" s="110"/>
      <c r="D5" s="110"/>
      <c r="E5" s="110"/>
      <c r="F5" s="110"/>
      <c r="G5" s="110"/>
      <c r="H5" s="3"/>
    </row>
    <row r="6" spans="1:8" ht="12.75" customHeight="1">
      <c r="A6" s="365" t="s">
        <v>7</v>
      </c>
      <c r="B6" s="359" t="s">
        <v>187</v>
      </c>
      <c r="C6" s="365"/>
      <c r="D6" s="359" t="s">
        <v>121</v>
      </c>
      <c r="E6" s="365"/>
      <c r="F6" s="435" t="s">
        <v>223</v>
      </c>
      <c r="G6" s="436"/>
      <c r="H6" s="3"/>
    </row>
    <row r="7" spans="1:8" ht="12.75" customHeight="1">
      <c r="A7" s="432"/>
      <c r="B7" s="433"/>
      <c r="C7" s="434"/>
      <c r="D7" s="433"/>
      <c r="E7" s="434"/>
      <c r="F7" s="430" t="s">
        <v>301</v>
      </c>
      <c r="G7" s="431"/>
      <c r="H7" s="3"/>
    </row>
    <row r="8" spans="1:8" ht="13.5" thickBot="1">
      <c r="A8" s="366"/>
      <c r="B8" s="199" t="s">
        <v>124</v>
      </c>
      <c r="C8" s="199" t="s">
        <v>125</v>
      </c>
      <c r="D8" s="199" t="s">
        <v>124</v>
      </c>
      <c r="E8" s="199" t="s">
        <v>125</v>
      </c>
      <c r="F8" s="199" t="s">
        <v>124</v>
      </c>
      <c r="G8" s="234" t="s">
        <v>125</v>
      </c>
      <c r="H8" s="3"/>
    </row>
    <row r="9" spans="1:8" ht="12.75">
      <c r="A9" s="101">
        <v>1996</v>
      </c>
      <c r="B9" s="102">
        <v>823609</v>
      </c>
      <c r="C9" s="102">
        <v>48648532</v>
      </c>
      <c r="D9" s="102">
        <v>280866</v>
      </c>
      <c r="E9" s="102">
        <v>3721129</v>
      </c>
      <c r="F9" s="102">
        <v>49408</v>
      </c>
      <c r="G9" s="103">
        <v>4940136</v>
      </c>
      <c r="H9" s="3"/>
    </row>
    <row r="10" spans="1:8" ht="12.75">
      <c r="A10" s="101">
        <v>1997</v>
      </c>
      <c r="B10" s="102">
        <v>841932</v>
      </c>
      <c r="C10" s="102">
        <v>50112025</v>
      </c>
      <c r="D10" s="102">
        <v>281906</v>
      </c>
      <c r="E10" s="102">
        <v>3737864</v>
      </c>
      <c r="F10" s="102">
        <v>49729</v>
      </c>
      <c r="G10" s="103">
        <v>5010650</v>
      </c>
      <c r="H10" s="3"/>
    </row>
    <row r="11" spans="1:8" ht="12.75">
      <c r="A11" s="101">
        <v>1998</v>
      </c>
      <c r="B11" s="102">
        <v>862140</v>
      </c>
      <c r="C11" s="102">
        <v>51833776</v>
      </c>
      <c r="D11" s="102">
        <v>282759</v>
      </c>
      <c r="E11" s="102">
        <v>3681159</v>
      </c>
      <c r="F11" s="102">
        <v>50087</v>
      </c>
      <c r="G11" s="103">
        <v>5136098</v>
      </c>
      <c r="H11" s="3"/>
    </row>
    <row r="12" spans="1:8" ht="12.75">
      <c r="A12" s="101">
        <v>1999</v>
      </c>
      <c r="B12" s="102">
        <v>881977</v>
      </c>
      <c r="C12" s="102">
        <v>53413298</v>
      </c>
      <c r="D12" s="102">
        <v>284001</v>
      </c>
      <c r="E12" s="102">
        <v>3691641</v>
      </c>
      <c r="F12" s="102">
        <v>50485</v>
      </c>
      <c r="G12" s="103">
        <v>5262544</v>
      </c>
      <c r="H12" s="3"/>
    </row>
    <row r="13" spans="1:8" ht="12.75">
      <c r="A13" s="101">
        <v>2000</v>
      </c>
      <c r="B13" s="102">
        <v>899700</v>
      </c>
      <c r="C13" s="102">
        <v>54854877</v>
      </c>
      <c r="D13" s="102">
        <v>284944</v>
      </c>
      <c r="E13" s="102">
        <v>3702533</v>
      </c>
      <c r="F13" s="102">
        <v>51130</v>
      </c>
      <c r="G13" s="103">
        <v>5422548</v>
      </c>
      <c r="H13" s="3"/>
    </row>
    <row r="14" spans="1:8" ht="12.75">
      <c r="A14" s="101">
        <v>2001</v>
      </c>
      <c r="B14" s="102">
        <v>925688</v>
      </c>
      <c r="C14" s="102">
        <v>56941776</v>
      </c>
      <c r="D14" s="102">
        <v>279920</v>
      </c>
      <c r="E14" s="102">
        <v>3623708</v>
      </c>
      <c r="F14" s="102">
        <v>50591</v>
      </c>
      <c r="G14" s="103">
        <v>5415265</v>
      </c>
      <c r="H14" s="3"/>
    </row>
    <row r="15" spans="1:8" ht="12.75">
      <c r="A15" s="101">
        <v>2002</v>
      </c>
      <c r="B15" s="102">
        <v>946053</v>
      </c>
      <c r="C15" s="102">
        <v>58464717</v>
      </c>
      <c r="D15" s="102">
        <v>280509</v>
      </c>
      <c r="E15" s="102">
        <v>3628915</v>
      </c>
      <c r="F15" s="102">
        <v>51501</v>
      </c>
      <c r="G15" s="103">
        <v>5583482</v>
      </c>
      <c r="H15" s="3"/>
    </row>
    <row r="16" spans="1:8" ht="12.75">
      <c r="A16" s="101">
        <v>2003</v>
      </c>
      <c r="B16" s="102">
        <v>943653</v>
      </c>
      <c r="C16" s="102">
        <v>58442502</v>
      </c>
      <c r="D16" s="102">
        <v>281168</v>
      </c>
      <c r="E16" s="102">
        <v>3634900</v>
      </c>
      <c r="F16" s="102">
        <v>50454</v>
      </c>
      <c r="G16" s="103">
        <v>5541829</v>
      </c>
      <c r="H16" s="3"/>
    </row>
    <row r="17" spans="1:8" ht="12.75">
      <c r="A17" s="101">
        <v>2004</v>
      </c>
      <c r="B17" s="102">
        <v>966598</v>
      </c>
      <c r="C17" s="102">
        <v>60230020</v>
      </c>
      <c r="D17" s="102">
        <v>280580</v>
      </c>
      <c r="E17" s="102">
        <v>3592767</v>
      </c>
      <c r="F17" s="102">
        <v>51073</v>
      </c>
      <c r="G17" s="103">
        <v>5714204</v>
      </c>
      <c r="H17" s="3"/>
    </row>
    <row r="18" spans="1:8" ht="12.75">
      <c r="A18" s="101">
        <v>2005</v>
      </c>
      <c r="B18" s="102">
        <v>980807</v>
      </c>
      <c r="C18" s="102">
        <v>61202356.8</v>
      </c>
      <c r="D18" s="102">
        <v>280817</v>
      </c>
      <c r="E18" s="102">
        <v>3632899.5631334465</v>
      </c>
      <c r="F18" s="102">
        <v>51373</v>
      </c>
      <c r="G18" s="103">
        <v>5753776</v>
      </c>
      <c r="H18" s="3"/>
    </row>
    <row r="19" spans="1:8" ht="12.75">
      <c r="A19" s="101">
        <v>2006</v>
      </c>
      <c r="B19" s="102">
        <v>1000222</v>
      </c>
      <c r="C19" s="102">
        <v>62913963.8</v>
      </c>
      <c r="D19" s="102">
        <v>281336</v>
      </c>
      <c r="E19" s="102">
        <v>3639613.81075117</v>
      </c>
      <c r="F19" s="102">
        <v>51684</v>
      </c>
      <c r="G19" s="103">
        <v>5788608</v>
      </c>
      <c r="H19" s="3"/>
    </row>
    <row r="20" spans="1:8" ht="12.75">
      <c r="A20" s="101">
        <v>2007</v>
      </c>
      <c r="B20" s="102">
        <v>1016043</v>
      </c>
      <c r="C20" s="102">
        <v>64027918</v>
      </c>
      <c r="D20" s="102">
        <v>281471</v>
      </c>
      <c r="E20" s="102">
        <v>3589729</v>
      </c>
      <c r="F20" s="102">
        <v>52047</v>
      </c>
      <c r="G20" s="103">
        <v>5988312</v>
      </c>
      <c r="H20" s="3"/>
    </row>
    <row r="21" spans="1:8" ht="12.75">
      <c r="A21" s="101">
        <v>2008</v>
      </c>
      <c r="B21" s="102">
        <v>1030440</v>
      </c>
      <c r="C21" s="102">
        <v>65466311</v>
      </c>
      <c r="D21" s="102">
        <v>282210</v>
      </c>
      <c r="E21" s="102">
        <v>3600965</v>
      </c>
      <c r="F21" s="102">
        <v>52274</v>
      </c>
      <c r="G21" s="103">
        <v>5727512</v>
      </c>
      <c r="H21" s="3"/>
    </row>
    <row r="22" spans="1:8" ht="12.75">
      <c r="A22" s="101">
        <v>2009</v>
      </c>
      <c r="B22" s="102">
        <v>1038726</v>
      </c>
      <c r="C22" s="102">
        <v>66977545</v>
      </c>
      <c r="D22" s="102">
        <v>281873</v>
      </c>
      <c r="E22" s="102">
        <v>3589056</v>
      </c>
      <c r="F22" s="102">
        <v>52042</v>
      </c>
      <c r="G22" s="103">
        <v>5834690</v>
      </c>
      <c r="H22" s="3"/>
    </row>
    <row r="23" spans="1:8" ht="13.5" thickBot="1">
      <c r="A23" s="153">
        <v>2010</v>
      </c>
      <c r="B23" s="104">
        <v>1049950</v>
      </c>
      <c r="C23" s="104">
        <v>67913256</v>
      </c>
      <c r="D23" s="104">
        <v>280515</v>
      </c>
      <c r="E23" s="104">
        <v>3564803</v>
      </c>
      <c r="F23" s="104">
        <v>52178</v>
      </c>
      <c r="G23" s="105">
        <v>5929351</v>
      </c>
      <c r="H23" s="3"/>
    </row>
    <row r="24" spans="1:8" ht="12.75">
      <c r="A24" s="3" t="s">
        <v>349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350</v>
      </c>
      <c r="H25" s="3"/>
    </row>
    <row r="26" spans="1:8" ht="12.75">
      <c r="A26" s="1" t="s">
        <v>351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5"/>
    </row>
    <row r="38" spans="2:4" ht="12.75">
      <c r="B38" s="65"/>
      <c r="D38" s="65"/>
    </row>
  </sheetData>
  <mergeCells count="8">
    <mergeCell ref="A1:G1"/>
    <mergeCell ref="A4:G4"/>
    <mergeCell ref="F7:G7"/>
    <mergeCell ref="A6:A8"/>
    <mergeCell ref="B6:C7"/>
    <mergeCell ref="D6:E7"/>
    <mergeCell ref="F6:G6"/>
    <mergeCell ref="A3:J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60" zoomScaleNormal="75" workbookViewId="0" topLeftCell="A16">
      <selection activeCell="A3" sqref="A3:M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5" customFormat="1" ht="18">
      <c r="A1" s="414" t="s">
        <v>290</v>
      </c>
      <c r="B1" s="414"/>
      <c r="C1" s="414"/>
      <c r="D1" s="414"/>
      <c r="E1" s="414"/>
      <c r="F1" s="414"/>
      <c r="G1" s="21"/>
    </row>
    <row r="3" spans="1:10" s="39" customFormat="1" ht="15" customHeight="1">
      <c r="A3" s="439" t="s">
        <v>459</v>
      </c>
      <c r="B3" s="439"/>
      <c r="C3" s="439"/>
      <c r="D3" s="439"/>
      <c r="E3" s="439"/>
      <c r="F3" s="439"/>
      <c r="G3" s="33"/>
      <c r="H3" s="33"/>
      <c r="I3" s="33"/>
      <c r="J3" s="33"/>
    </row>
    <row r="4" spans="1:10" s="39" customFormat="1" ht="15" customHeight="1">
      <c r="A4" s="439" t="s">
        <v>337</v>
      </c>
      <c r="B4" s="439"/>
      <c r="C4" s="439"/>
      <c r="D4" s="439"/>
      <c r="E4" s="439"/>
      <c r="F4" s="439"/>
      <c r="G4" s="33"/>
      <c r="H4" s="33"/>
      <c r="I4" s="33"/>
      <c r="J4" s="33"/>
    </row>
    <row r="5" spans="1:10" s="39" customFormat="1" ht="15" customHeight="1">
      <c r="A5" s="439" t="s">
        <v>253</v>
      </c>
      <c r="B5" s="439"/>
      <c r="C5" s="439"/>
      <c r="D5" s="439"/>
      <c r="E5" s="439"/>
      <c r="F5" s="439"/>
      <c r="G5" s="33"/>
      <c r="H5" s="33"/>
      <c r="I5" s="33"/>
      <c r="J5" s="33"/>
    </row>
    <row r="6" spans="1:7" s="31" customFormat="1" ht="14.25" customHeight="1" thickBot="1">
      <c r="A6" s="98"/>
      <c r="B6" s="98"/>
      <c r="C6" s="98"/>
      <c r="D6" s="98"/>
      <c r="E6" s="98"/>
      <c r="F6" s="98"/>
      <c r="G6" s="34"/>
    </row>
    <row r="7" spans="1:7" ht="12.75">
      <c r="A7" s="223"/>
      <c r="B7" s="236" t="s">
        <v>205</v>
      </c>
      <c r="C7" s="440" t="s">
        <v>207</v>
      </c>
      <c r="D7" s="441"/>
      <c r="E7" s="442"/>
      <c r="F7" s="237"/>
      <c r="G7" s="4"/>
    </row>
    <row r="8" spans="1:7" ht="12.75">
      <c r="A8" s="225" t="s">
        <v>7</v>
      </c>
      <c r="B8" s="238" t="s">
        <v>206</v>
      </c>
      <c r="C8" s="437" t="s">
        <v>127</v>
      </c>
      <c r="D8" s="437" t="s">
        <v>128</v>
      </c>
      <c r="E8" s="437" t="s">
        <v>12</v>
      </c>
      <c r="F8" s="238" t="s">
        <v>12</v>
      </c>
      <c r="G8" s="4"/>
    </row>
    <row r="9" spans="1:7" ht="13.5" thickBot="1">
      <c r="A9" s="227"/>
      <c r="B9" s="239" t="s">
        <v>126</v>
      </c>
      <c r="C9" s="438"/>
      <c r="D9" s="438"/>
      <c r="E9" s="438"/>
      <c r="F9" s="240"/>
      <c r="G9" s="4"/>
    </row>
    <row r="10" spans="1:7" ht="12.75">
      <c r="A10" s="222">
        <v>2000</v>
      </c>
      <c r="B10" s="113">
        <v>359.42</v>
      </c>
      <c r="C10" s="113">
        <v>137.01</v>
      </c>
      <c r="D10" s="113">
        <v>541.08</v>
      </c>
      <c r="E10" s="113">
        <v>678.09</v>
      </c>
      <c r="F10" s="114">
        <v>1037.51</v>
      </c>
      <c r="G10" s="4"/>
    </row>
    <row r="11" spans="1:7" ht="12.75">
      <c r="A11" s="222">
        <v>2001</v>
      </c>
      <c r="B11" s="113">
        <v>336.45</v>
      </c>
      <c r="C11" s="113">
        <v>144.809</v>
      </c>
      <c r="D11" s="113">
        <v>580.83</v>
      </c>
      <c r="E11" s="113">
        <v>725.639</v>
      </c>
      <c r="F11" s="114">
        <v>1062.089</v>
      </c>
      <c r="G11" s="4"/>
    </row>
    <row r="12" spans="1:7" ht="12.75">
      <c r="A12" s="222">
        <v>2002</v>
      </c>
      <c r="B12" s="113">
        <v>333.67</v>
      </c>
      <c r="C12" s="113">
        <v>169.05</v>
      </c>
      <c r="D12" s="113">
        <v>604.71</v>
      </c>
      <c r="E12" s="113">
        <v>773.76</v>
      </c>
      <c r="F12" s="114">
        <v>1107.43</v>
      </c>
      <c r="G12" s="4"/>
    </row>
    <row r="13" spans="1:7" ht="12.75">
      <c r="A13" s="222">
        <v>2003</v>
      </c>
      <c r="B13" s="113">
        <v>357.5</v>
      </c>
      <c r="C13" s="113">
        <v>184.989</v>
      </c>
      <c r="D13" s="113">
        <v>615.626</v>
      </c>
      <c r="E13" s="113">
        <v>800.615</v>
      </c>
      <c r="F13" s="114">
        <v>1158.115</v>
      </c>
      <c r="G13" s="4"/>
    </row>
    <row r="14" spans="1:7" ht="12.75">
      <c r="A14" s="101">
        <v>2004</v>
      </c>
      <c r="B14" s="113">
        <v>314.789</v>
      </c>
      <c r="C14" s="113">
        <v>198.926</v>
      </c>
      <c r="D14" s="113">
        <v>650.944</v>
      </c>
      <c r="E14" s="113">
        <v>849.87</v>
      </c>
      <c r="F14" s="114">
        <v>1164.6589999999999</v>
      </c>
      <c r="G14" s="4"/>
    </row>
    <row r="15" spans="1:7" ht="12.75">
      <c r="A15" s="222">
        <v>2005</v>
      </c>
      <c r="B15" s="113">
        <v>321.24</v>
      </c>
      <c r="C15" s="113">
        <v>173.46</v>
      </c>
      <c r="D15" s="113">
        <v>681.03</v>
      </c>
      <c r="E15" s="113">
        <v>854.49</v>
      </c>
      <c r="F15" s="114">
        <v>1175.74</v>
      </c>
      <c r="G15" s="3"/>
    </row>
    <row r="16" spans="1:7" ht="12.75">
      <c r="A16" s="222">
        <v>2006</v>
      </c>
      <c r="B16" s="113">
        <v>316.620238</v>
      </c>
      <c r="C16" s="113">
        <v>226.254132</v>
      </c>
      <c r="D16" s="113">
        <v>703.182891</v>
      </c>
      <c r="E16" s="113">
        <v>929.437023</v>
      </c>
      <c r="F16" s="114">
        <v>1246.057261</v>
      </c>
      <c r="G16" s="3"/>
    </row>
    <row r="17" spans="1:7" ht="12.75">
      <c r="A17" s="222">
        <v>2007</v>
      </c>
      <c r="B17" s="113">
        <v>338.21</v>
      </c>
      <c r="C17" s="113">
        <v>237.72</v>
      </c>
      <c r="D17" s="113">
        <v>741.31</v>
      </c>
      <c r="E17" s="113">
        <v>979.04</v>
      </c>
      <c r="F17" s="114">
        <v>1317.25</v>
      </c>
      <c r="G17" s="3"/>
    </row>
    <row r="18" spans="1:7" ht="12.75">
      <c r="A18" s="347">
        <v>2008</v>
      </c>
      <c r="B18" s="113">
        <v>336.391249</v>
      </c>
      <c r="C18" s="113">
        <v>273.058536</v>
      </c>
      <c r="D18" s="113">
        <v>792.578016</v>
      </c>
      <c r="E18" s="113">
        <v>1065.636552</v>
      </c>
      <c r="F18" s="114">
        <v>1402.027801</v>
      </c>
      <c r="G18" s="3"/>
    </row>
    <row r="19" spans="1:7" ht="12.75">
      <c r="A19" s="347" t="s">
        <v>503</v>
      </c>
      <c r="B19" s="113">
        <v>349.96478217582603</v>
      </c>
      <c r="C19" s="113">
        <v>284.07656666624507</v>
      </c>
      <c r="D19" s="113">
        <v>824.5588835956561</v>
      </c>
      <c r="E19" s="113">
        <v>1108.635450261901</v>
      </c>
      <c r="F19" s="114">
        <v>1458.6002324377273</v>
      </c>
      <c r="G19" s="3"/>
    </row>
    <row r="20" spans="1:7" ht="13.5" thickBot="1">
      <c r="A20" s="348" t="s">
        <v>504</v>
      </c>
      <c r="B20" s="118">
        <v>347.15263715029107</v>
      </c>
      <c r="C20" s="118">
        <v>281.79386696470715</v>
      </c>
      <c r="D20" s="118">
        <v>817.9331335749034</v>
      </c>
      <c r="E20" s="118">
        <v>1099.7270005396103</v>
      </c>
      <c r="F20" s="119">
        <v>1446.8796376899018</v>
      </c>
      <c r="G20" s="3"/>
    </row>
    <row r="21" spans="1:7" ht="12.75">
      <c r="A21" s="120" t="s">
        <v>238</v>
      </c>
      <c r="B21" s="120"/>
      <c r="C21" s="120"/>
      <c r="D21" s="120"/>
      <c r="E21" s="120"/>
      <c r="F21" s="120"/>
      <c r="G21" s="3"/>
    </row>
    <row r="22" ht="12.75"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60" zoomScaleNormal="75" workbookViewId="0" topLeftCell="A1">
      <selection activeCell="E12" sqref="E12"/>
    </sheetView>
  </sheetViews>
  <sheetFormatPr defaultColWidth="11.421875" defaultRowHeight="12.75"/>
  <cols>
    <col min="1" max="1" width="29.28125" style="300" customWidth="1"/>
    <col min="2" max="2" width="16.7109375" style="300" customWidth="1"/>
    <col min="3" max="5" width="16.140625" style="300" customWidth="1"/>
    <col min="6" max="6" width="18.140625" style="300" customWidth="1"/>
    <col min="7" max="7" width="15.57421875" style="300" customWidth="1"/>
    <col min="8" max="8" width="17.28125" style="300" customWidth="1"/>
    <col min="9" max="16384" width="11.421875" style="300" customWidth="1"/>
  </cols>
  <sheetData>
    <row r="1" spans="1:8" s="295" customFormat="1" ht="18">
      <c r="A1" s="372" t="s">
        <v>290</v>
      </c>
      <c r="B1" s="372"/>
      <c r="C1" s="372"/>
      <c r="D1" s="372"/>
      <c r="E1" s="372"/>
      <c r="F1" s="372"/>
      <c r="G1" s="372"/>
      <c r="H1" s="372"/>
    </row>
    <row r="2" s="297" customFormat="1" ht="15" customHeight="1">
      <c r="A2" s="296"/>
    </row>
    <row r="3" spans="1:8" s="297" customFormat="1" ht="15" customHeight="1">
      <c r="A3" s="304" t="s">
        <v>489</v>
      </c>
      <c r="B3" s="299"/>
      <c r="C3" s="299"/>
      <c r="D3" s="299"/>
      <c r="E3" s="299"/>
      <c r="F3" s="299"/>
      <c r="G3" s="299"/>
      <c r="H3" s="299"/>
    </row>
    <row r="4" spans="1:8" s="297" customFormat="1" ht="15.75" thickBot="1">
      <c r="A4" s="298"/>
      <c r="B4" s="306"/>
      <c r="C4" s="306"/>
      <c r="D4" s="306"/>
      <c r="E4" s="306"/>
      <c r="F4" s="306"/>
      <c r="G4" s="306"/>
      <c r="H4" s="306"/>
    </row>
    <row r="5" spans="1:8" ht="12.75">
      <c r="A5" s="377" t="s">
        <v>270</v>
      </c>
      <c r="B5" s="369" t="s">
        <v>357</v>
      </c>
      <c r="C5" s="369" t="s">
        <v>358</v>
      </c>
      <c r="D5" s="369" t="s">
        <v>359</v>
      </c>
      <c r="E5" s="369" t="s">
        <v>360</v>
      </c>
      <c r="F5" s="369" t="s">
        <v>361</v>
      </c>
      <c r="G5" s="369" t="s">
        <v>362</v>
      </c>
      <c r="H5" s="374" t="s">
        <v>363</v>
      </c>
    </row>
    <row r="6" spans="1:8" ht="12.75">
      <c r="A6" s="378"/>
      <c r="B6" s="370"/>
      <c r="C6" s="370"/>
      <c r="D6" s="370"/>
      <c r="E6" s="370"/>
      <c r="F6" s="370"/>
      <c r="G6" s="370"/>
      <c r="H6" s="375"/>
    </row>
    <row r="7" spans="1:16" ht="13.5" thickBot="1">
      <c r="A7" s="379"/>
      <c r="B7" s="371"/>
      <c r="C7" s="371"/>
      <c r="D7" s="371"/>
      <c r="E7" s="371"/>
      <c r="F7" s="371"/>
      <c r="G7" s="371"/>
      <c r="H7" s="376"/>
      <c r="J7" s="305"/>
      <c r="K7" s="305"/>
      <c r="L7" s="305"/>
      <c r="M7" s="305"/>
      <c r="N7" s="305"/>
      <c r="O7" s="305"/>
      <c r="P7" s="305"/>
    </row>
    <row r="8" spans="1:16" ht="12.75">
      <c r="A8" s="301"/>
      <c r="B8" s="308"/>
      <c r="C8" s="308"/>
      <c r="D8" s="308"/>
      <c r="E8" s="308"/>
      <c r="F8" s="308"/>
      <c r="G8" s="308"/>
      <c r="H8" s="313"/>
      <c r="I8" s="305"/>
      <c r="J8" s="91"/>
      <c r="K8" s="92"/>
      <c r="L8" s="92"/>
      <c r="M8" s="92"/>
      <c r="N8" s="92"/>
      <c r="O8" s="92"/>
      <c r="P8" s="92"/>
    </row>
    <row r="9" spans="1:16" ht="12.75">
      <c r="A9" s="302" t="s">
        <v>393</v>
      </c>
      <c r="B9" s="324" t="s">
        <v>433</v>
      </c>
      <c r="C9" s="324" t="s">
        <v>433</v>
      </c>
      <c r="D9" s="324" t="s">
        <v>433</v>
      </c>
      <c r="E9" s="324" t="s">
        <v>433</v>
      </c>
      <c r="F9" s="324" t="s">
        <v>433</v>
      </c>
      <c r="G9" s="324" t="s">
        <v>433</v>
      </c>
      <c r="H9" s="312">
        <v>2826.3</v>
      </c>
      <c r="I9" s="305"/>
      <c r="J9" s="91"/>
      <c r="K9" s="92"/>
      <c r="L9" s="92"/>
      <c r="M9" s="92"/>
      <c r="N9" s="92"/>
      <c r="O9" s="92"/>
      <c r="P9" s="92"/>
    </row>
    <row r="10" spans="1:16" ht="12.75">
      <c r="A10" s="301"/>
      <c r="B10" s="308"/>
      <c r="C10" s="308"/>
      <c r="D10" s="308"/>
      <c r="E10" s="308"/>
      <c r="F10" s="308"/>
      <c r="G10" s="308"/>
      <c r="H10" s="313"/>
      <c r="I10" s="305"/>
      <c r="J10" s="305"/>
      <c r="K10" s="305"/>
      <c r="L10" s="305"/>
      <c r="M10" s="305"/>
      <c r="N10" s="305"/>
      <c r="O10" s="305"/>
      <c r="P10" s="305"/>
    </row>
    <row r="11" spans="1:14" ht="12.75">
      <c r="A11" s="302" t="s">
        <v>395</v>
      </c>
      <c r="B11" s="311">
        <v>829.74</v>
      </c>
      <c r="C11" s="324" t="s">
        <v>433</v>
      </c>
      <c r="D11" s="324" t="s">
        <v>433</v>
      </c>
      <c r="E11" s="324" t="s">
        <v>433</v>
      </c>
      <c r="F11" s="324" t="s">
        <v>433</v>
      </c>
      <c r="G11" s="324" t="s">
        <v>433</v>
      </c>
      <c r="H11" s="312">
        <v>7123.08</v>
      </c>
      <c r="I11" s="305"/>
      <c r="J11" s="305"/>
      <c r="K11" s="305"/>
      <c r="L11" s="305"/>
      <c r="M11" s="305"/>
      <c r="N11" s="305"/>
    </row>
    <row r="12" spans="1:14" ht="12.75">
      <c r="A12" s="301"/>
      <c r="B12" s="308"/>
      <c r="C12" s="308"/>
      <c r="D12" s="308"/>
      <c r="E12" s="308"/>
      <c r="F12" s="308"/>
      <c r="G12" s="308"/>
      <c r="H12" s="313"/>
      <c r="I12" s="305"/>
      <c r="J12" s="305"/>
      <c r="K12" s="305"/>
      <c r="L12" s="305"/>
      <c r="M12" s="305"/>
      <c r="N12" s="305"/>
    </row>
    <row r="13" spans="1:14" ht="12.75">
      <c r="A13" s="302" t="s">
        <v>396</v>
      </c>
      <c r="B13" s="311">
        <v>5577.6</v>
      </c>
      <c r="C13" s="324" t="s">
        <v>433</v>
      </c>
      <c r="D13" s="324" t="s">
        <v>433</v>
      </c>
      <c r="E13" s="324" t="s">
        <v>433</v>
      </c>
      <c r="F13" s="324">
        <v>163.9</v>
      </c>
      <c r="G13" s="324" t="s">
        <v>433</v>
      </c>
      <c r="H13" s="312">
        <v>24862.18</v>
      </c>
      <c r="I13" s="305"/>
      <c r="J13" s="305"/>
      <c r="K13" s="305"/>
      <c r="L13" s="305"/>
      <c r="M13" s="305"/>
      <c r="N13" s="305"/>
    </row>
    <row r="14" spans="1:14" ht="12.75">
      <c r="A14" s="301"/>
      <c r="B14" s="308"/>
      <c r="C14" s="308"/>
      <c r="D14" s="308"/>
      <c r="E14" s="308"/>
      <c r="F14" s="308"/>
      <c r="G14" s="308"/>
      <c r="H14" s="313"/>
      <c r="I14" s="305"/>
      <c r="J14" s="305"/>
      <c r="K14" s="305"/>
      <c r="L14" s="305"/>
      <c r="M14" s="305"/>
      <c r="N14" s="305"/>
    </row>
    <row r="15" spans="1:8" ht="12.75">
      <c r="A15" s="302" t="s">
        <v>401</v>
      </c>
      <c r="B15" s="324" t="s">
        <v>433</v>
      </c>
      <c r="C15" s="324" t="s">
        <v>433</v>
      </c>
      <c r="D15" s="324" t="s">
        <v>433</v>
      </c>
      <c r="E15" s="324" t="s">
        <v>433</v>
      </c>
      <c r="F15" s="324" t="s">
        <v>433</v>
      </c>
      <c r="G15" s="324" t="s">
        <v>433</v>
      </c>
      <c r="H15" s="323" t="s">
        <v>433</v>
      </c>
    </row>
    <row r="16" spans="1:8" ht="12.75">
      <c r="A16" s="301"/>
      <c r="B16" s="308"/>
      <c r="C16" s="308"/>
      <c r="D16" s="326" t="s">
        <v>433</v>
      </c>
      <c r="E16" s="308"/>
      <c r="F16" s="308"/>
      <c r="G16" s="308"/>
      <c r="H16" s="313"/>
    </row>
    <row r="17" spans="1:8" ht="12.75">
      <c r="A17" s="302" t="s">
        <v>402</v>
      </c>
      <c r="B17" s="324" t="s">
        <v>433</v>
      </c>
      <c r="C17" s="324" t="s">
        <v>433</v>
      </c>
      <c r="D17" s="324" t="s">
        <v>433</v>
      </c>
      <c r="E17" s="324" t="s">
        <v>433</v>
      </c>
      <c r="F17" s="324" t="s">
        <v>433</v>
      </c>
      <c r="G17" s="324" t="s">
        <v>433</v>
      </c>
      <c r="H17" s="323" t="s">
        <v>433</v>
      </c>
    </row>
    <row r="18" spans="1:8" ht="12.75">
      <c r="A18" s="301"/>
      <c r="B18" s="308"/>
      <c r="C18" s="308"/>
      <c r="D18" s="308"/>
      <c r="E18" s="308"/>
      <c r="F18" s="308"/>
      <c r="G18" s="308"/>
      <c r="H18" s="313"/>
    </row>
    <row r="19" spans="1:8" ht="13.5" thickBot="1">
      <c r="A19" s="303" t="s">
        <v>234</v>
      </c>
      <c r="B19" s="314">
        <f>+SUM(B9:B17)</f>
        <v>6407.34</v>
      </c>
      <c r="C19" s="325" t="s">
        <v>433</v>
      </c>
      <c r="D19" s="325" t="s">
        <v>433</v>
      </c>
      <c r="E19" s="325" t="s">
        <v>433</v>
      </c>
      <c r="F19" s="325">
        <v>163.9</v>
      </c>
      <c r="G19" s="325" t="s">
        <v>433</v>
      </c>
      <c r="H19" s="315">
        <f>+SUM(H9:H17)</f>
        <v>34811.56</v>
      </c>
    </row>
    <row r="20" spans="2:8" ht="12.75">
      <c r="B20" s="307"/>
      <c r="C20" s="307"/>
      <c r="D20" s="307"/>
      <c r="E20" s="307"/>
      <c r="F20" s="307"/>
      <c r="G20" s="307"/>
      <c r="H20" s="307"/>
    </row>
    <row r="24" spans="1:7" ht="12.75">
      <c r="A24" s="305"/>
      <c r="B24" s="305"/>
      <c r="C24" s="305"/>
      <c r="D24" s="305"/>
      <c r="E24" s="305"/>
      <c r="F24" s="305"/>
      <c r="G24" s="305"/>
    </row>
    <row r="25" spans="1:7" ht="12.75">
      <c r="A25" s="91"/>
      <c r="B25" s="92"/>
      <c r="C25" s="92"/>
      <c r="D25" s="92"/>
      <c r="E25" s="92"/>
      <c r="F25" s="92"/>
      <c r="G25" s="92"/>
    </row>
    <row r="26" spans="1:7" ht="12.75">
      <c r="A26" s="91"/>
      <c r="B26" s="92"/>
      <c r="C26" s="92"/>
      <c r="D26" s="92"/>
      <c r="E26" s="92"/>
      <c r="F26" s="92"/>
      <c r="G26" s="92"/>
    </row>
    <row r="27" spans="1:7" ht="12.75">
      <c r="A27" s="91"/>
      <c r="B27" s="91"/>
      <c r="C27" s="91"/>
      <c r="D27" s="91"/>
      <c r="E27" s="92"/>
      <c r="F27" s="92"/>
      <c r="G27" s="92"/>
    </row>
    <row r="28" spans="1:7" ht="12.75">
      <c r="A28" s="91"/>
      <c r="B28" s="92"/>
      <c r="C28" s="92"/>
      <c r="D28" s="92"/>
      <c r="E28" s="92"/>
      <c r="F28" s="92"/>
      <c r="G28" s="92"/>
    </row>
    <row r="29" spans="1:7" ht="12.75">
      <c r="A29" s="91"/>
      <c r="B29" s="92"/>
      <c r="C29" s="92"/>
      <c r="D29" s="92"/>
      <c r="E29" s="92"/>
      <c r="F29" s="92"/>
      <c r="G29" s="92"/>
    </row>
    <row r="30" spans="1:7" ht="12.75">
      <c r="A30" s="305"/>
      <c r="B30" s="305"/>
      <c r="C30" s="305"/>
      <c r="D30" s="305"/>
      <c r="E30" s="305"/>
      <c r="F30" s="305"/>
      <c r="G30" s="305"/>
    </row>
    <row r="31" spans="1:7" ht="12.75">
      <c r="A31" s="305"/>
      <c r="B31" s="305"/>
      <c r="C31" s="305"/>
      <c r="D31" s="305"/>
      <c r="E31" s="305"/>
      <c r="F31" s="305"/>
      <c r="G31" s="305"/>
    </row>
    <row r="32" spans="1:7" ht="12.75">
      <c r="A32" s="305"/>
      <c r="B32" s="305"/>
      <c r="C32" s="305"/>
      <c r="D32" s="305"/>
      <c r="E32" s="305"/>
      <c r="F32" s="305"/>
      <c r="G32" s="305"/>
    </row>
  </sheetData>
  <mergeCells count="9">
    <mergeCell ref="A1:H1"/>
    <mergeCell ref="H5:H7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60" zoomScaleNormal="75" workbookViewId="0" topLeftCell="A7">
      <selection activeCell="F5" sqref="F5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5" customFormat="1" ht="18">
      <c r="A1" s="414" t="s">
        <v>290</v>
      </c>
      <c r="B1" s="414"/>
      <c r="C1" s="414"/>
      <c r="D1" s="414"/>
      <c r="E1" s="414"/>
      <c r="F1" s="21"/>
      <c r="G1" s="21"/>
      <c r="H1" s="21"/>
    </row>
    <row r="3" spans="1:6" ht="15">
      <c r="A3" s="439" t="s">
        <v>460</v>
      </c>
      <c r="B3" s="439"/>
      <c r="C3" s="439"/>
      <c r="D3" s="439"/>
      <c r="E3" s="439"/>
      <c r="F3" s="33"/>
    </row>
    <row r="4" spans="1:6" ht="15">
      <c r="A4" s="439" t="s">
        <v>302</v>
      </c>
      <c r="B4" s="439"/>
      <c r="C4" s="439"/>
      <c r="D4" s="439"/>
      <c r="E4" s="439"/>
      <c r="F4" s="33"/>
    </row>
    <row r="5" spans="1:6" ht="15">
      <c r="A5" s="439" t="s">
        <v>337</v>
      </c>
      <c r="B5" s="439"/>
      <c r="C5" s="439"/>
      <c r="D5" s="439"/>
      <c r="E5" s="439"/>
      <c r="F5" s="90"/>
    </row>
    <row r="6" spans="1:6" ht="15">
      <c r="A6" s="439" t="s">
        <v>253</v>
      </c>
      <c r="B6" s="439"/>
      <c r="C6" s="439"/>
      <c r="D6" s="439"/>
      <c r="E6" s="439"/>
      <c r="F6" s="90"/>
    </row>
    <row r="7" spans="1:6" ht="13.5" thickBot="1">
      <c r="A7" s="241"/>
      <c r="B7" s="241"/>
      <c r="C7" s="241"/>
      <c r="D7" s="241"/>
      <c r="E7" s="242"/>
      <c r="F7" s="44"/>
    </row>
    <row r="8" spans="1:6" ht="13.5" thickBot="1">
      <c r="A8" s="106" t="s">
        <v>7</v>
      </c>
      <c r="B8" s="228" t="s">
        <v>129</v>
      </c>
      <c r="C8" s="228" t="s">
        <v>130</v>
      </c>
      <c r="D8" s="228" t="s">
        <v>246</v>
      </c>
      <c r="E8" s="229" t="s">
        <v>12</v>
      </c>
      <c r="F8" s="66"/>
    </row>
    <row r="9" spans="1:6" ht="12.75">
      <c r="A9" s="222">
        <v>2000</v>
      </c>
      <c r="B9" s="113">
        <v>2157.84</v>
      </c>
      <c r="C9" s="113">
        <v>275.08</v>
      </c>
      <c r="D9" s="113">
        <v>343.97</v>
      </c>
      <c r="E9" s="114">
        <v>2776.89</v>
      </c>
      <c r="F9" s="67"/>
    </row>
    <row r="10" spans="1:6" ht="12.75">
      <c r="A10" s="222">
        <v>2001</v>
      </c>
      <c r="B10" s="113">
        <v>2296.67</v>
      </c>
      <c r="C10" s="113">
        <v>297.59</v>
      </c>
      <c r="D10" s="113">
        <v>546.203</v>
      </c>
      <c r="E10" s="114">
        <v>3140.463</v>
      </c>
      <c r="F10" s="67"/>
    </row>
    <row r="11" spans="1:6" ht="12.75">
      <c r="A11" s="222">
        <v>2002</v>
      </c>
      <c r="B11" s="113">
        <v>2395.17</v>
      </c>
      <c r="C11" s="113">
        <v>320.89</v>
      </c>
      <c r="D11" s="113">
        <v>540.84</v>
      </c>
      <c r="E11" s="114">
        <v>3256.9</v>
      </c>
      <c r="F11" s="67"/>
    </row>
    <row r="12" spans="1:6" ht="12.75">
      <c r="A12" s="222">
        <v>2003</v>
      </c>
      <c r="B12" s="113">
        <v>2434.358</v>
      </c>
      <c r="C12" s="113">
        <v>332.496</v>
      </c>
      <c r="D12" s="113">
        <v>591.756</v>
      </c>
      <c r="E12" s="114">
        <v>3358.61</v>
      </c>
      <c r="F12" s="67"/>
    </row>
    <row r="13" spans="1:6" ht="12.75">
      <c r="A13" s="222">
        <v>2004</v>
      </c>
      <c r="B13" s="113">
        <v>2564.943</v>
      </c>
      <c r="C13" s="113">
        <v>345.306</v>
      </c>
      <c r="D13" s="113">
        <v>600.99</v>
      </c>
      <c r="E13" s="114">
        <v>3511.2390000000005</v>
      </c>
      <c r="F13" s="67"/>
    </row>
    <row r="14" spans="1:6" ht="12.75">
      <c r="A14" s="222">
        <v>2005</v>
      </c>
      <c r="B14" s="113">
        <v>2665.291984</v>
      </c>
      <c r="C14" s="113">
        <v>369.027492</v>
      </c>
      <c r="D14" s="113">
        <v>615.672498</v>
      </c>
      <c r="E14" s="114">
        <v>3649.991974</v>
      </c>
      <c r="F14" s="68"/>
    </row>
    <row r="15" spans="1:6" ht="12.75">
      <c r="A15" s="222">
        <v>2006</v>
      </c>
      <c r="B15" s="113">
        <v>2711.509502</v>
      </c>
      <c r="C15" s="113">
        <v>436.625414</v>
      </c>
      <c r="D15" s="113">
        <v>616.749913</v>
      </c>
      <c r="E15" s="114">
        <v>3764.884829</v>
      </c>
      <c r="F15" s="67"/>
    </row>
    <row r="16" spans="1:8" ht="12.75">
      <c r="A16" s="222">
        <v>2007</v>
      </c>
      <c r="B16" s="113">
        <v>2866.84</v>
      </c>
      <c r="C16" s="113">
        <v>437.64</v>
      </c>
      <c r="D16" s="113">
        <v>1329.91</v>
      </c>
      <c r="E16" s="114">
        <v>4634.4</v>
      </c>
      <c r="F16" s="68"/>
      <c r="H16" s="94"/>
    </row>
    <row r="17" spans="1:8" ht="12.75">
      <c r="A17" s="222">
        <v>2008</v>
      </c>
      <c r="B17" s="113">
        <v>3068.598552</v>
      </c>
      <c r="C17" s="113">
        <v>438.612352</v>
      </c>
      <c r="D17" s="113">
        <v>1312.872294</v>
      </c>
      <c r="E17" s="114">
        <v>4820.083198</v>
      </c>
      <c r="F17" s="68"/>
      <c r="H17" s="94"/>
    </row>
    <row r="18" spans="1:8" ht="12.75">
      <c r="A18" s="222" t="s">
        <v>503</v>
      </c>
      <c r="B18" s="113">
        <v>3122.3864319649424</v>
      </c>
      <c r="C18" s="113">
        <v>443.4899915004278</v>
      </c>
      <c r="D18" s="113">
        <v>1296.971495376692</v>
      </c>
      <c r="E18" s="114">
        <v>4862.847918842062</v>
      </c>
      <c r="F18" s="68"/>
      <c r="H18" s="94"/>
    </row>
    <row r="19" spans="1:8" ht="13.5" thickBot="1">
      <c r="A19" s="243" t="s">
        <v>504</v>
      </c>
      <c r="B19" s="118">
        <v>3250.1641448487817</v>
      </c>
      <c r="C19" s="118">
        <v>455.48189132765646</v>
      </c>
      <c r="D19" s="118">
        <v>1304.2601429462454</v>
      </c>
      <c r="E19" s="119">
        <v>5009.906179122683</v>
      </c>
      <c r="F19" s="68"/>
      <c r="H19" s="94"/>
    </row>
    <row r="20" spans="1:6" ht="12.75">
      <c r="A20" s="120" t="s">
        <v>238</v>
      </c>
      <c r="B20" s="120"/>
      <c r="C20" s="120"/>
      <c r="D20" s="120"/>
      <c r="E20" s="120"/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60" zoomScaleNormal="75" workbookViewId="0" topLeftCell="A1">
      <selection activeCell="A3" sqref="A3:M3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5" customFormat="1" ht="18">
      <c r="A1" s="414" t="s">
        <v>290</v>
      </c>
      <c r="B1" s="414"/>
      <c r="C1" s="414"/>
      <c r="D1" s="414"/>
      <c r="E1" s="414"/>
      <c r="F1" s="414"/>
      <c r="G1" s="414"/>
      <c r="H1" s="21"/>
      <c r="I1" s="21"/>
    </row>
    <row r="3" spans="1:7" ht="15" customHeight="1">
      <c r="A3" s="439" t="s">
        <v>461</v>
      </c>
      <c r="B3" s="439"/>
      <c r="C3" s="439"/>
      <c r="D3" s="439"/>
      <c r="E3" s="439"/>
      <c r="F3" s="439"/>
      <c r="G3" s="439"/>
    </row>
    <row r="4" spans="1:7" ht="15" customHeight="1">
      <c r="A4" s="439" t="s">
        <v>340</v>
      </c>
      <c r="B4" s="439"/>
      <c r="C4" s="439"/>
      <c r="D4" s="439"/>
      <c r="E4" s="439"/>
      <c r="F4" s="439"/>
      <c r="G4" s="439"/>
    </row>
    <row r="5" spans="1:8" ht="15" customHeight="1">
      <c r="A5" s="439" t="s">
        <v>253</v>
      </c>
      <c r="B5" s="439"/>
      <c r="C5" s="439"/>
      <c r="D5" s="439"/>
      <c r="E5" s="439"/>
      <c r="F5" s="439"/>
      <c r="G5" s="439"/>
      <c r="H5" s="3"/>
    </row>
    <row r="6" spans="1:8" ht="14.25" customHeight="1" thickBot="1">
      <c r="A6" s="241"/>
      <c r="B6" s="241"/>
      <c r="C6" s="241"/>
      <c r="D6" s="241"/>
      <c r="E6" s="241"/>
      <c r="F6" s="241"/>
      <c r="G6" s="242"/>
      <c r="H6" s="3"/>
    </row>
    <row r="7" spans="1:8" ht="12.75">
      <c r="A7" s="365" t="s">
        <v>7</v>
      </c>
      <c r="B7" s="445" t="s">
        <v>243</v>
      </c>
      <c r="C7" s="445" t="s">
        <v>244</v>
      </c>
      <c r="D7" s="236" t="s">
        <v>130</v>
      </c>
      <c r="E7" s="237" t="s">
        <v>303</v>
      </c>
      <c r="F7" s="445" t="s">
        <v>117</v>
      </c>
      <c r="G7" s="443" t="s">
        <v>12</v>
      </c>
      <c r="H7" s="3"/>
    </row>
    <row r="8" spans="1:8" ht="13.5" thickBot="1">
      <c r="A8" s="366"/>
      <c r="B8" s="438"/>
      <c r="C8" s="438"/>
      <c r="D8" s="239" t="s">
        <v>245</v>
      </c>
      <c r="E8" s="239" t="s">
        <v>304</v>
      </c>
      <c r="F8" s="438"/>
      <c r="G8" s="444"/>
      <c r="H8" s="3"/>
    </row>
    <row r="9" spans="1:8" ht="12.75">
      <c r="A9" s="244">
        <v>2000</v>
      </c>
      <c r="B9" s="113">
        <v>41.94</v>
      </c>
      <c r="C9" s="113">
        <v>6.86</v>
      </c>
      <c r="D9" s="113">
        <v>146.24</v>
      </c>
      <c r="E9" s="113">
        <v>43.74</v>
      </c>
      <c r="F9" s="113">
        <v>59.08</v>
      </c>
      <c r="G9" s="114">
        <v>297.86</v>
      </c>
      <c r="H9" s="3"/>
    </row>
    <row r="10" spans="1:8" ht="12.75">
      <c r="A10" s="222">
        <v>2001</v>
      </c>
      <c r="B10" s="113">
        <v>45.62</v>
      </c>
      <c r="C10" s="113">
        <v>7.42</v>
      </c>
      <c r="D10" s="113">
        <v>157.97</v>
      </c>
      <c r="E10" s="113">
        <v>47.18</v>
      </c>
      <c r="F10" s="113">
        <v>64.1</v>
      </c>
      <c r="G10" s="114">
        <v>322.29</v>
      </c>
      <c r="H10" s="3"/>
    </row>
    <row r="11" spans="1:8" ht="12.75">
      <c r="A11" s="222">
        <v>2002</v>
      </c>
      <c r="B11" s="113">
        <v>49.38</v>
      </c>
      <c r="C11" s="113">
        <v>7.98</v>
      </c>
      <c r="D11" s="113">
        <v>170.22</v>
      </c>
      <c r="E11" s="113">
        <v>50.93</v>
      </c>
      <c r="F11" s="113">
        <v>69.06</v>
      </c>
      <c r="G11" s="114">
        <v>347.57</v>
      </c>
      <c r="H11" s="3"/>
    </row>
    <row r="12" spans="1:8" ht="12.75">
      <c r="A12" s="222">
        <v>2003</v>
      </c>
      <c r="B12" s="113">
        <v>50.125</v>
      </c>
      <c r="C12" s="113">
        <v>8.3</v>
      </c>
      <c r="D12" s="113">
        <v>176.957</v>
      </c>
      <c r="E12" s="113">
        <v>52.723</v>
      </c>
      <c r="F12" s="113">
        <v>71.783</v>
      </c>
      <c r="G12" s="114">
        <v>359.88800000000003</v>
      </c>
      <c r="H12" s="3"/>
    </row>
    <row r="13" spans="1:8" ht="12.75">
      <c r="A13" s="244">
        <v>2004</v>
      </c>
      <c r="B13" s="113">
        <v>53.027</v>
      </c>
      <c r="C13" s="113">
        <v>8.623</v>
      </c>
      <c r="D13" s="113">
        <v>183.443</v>
      </c>
      <c r="E13" s="113">
        <v>55.065</v>
      </c>
      <c r="F13" s="113">
        <v>73.84</v>
      </c>
      <c r="G13" s="114">
        <v>373.99800000000005</v>
      </c>
      <c r="H13" s="3"/>
    </row>
    <row r="14" spans="1:8" ht="12.75">
      <c r="A14" s="222">
        <v>2005</v>
      </c>
      <c r="B14" s="113">
        <v>56.513</v>
      </c>
      <c r="C14" s="113">
        <v>9.21</v>
      </c>
      <c r="D14" s="113">
        <v>196.144</v>
      </c>
      <c r="E14" s="113">
        <v>58.527</v>
      </c>
      <c r="F14" s="113">
        <v>79.254</v>
      </c>
      <c r="G14" s="114">
        <v>399.648</v>
      </c>
      <c r="H14" s="3"/>
    </row>
    <row r="15" spans="1:8" ht="12.75">
      <c r="A15" s="222">
        <v>2006</v>
      </c>
      <c r="B15" s="113">
        <v>66.522034</v>
      </c>
      <c r="C15" s="113">
        <v>10.909579</v>
      </c>
      <c r="D15" s="113">
        <v>232.315664</v>
      </c>
      <c r="E15" s="113">
        <v>69.158961</v>
      </c>
      <c r="F15" s="113">
        <v>93.870364</v>
      </c>
      <c r="G15" s="114">
        <v>472.776602</v>
      </c>
      <c r="H15" s="3"/>
    </row>
    <row r="16" spans="1:8" ht="12.75">
      <c r="A16" s="222">
        <v>2007</v>
      </c>
      <c r="B16" s="113">
        <v>66.68</v>
      </c>
      <c r="C16" s="113">
        <v>10.91</v>
      </c>
      <c r="D16" s="113">
        <v>232.87</v>
      </c>
      <c r="E16" s="113">
        <v>69.32</v>
      </c>
      <c r="F16" s="113">
        <v>94.09</v>
      </c>
      <c r="G16" s="114">
        <v>473.87</v>
      </c>
      <c r="H16" s="3"/>
    </row>
    <row r="17" spans="1:8" ht="12.75">
      <c r="A17" s="244">
        <v>2008</v>
      </c>
      <c r="B17" s="113">
        <v>66.831134</v>
      </c>
      <c r="C17" s="113">
        <v>10.902285</v>
      </c>
      <c r="D17" s="113">
        <v>233.395138</v>
      </c>
      <c r="E17" s="113">
        <v>69.480314</v>
      </c>
      <c r="F17" s="113">
        <v>94.306541</v>
      </c>
      <c r="G17" s="114">
        <v>474.915412</v>
      </c>
      <c r="H17" s="3"/>
    </row>
    <row r="18" spans="1:8" ht="12.75">
      <c r="A18" s="244" t="s">
        <v>503</v>
      </c>
      <c r="B18" s="113">
        <v>68.12705798165678</v>
      </c>
      <c r="C18" s="113">
        <v>11.113691446976597</v>
      </c>
      <c r="D18" s="113">
        <v>237.92090822763512</v>
      </c>
      <c r="E18" s="113">
        <v>70.82760828900075</v>
      </c>
      <c r="F18" s="113">
        <v>96.13524119995468</v>
      </c>
      <c r="G18" s="114">
        <v>484.1245071452239</v>
      </c>
      <c r="H18" s="3"/>
    </row>
    <row r="19" spans="1:8" ht="13.5" thickBot="1">
      <c r="A19" s="245" t="s">
        <v>504</v>
      </c>
      <c r="B19" s="118">
        <v>69.41198558230963</v>
      </c>
      <c r="C19" s="118">
        <v>11.323304034227975</v>
      </c>
      <c r="D19" s="118">
        <v>242.40827566740327</v>
      </c>
      <c r="E19" s="118">
        <v>72.16347030146677</v>
      </c>
      <c r="F19" s="118">
        <v>97.94842422110467</v>
      </c>
      <c r="G19" s="119">
        <v>493.2554598065123</v>
      </c>
      <c r="H19" s="3"/>
    </row>
    <row r="20" spans="1:8" ht="12.75">
      <c r="A20" s="120" t="s">
        <v>213</v>
      </c>
      <c r="B20" s="120"/>
      <c r="C20" s="120"/>
      <c r="D20" s="120"/>
      <c r="E20" s="120"/>
      <c r="F20" s="120"/>
      <c r="G20" s="120"/>
      <c r="H20" s="3"/>
    </row>
    <row r="21" ht="12.75"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view="pageBreakPreview" zoomScale="60" zoomScaleNormal="75" workbookViewId="0" topLeftCell="A1">
      <selection activeCell="A3" sqref="A3:K3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58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6" customFormat="1" ht="18">
      <c r="A1" s="414" t="s">
        <v>290</v>
      </c>
      <c r="B1" s="414"/>
      <c r="C1" s="414"/>
      <c r="D1" s="414"/>
      <c r="E1" s="414"/>
      <c r="F1" s="414"/>
      <c r="G1" s="414"/>
      <c r="H1" s="414"/>
      <c r="I1" s="414"/>
      <c r="J1" s="21"/>
    </row>
    <row r="3" spans="1:11" s="40" customFormat="1" ht="15">
      <c r="A3" s="451" t="s">
        <v>462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9" s="32" customFormat="1" ht="14.25" customHeight="1" thickBot="1">
      <c r="A4" s="246"/>
      <c r="B4" s="246"/>
      <c r="C4" s="247"/>
      <c r="D4" s="246"/>
      <c r="E4" s="246"/>
      <c r="F4" s="246"/>
      <c r="G4" s="246"/>
      <c r="H4" s="246"/>
      <c r="I4" s="246"/>
    </row>
    <row r="5" spans="1:9" ht="12.75">
      <c r="A5" s="449" t="s">
        <v>270</v>
      </c>
      <c r="B5" s="446" t="s">
        <v>131</v>
      </c>
      <c r="C5" s="447"/>
      <c r="D5" s="446" t="s">
        <v>132</v>
      </c>
      <c r="E5" s="447"/>
      <c r="F5" s="446" t="s">
        <v>133</v>
      </c>
      <c r="G5" s="447"/>
      <c r="H5" s="446" t="s">
        <v>134</v>
      </c>
      <c r="I5" s="448"/>
    </row>
    <row r="6" spans="1:10" ht="13.5" thickBot="1">
      <c r="A6" s="450"/>
      <c r="B6" s="265" t="s">
        <v>440</v>
      </c>
      <c r="C6" s="265" t="s">
        <v>471</v>
      </c>
      <c r="D6" s="265" t="s">
        <v>440</v>
      </c>
      <c r="E6" s="265" t="s">
        <v>471</v>
      </c>
      <c r="F6" s="265" t="s">
        <v>440</v>
      </c>
      <c r="G6" s="265" t="s">
        <v>471</v>
      </c>
      <c r="H6" s="265" t="s">
        <v>440</v>
      </c>
      <c r="I6" s="266" t="s">
        <v>471</v>
      </c>
      <c r="J6" s="7"/>
    </row>
    <row r="7" spans="1:24" ht="12.75">
      <c r="A7" s="248" t="s">
        <v>235</v>
      </c>
      <c r="B7" s="249">
        <v>1800</v>
      </c>
      <c r="C7" s="249">
        <v>1800</v>
      </c>
      <c r="D7" s="249" t="s">
        <v>211</v>
      </c>
      <c r="E7" s="249" t="s">
        <v>211</v>
      </c>
      <c r="F7" s="249">
        <v>8</v>
      </c>
      <c r="G7" s="249">
        <v>8</v>
      </c>
      <c r="H7" s="249">
        <v>1970</v>
      </c>
      <c r="I7" s="250">
        <v>1970</v>
      </c>
      <c r="J7" s="7"/>
      <c r="K7" s="75"/>
      <c r="L7" s="75"/>
      <c r="O7" s="75"/>
      <c r="P7" s="75"/>
      <c r="S7" s="75"/>
      <c r="T7" s="75"/>
      <c r="W7" s="75"/>
      <c r="X7" s="75"/>
    </row>
    <row r="8" spans="1:24" ht="12.75">
      <c r="A8" s="251" t="s">
        <v>136</v>
      </c>
      <c r="B8" s="252">
        <v>95</v>
      </c>
      <c r="C8" s="252">
        <v>96</v>
      </c>
      <c r="D8" s="252" t="s">
        <v>211</v>
      </c>
      <c r="E8" s="252" t="s">
        <v>211</v>
      </c>
      <c r="F8" s="252">
        <v>60</v>
      </c>
      <c r="G8" s="252">
        <v>59.5</v>
      </c>
      <c r="H8" s="252">
        <v>225</v>
      </c>
      <c r="I8" s="253">
        <v>224.5</v>
      </c>
      <c r="J8" s="7"/>
      <c r="K8" s="75"/>
      <c r="L8" s="75"/>
      <c r="O8" s="75"/>
      <c r="P8" s="75"/>
      <c r="S8" s="75"/>
      <c r="T8" s="75"/>
      <c r="W8" s="75"/>
      <c r="X8" s="75"/>
    </row>
    <row r="9" spans="1:24" ht="12.75">
      <c r="A9" s="254" t="s">
        <v>236</v>
      </c>
      <c r="B9" s="252">
        <v>325.6</v>
      </c>
      <c r="C9" s="252">
        <v>324.7</v>
      </c>
      <c r="D9" s="252" t="s">
        <v>211</v>
      </c>
      <c r="E9" s="252" t="s">
        <v>211</v>
      </c>
      <c r="F9" s="252">
        <v>6</v>
      </c>
      <c r="G9" s="252">
        <v>6.3</v>
      </c>
      <c r="H9" s="252">
        <v>498.7</v>
      </c>
      <c r="I9" s="253">
        <v>499.3</v>
      </c>
      <c r="K9" s="75"/>
      <c r="L9" s="75"/>
      <c r="O9" s="75"/>
      <c r="P9" s="75"/>
      <c r="S9" s="75"/>
      <c r="T9" s="75"/>
      <c r="W9" s="75"/>
      <c r="X9" s="75"/>
    </row>
    <row r="10" spans="1:24" ht="12.75">
      <c r="A10" s="251" t="s">
        <v>137</v>
      </c>
      <c r="B10" s="252">
        <v>3801.6</v>
      </c>
      <c r="C10" s="252">
        <v>1585</v>
      </c>
      <c r="D10" s="252" t="s">
        <v>211</v>
      </c>
      <c r="E10" s="252" t="s">
        <v>211</v>
      </c>
      <c r="F10" s="252">
        <v>8.6</v>
      </c>
      <c r="G10" s="252">
        <v>84.5</v>
      </c>
      <c r="H10" s="252">
        <v>1943.7</v>
      </c>
      <c r="I10" s="253">
        <v>1941.2</v>
      </c>
      <c r="K10" s="75"/>
      <c r="L10" s="75"/>
      <c r="O10" s="75"/>
      <c r="P10" s="75"/>
      <c r="S10" s="75"/>
      <c r="T10" s="75"/>
      <c r="W10" s="75"/>
      <c r="X10" s="75"/>
    </row>
    <row r="11" spans="1:24" ht="12.75">
      <c r="A11" s="255" t="s">
        <v>138</v>
      </c>
      <c r="B11" s="256">
        <v>6022.2</v>
      </c>
      <c r="C11" s="256">
        <v>3805.7</v>
      </c>
      <c r="D11" s="256" t="s">
        <v>211</v>
      </c>
      <c r="E11" s="256" t="s">
        <v>211</v>
      </c>
      <c r="F11" s="256">
        <v>82.6</v>
      </c>
      <c r="G11" s="256">
        <v>158.3</v>
      </c>
      <c r="H11" s="256">
        <v>4637.4</v>
      </c>
      <c r="I11" s="257">
        <v>4635</v>
      </c>
      <c r="K11" s="75"/>
      <c r="L11" s="75"/>
      <c r="O11" s="75"/>
      <c r="P11" s="75"/>
      <c r="S11" s="75"/>
      <c r="T11" s="75"/>
      <c r="W11" s="75"/>
      <c r="X11" s="75"/>
    </row>
    <row r="12" spans="1:24" ht="12.75">
      <c r="A12" s="251"/>
      <c r="B12" s="252"/>
      <c r="C12" s="252"/>
      <c r="D12" s="252"/>
      <c r="E12" s="252"/>
      <c r="F12" s="252"/>
      <c r="G12" s="252"/>
      <c r="H12" s="252"/>
      <c r="I12" s="253"/>
      <c r="L12" s="75"/>
      <c r="O12" s="75"/>
      <c r="P12" s="75"/>
      <c r="S12" s="75"/>
      <c r="T12" s="75"/>
      <c r="W12" s="75"/>
      <c r="X12" s="75"/>
    </row>
    <row r="13" spans="1:24" ht="12.75">
      <c r="A13" s="255" t="s">
        <v>139</v>
      </c>
      <c r="B13" s="256">
        <v>340</v>
      </c>
      <c r="C13" s="256">
        <v>300</v>
      </c>
      <c r="D13" s="256" t="s">
        <v>211</v>
      </c>
      <c r="E13" s="256" t="s">
        <v>211</v>
      </c>
      <c r="F13" s="256" t="s">
        <v>211</v>
      </c>
      <c r="G13" s="256" t="s">
        <v>211</v>
      </c>
      <c r="H13" s="256">
        <v>820</v>
      </c>
      <c r="I13" s="257">
        <v>820</v>
      </c>
      <c r="K13" s="75"/>
      <c r="L13" s="75"/>
      <c r="O13" s="75"/>
      <c r="P13" s="75"/>
      <c r="S13" s="75"/>
      <c r="T13" s="75"/>
      <c r="W13" s="75"/>
      <c r="X13" s="75"/>
    </row>
    <row r="14" spans="1:24" ht="12.75">
      <c r="A14" s="251"/>
      <c r="B14" s="252"/>
      <c r="C14" s="252"/>
      <c r="D14" s="252"/>
      <c r="E14" s="252"/>
      <c r="F14" s="252"/>
      <c r="G14" s="252"/>
      <c r="H14" s="252"/>
      <c r="I14" s="253"/>
      <c r="L14" s="75"/>
      <c r="O14" s="75"/>
      <c r="P14" s="75"/>
      <c r="S14" s="75"/>
      <c r="T14" s="75"/>
      <c r="W14" s="75"/>
      <c r="X14" s="75"/>
    </row>
    <row r="15" spans="1:24" ht="12.75">
      <c r="A15" s="255" t="s">
        <v>140</v>
      </c>
      <c r="B15" s="256" t="s">
        <v>211</v>
      </c>
      <c r="C15" s="256" t="s">
        <v>211</v>
      </c>
      <c r="D15" s="256" t="s">
        <v>211</v>
      </c>
      <c r="E15" s="256" t="s">
        <v>211</v>
      </c>
      <c r="F15" s="256" t="s">
        <v>211</v>
      </c>
      <c r="G15" s="256" t="s">
        <v>211</v>
      </c>
      <c r="H15" s="256">
        <v>269.359</v>
      </c>
      <c r="I15" s="257">
        <v>244.073</v>
      </c>
      <c r="K15" s="75"/>
      <c r="L15" s="75"/>
      <c r="O15" s="75"/>
      <c r="P15" s="75"/>
      <c r="S15" s="75"/>
      <c r="T15" s="75"/>
      <c r="W15" s="75"/>
      <c r="X15" s="75"/>
    </row>
    <row r="16" spans="1:24" ht="12.75">
      <c r="A16" s="251"/>
      <c r="B16" s="252"/>
      <c r="C16" s="252"/>
      <c r="D16" s="252"/>
      <c r="E16" s="252"/>
      <c r="F16" s="252"/>
      <c r="G16" s="252"/>
      <c r="H16" s="252"/>
      <c r="I16" s="253"/>
      <c r="L16" s="75"/>
      <c r="O16" s="75"/>
      <c r="P16" s="75"/>
      <c r="S16" s="75"/>
      <c r="T16" s="75"/>
      <c r="W16" s="75"/>
      <c r="X16" s="75"/>
    </row>
    <row r="17" spans="1:24" ht="12.75">
      <c r="A17" s="251" t="s">
        <v>306</v>
      </c>
      <c r="B17" s="252">
        <v>2.5</v>
      </c>
      <c r="C17" s="252">
        <v>2.5</v>
      </c>
      <c r="D17" s="252" t="s">
        <v>211</v>
      </c>
      <c r="E17" s="252" t="s">
        <v>211</v>
      </c>
      <c r="F17" s="252">
        <v>120</v>
      </c>
      <c r="G17" s="252">
        <v>120</v>
      </c>
      <c r="H17" s="252">
        <v>135</v>
      </c>
      <c r="I17" s="253">
        <v>135</v>
      </c>
      <c r="K17" s="75"/>
      <c r="L17" s="75"/>
      <c r="O17" s="75"/>
      <c r="P17" s="75"/>
      <c r="S17" s="75"/>
      <c r="T17" s="75"/>
      <c r="W17" s="75"/>
      <c r="X17" s="75"/>
    </row>
    <row r="18" spans="1:24" ht="12.75">
      <c r="A18" s="251" t="s">
        <v>141</v>
      </c>
      <c r="B18" s="252">
        <v>160</v>
      </c>
      <c r="C18" s="252">
        <v>160</v>
      </c>
      <c r="D18" s="252" t="s">
        <v>211</v>
      </c>
      <c r="E18" s="252" t="s">
        <v>211</v>
      </c>
      <c r="F18" s="252">
        <v>285</v>
      </c>
      <c r="G18" s="252">
        <v>285</v>
      </c>
      <c r="H18" s="252">
        <v>309.646</v>
      </c>
      <c r="I18" s="253">
        <v>309.646</v>
      </c>
      <c r="K18" s="75"/>
      <c r="L18" s="75"/>
      <c r="O18" s="75"/>
      <c r="P18" s="75"/>
      <c r="S18" s="75"/>
      <c r="T18" s="75"/>
      <c r="W18" s="75"/>
      <c r="X18" s="75"/>
    </row>
    <row r="19" spans="1:24" ht="12.75">
      <c r="A19" s="251" t="s">
        <v>142</v>
      </c>
      <c r="B19" s="252">
        <v>110</v>
      </c>
      <c r="C19" s="252">
        <v>110</v>
      </c>
      <c r="D19" s="252" t="s">
        <v>211</v>
      </c>
      <c r="E19" s="252" t="s">
        <v>211</v>
      </c>
      <c r="F19" s="252">
        <v>440</v>
      </c>
      <c r="G19" s="252">
        <v>440</v>
      </c>
      <c r="H19" s="252">
        <v>577.5</v>
      </c>
      <c r="I19" s="253">
        <v>577.5</v>
      </c>
      <c r="K19" s="75"/>
      <c r="L19" s="75"/>
      <c r="O19" s="75"/>
      <c r="P19" s="75"/>
      <c r="S19" s="75"/>
      <c r="T19" s="75"/>
      <c r="W19" s="75"/>
      <c r="X19" s="75"/>
    </row>
    <row r="20" spans="1:24" ht="12.75">
      <c r="A20" s="255" t="s">
        <v>307</v>
      </c>
      <c r="B20" s="256">
        <v>272.5</v>
      </c>
      <c r="C20" s="256">
        <v>272.5</v>
      </c>
      <c r="D20" s="256" t="s">
        <v>211</v>
      </c>
      <c r="E20" s="256" t="s">
        <v>211</v>
      </c>
      <c r="F20" s="256">
        <v>845</v>
      </c>
      <c r="G20" s="256">
        <v>845</v>
      </c>
      <c r="H20" s="256">
        <v>1022.146</v>
      </c>
      <c r="I20" s="257">
        <v>1022.146</v>
      </c>
      <c r="K20" s="75"/>
      <c r="L20" s="75"/>
      <c r="O20" s="75"/>
      <c r="P20" s="75"/>
      <c r="S20" s="75"/>
      <c r="T20" s="75"/>
      <c r="W20" s="75"/>
      <c r="X20" s="75"/>
    </row>
    <row r="21" spans="1:24" ht="12.75">
      <c r="A21" s="251"/>
      <c r="B21" s="252"/>
      <c r="C21" s="252"/>
      <c r="D21" s="252"/>
      <c r="E21" s="252"/>
      <c r="F21" s="252"/>
      <c r="G21" s="252"/>
      <c r="H21" s="252"/>
      <c r="I21" s="253"/>
      <c r="L21" s="75"/>
      <c r="O21" s="75"/>
      <c r="P21" s="75"/>
      <c r="S21" s="75"/>
      <c r="T21" s="75"/>
      <c r="W21" s="75"/>
      <c r="X21" s="75"/>
    </row>
    <row r="22" spans="1:24" ht="12.75">
      <c r="A22" s="255" t="s">
        <v>143</v>
      </c>
      <c r="B22" s="256">
        <v>35000</v>
      </c>
      <c r="C22" s="256">
        <v>44000</v>
      </c>
      <c r="D22" s="256" t="s">
        <v>211</v>
      </c>
      <c r="E22" s="256" t="s">
        <v>211</v>
      </c>
      <c r="F22" s="256">
        <v>65</v>
      </c>
      <c r="G22" s="256">
        <v>65</v>
      </c>
      <c r="H22" s="256">
        <v>2116.18</v>
      </c>
      <c r="I22" s="257">
        <v>2555.679</v>
      </c>
      <c r="K22" s="75"/>
      <c r="L22" s="75"/>
      <c r="O22" s="75"/>
      <c r="P22" s="75"/>
      <c r="S22" s="75"/>
      <c r="T22" s="75"/>
      <c r="W22" s="75"/>
      <c r="X22" s="75"/>
    </row>
    <row r="23" spans="1:24" ht="12.75">
      <c r="A23" s="251"/>
      <c r="B23" s="252"/>
      <c r="C23" s="252"/>
      <c r="D23" s="252"/>
      <c r="E23" s="252"/>
      <c r="F23" s="252"/>
      <c r="G23" s="252"/>
      <c r="H23" s="252"/>
      <c r="I23" s="253"/>
      <c r="L23" s="75"/>
      <c r="O23" s="75"/>
      <c r="P23" s="75"/>
      <c r="S23" s="75"/>
      <c r="T23" s="75"/>
      <c r="W23" s="75"/>
      <c r="X23" s="75"/>
    </row>
    <row r="24" spans="1:24" ht="12.75">
      <c r="A24" s="255" t="s">
        <v>144</v>
      </c>
      <c r="B24" s="256">
        <v>2000</v>
      </c>
      <c r="C24" s="256">
        <v>2400</v>
      </c>
      <c r="D24" s="256" t="s">
        <v>211</v>
      </c>
      <c r="E24" s="256" t="s">
        <v>211</v>
      </c>
      <c r="F24" s="256">
        <v>300</v>
      </c>
      <c r="G24" s="256">
        <v>300</v>
      </c>
      <c r="H24" s="256">
        <v>398</v>
      </c>
      <c r="I24" s="257">
        <v>398</v>
      </c>
      <c r="K24" s="75"/>
      <c r="L24" s="75"/>
      <c r="O24" s="75"/>
      <c r="P24" s="75"/>
      <c r="S24" s="75"/>
      <c r="T24" s="75"/>
      <c r="W24" s="75"/>
      <c r="X24" s="75"/>
    </row>
    <row r="25" spans="1:24" ht="12.75">
      <c r="A25" s="251"/>
      <c r="B25" s="252"/>
      <c r="C25" s="252"/>
      <c r="D25" s="252"/>
      <c r="E25" s="252"/>
      <c r="F25" s="252"/>
      <c r="G25" s="252"/>
      <c r="H25" s="252"/>
      <c r="I25" s="253"/>
      <c r="L25" s="75"/>
      <c r="O25" s="75"/>
      <c r="P25" s="75"/>
      <c r="S25" s="75"/>
      <c r="T25" s="75"/>
      <c r="W25" s="75"/>
      <c r="X25" s="75"/>
    </row>
    <row r="26" spans="1:24" ht="12.75">
      <c r="A26" s="251" t="s">
        <v>145</v>
      </c>
      <c r="B26" s="252">
        <v>264</v>
      </c>
      <c r="C26" s="252">
        <v>67</v>
      </c>
      <c r="D26" s="252" t="s">
        <v>211</v>
      </c>
      <c r="E26" s="252" t="s">
        <v>211</v>
      </c>
      <c r="F26" s="252">
        <v>11.3</v>
      </c>
      <c r="G26" s="252">
        <v>6.15</v>
      </c>
      <c r="H26" s="252">
        <v>155.7</v>
      </c>
      <c r="I26" s="253">
        <v>84.78</v>
      </c>
      <c r="K26" s="75"/>
      <c r="L26" s="75"/>
      <c r="O26" s="75"/>
      <c r="P26" s="75"/>
      <c r="S26" s="75"/>
      <c r="T26" s="75"/>
      <c r="W26" s="75"/>
      <c r="X26" s="75"/>
    </row>
    <row r="27" spans="1:24" ht="12.75">
      <c r="A27" s="251" t="s">
        <v>146</v>
      </c>
      <c r="B27" s="252">
        <v>760</v>
      </c>
      <c r="C27" s="252">
        <v>900</v>
      </c>
      <c r="D27" s="252" t="s">
        <v>211</v>
      </c>
      <c r="E27" s="252" t="s">
        <v>211</v>
      </c>
      <c r="F27" s="252">
        <v>9</v>
      </c>
      <c r="G27" s="252">
        <v>9</v>
      </c>
      <c r="H27" s="252">
        <v>54.78</v>
      </c>
      <c r="I27" s="253">
        <v>54.78</v>
      </c>
      <c r="K27" s="75"/>
      <c r="L27" s="75"/>
      <c r="O27" s="75"/>
      <c r="P27" s="75"/>
      <c r="S27" s="75"/>
      <c r="T27" s="75"/>
      <c r="W27" s="75"/>
      <c r="X27" s="75"/>
    </row>
    <row r="28" spans="1:24" ht="12.75">
      <c r="A28" s="251" t="s">
        <v>147</v>
      </c>
      <c r="B28" s="252">
        <v>5353</v>
      </c>
      <c r="C28" s="252">
        <v>5353</v>
      </c>
      <c r="D28" s="252" t="s">
        <v>211</v>
      </c>
      <c r="E28" s="252" t="s">
        <v>211</v>
      </c>
      <c r="F28" s="252">
        <v>80</v>
      </c>
      <c r="G28" s="252" t="s">
        <v>211</v>
      </c>
      <c r="H28" s="252">
        <v>802.8</v>
      </c>
      <c r="I28" s="253">
        <v>882.8</v>
      </c>
      <c r="K28" s="75"/>
      <c r="L28" s="75"/>
      <c r="O28" s="75"/>
      <c r="P28" s="75"/>
      <c r="S28" s="75"/>
      <c r="T28" s="75"/>
      <c r="W28" s="75"/>
      <c r="X28" s="75"/>
    </row>
    <row r="29" spans="1:24" ht="12.75">
      <c r="A29" s="255" t="s">
        <v>308</v>
      </c>
      <c r="B29" s="256">
        <v>6377</v>
      </c>
      <c r="C29" s="256">
        <v>6320</v>
      </c>
      <c r="D29" s="256" t="s">
        <v>211</v>
      </c>
      <c r="E29" s="256" t="s">
        <v>211</v>
      </c>
      <c r="F29" s="256">
        <v>100.3</v>
      </c>
      <c r="G29" s="256">
        <v>15.15</v>
      </c>
      <c r="H29" s="256">
        <v>1013.28</v>
      </c>
      <c r="I29" s="257">
        <v>1022.36</v>
      </c>
      <c r="K29" s="75"/>
      <c r="L29" s="75"/>
      <c r="O29" s="75"/>
      <c r="P29" s="75"/>
      <c r="S29" s="75"/>
      <c r="T29" s="75"/>
      <c r="W29" s="75"/>
      <c r="X29" s="75"/>
    </row>
    <row r="30" spans="1:24" ht="12.75">
      <c r="A30" s="251"/>
      <c r="B30" s="252"/>
      <c r="C30" s="252"/>
      <c r="D30" s="252"/>
      <c r="E30" s="252"/>
      <c r="F30" s="252"/>
      <c r="G30" s="252"/>
      <c r="H30" s="252"/>
      <c r="I30" s="253"/>
      <c r="L30" s="75"/>
      <c r="O30" s="75"/>
      <c r="P30" s="75"/>
      <c r="S30" s="75"/>
      <c r="T30" s="75"/>
      <c r="W30" s="75"/>
      <c r="X30" s="75"/>
    </row>
    <row r="31" spans="1:24" ht="12.75">
      <c r="A31" s="251" t="s">
        <v>148</v>
      </c>
      <c r="B31" s="252">
        <v>3533.576</v>
      </c>
      <c r="C31" s="252">
        <v>3420</v>
      </c>
      <c r="D31" s="252" t="s">
        <v>211</v>
      </c>
      <c r="E31" s="252" t="s">
        <v>211</v>
      </c>
      <c r="F31" s="252">
        <v>976.537</v>
      </c>
      <c r="G31" s="252">
        <v>719</v>
      </c>
      <c r="H31" s="252">
        <v>3843.391</v>
      </c>
      <c r="I31" s="253">
        <v>3790</v>
      </c>
      <c r="K31" s="75"/>
      <c r="L31" s="75"/>
      <c r="O31" s="75"/>
      <c r="P31" s="75"/>
      <c r="S31" s="75"/>
      <c r="T31" s="75"/>
      <c r="W31" s="75"/>
      <c r="X31" s="75"/>
    </row>
    <row r="32" spans="1:24" ht="12.75">
      <c r="A32" s="251" t="s">
        <v>149</v>
      </c>
      <c r="B32" s="252" t="s">
        <v>211</v>
      </c>
      <c r="C32" s="252" t="s">
        <v>211</v>
      </c>
      <c r="D32" s="252" t="s">
        <v>211</v>
      </c>
      <c r="E32" s="252" t="s">
        <v>211</v>
      </c>
      <c r="F32" s="252">
        <v>53.25</v>
      </c>
      <c r="G32" s="252">
        <v>42.059</v>
      </c>
      <c r="H32" s="252">
        <v>278.72</v>
      </c>
      <c r="I32" s="253">
        <v>148.58</v>
      </c>
      <c r="K32" s="75"/>
      <c r="L32" s="75"/>
      <c r="O32" s="75"/>
      <c r="P32" s="75"/>
      <c r="S32" s="75"/>
      <c r="T32" s="75"/>
      <c r="W32" s="75"/>
      <c r="X32" s="75"/>
    </row>
    <row r="33" spans="1:24" ht="12.75">
      <c r="A33" s="251" t="s">
        <v>150</v>
      </c>
      <c r="B33" s="252">
        <v>63</v>
      </c>
      <c r="C33" s="252">
        <v>250</v>
      </c>
      <c r="D33" s="252" t="s">
        <v>211</v>
      </c>
      <c r="E33" s="252" t="s">
        <v>211</v>
      </c>
      <c r="F33" s="252">
        <v>36</v>
      </c>
      <c r="G33" s="252">
        <v>30</v>
      </c>
      <c r="H33" s="252">
        <v>285</v>
      </c>
      <c r="I33" s="253">
        <v>275</v>
      </c>
      <c r="K33" s="75"/>
      <c r="L33" s="75"/>
      <c r="O33" s="75"/>
      <c r="P33" s="75"/>
      <c r="S33" s="75"/>
      <c r="T33" s="75"/>
      <c r="W33" s="75"/>
      <c r="X33" s="75"/>
    </row>
    <row r="34" spans="1:24" ht="12.75">
      <c r="A34" s="251" t="s">
        <v>151</v>
      </c>
      <c r="B34" s="252">
        <v>3855.5</v>
      </c>
      <c r="C34" s="252">
        <v>3500</v>
      </c>
      <c r="D34" s="252" t="s">
        <v>211</v>
      </c>
      <c r="E34" s="252" t="s">
        <v>211</v>
      </c>
      <c r="F34" s="252">
        <v>694.782</v>
      </c>
      <c r="G34" s="252">
        <v>650.1</v>
      </c>
      <c r="H34" s="252">
        <v>463.188</v>
      </c>
      <c r="I34" s="253">
        <v>359.9</v>
      </c>
      <c r="K34" s="75"/>
      <c r="L34" s="75"/>
      <c r="O34" s="75"/>
      <c r="P34" s="75"/>
      <c r="S34" s="75"/>
      <c r="T34" s="75"/>
      <c r="W34" s="75"/>
      <c r="X34" s="75"/>
    </row>
    <row r="35" spans="1:24" ht="12.75">
      <c r="A35" s="255" t="s">
        <v>152</v>
      </c>
      <c r="B35" s="256">
        <v>7452.076</v>
      </c>
      <c r="C35" s="256">
        <v>7170</v>
      </c>
      <c r="D35" s="256" t="s">
        <v>211</v>
      </c>
      <c r="E35" s="256" t="s">
        <v>211</v>
      </c>
      <c r="F35" s="256">
        <v>1760.569</v>
      </c>
      <c r="G35" s="256">
        <v>1441.159</v>
      </c>
      <c r="H35" s="256">
        <v>4870.299</v>
      </c>
      <c r="I35" s="257">
        <v>4573.48</v>
      </c>
      <c r="K35" s="75"/>
      <c r="L35" s="75"/>
      <c r="O35" s="75"/>
      <c r="P35" s="75"/>
      <c r="S35" s="75"/>
      <c r="T35" s="75"/>
      <c r="W35" s="75"/>
      <c r="X35" s="75"/>
    </row>
    <row r="36" spans="1:24" ht="12.75">
      <c r="A36" s="251"/>
      <c r="B36" s="252"/>
      <c r="C36" s="252"/>
      <c r="D36" s="252"/>
      <c r="E36" s="252"/>
      <c r="F36" s="252"/>
      <c r="G36" s="252"/>
      <c r="H36" s="252"/>
      <c r="I36" s="253"/>
      <c r="L36" s="75"/>
      <c r="O36" s="75"/>
      <c r="P36" s="75"/>
      <c r="S36" s="75"/>
      <c r="T36" s="75"/>
      <c r="W36" s="75"/>
      <c r="X36" s="75"/>
    </row>
    <row r="37" spans="1:24" s="55" customFormat="1" ht="12.75">
      <c r="A37" s="255" t="s">
        <v>153</v>
      </c>
      <c r="B37" s="256">
        <v>190</v>
      </c>
      <c r="C37" s="256">
        <v>340</v>
      </c>
      <c r="D37" s="256" t="s">
        <v>472</v>
      </c>
      <c r="E37" s="256" t="s">
        <v>472</v>
      </c>
      <c r="F37" s="256">
        <v>130</v>
      </c>
      <c r="G37" s="256">
        <v>310</v>
      </c>
      <c r="H37" s="256">
        <v>1550</v>
      </c>
      <c r="I37" s="257">
        <v>1550</v>
      </c>
      <c r="K37" s="76"/>
      <c r="L37" s="76"/>
      <c r="O37" s="76"/>
      <c r="P37" s="76"/>
      <c r="S37" s="76"/>
      <c r="T37" s="76"/>
      <c r="W37" s="76"/>
      <c r="X37" s="76"/>
    </row>
    <row r="38" spans="1:24" ht="12.75">
      <c r="A38" s="251"/>
      <c r="B38" s="252"/>
      <c r="C38" s="252"/>
      <c r="D38" s="252"/>
      <c r="E38" s="252"/>
      <c r="F38" s="252"/>
      <c r="G38" s="252"/>
      <c r="H38" s="252"/>
      <c r="I38" s="253"/>
      <c r="L38" s="75"/>
      <c r="P38" s="75"/>
      <c r="S38" s="75"/>
      <c r="T38" s="75"/>
      <c r="W38" s="75"/>
      <c r="X38" s="75"/>
    </row>
    <row r="39" spans="1:24" ht="12.75">
      <c r="A39" s="251" t="s">
        <v>309</v>
      </c>
      <c r="B39" s="252" t="s">
        <v>211</v>
      </c>
      <c r="C39" s="252" t="s">
        <v>211</v>
      </c>
      <c r="D39" s="252" t="s">
        <v>211</v>
      </c>
      <c r="E39" s="252" t="s">
        <v>211</v>
      </c>
      <c r="F39" s="252">
        <v>5.915</v>
      </c>
      <c r="G39" s="252">
        <v>13.76</v>
      </c>
      <c r="H39" s="252">
        <v>178.345</v>
      </c>
      <c r="I39" s="253">
        <v>129.282</v>
      </c>
      <c r="K39" s="75"/>
      <c r="L39" s="75"/>
      <c r="O39" s="75"/>
      <c r="P39" s="75"/>
      <c r="S39" s="75"/>
      <c r="T39" s="75"/>
      <c r="W39" s="75"/>
      <c r="X39" s="75"/>
    </row>
    <row r="40" spans="1:24" ht="12.75">
      <c r="A40" s="251" t="s">
        <v>154</v>
      </c>
      <c r="B40" s="252">
        <v>160</v>
      </c>
      <c r="C40" s="252" t="s">
        <v>211</v>
      </c>
      <c r="D40" s="252">
        <v>25</v>
      </c>
      <c r="E40" s="252" t="s">
        <v>211</v>
      </c>
      <c r="F40" s="252">
        <v>6</v>
      </c>
      <c r="G40" s="252" t="s">
        <v>211</v>
      </c>
      <c r="H40" s="252">
        <v>38</v>
      </c>
      <c r="I40" s="253">
        <v>226</v>
      </c>
      <c r="K40" s="75"/>
      <c r="L40" s="75"/>
      <c r="O40" s="75"/>
      <c r="P40" s="75"/>
      <c r="S40" s="75"/>
      <c r="T40" s="75"/>
      <c r="W40" s="75"/>
      <c r="X40" s="75"/>
    </row>
    <row r="41" spans="1:24" ht="12.75">
      <c r="A41" s="251" t="s">
        <v>155</v>
      </c>
      <c r="B41" s="252">
        <v>89.5</v>
      </c>
      <c r="C41" s="252">
        <v>97.5</v>
      </c>
      <c r="D41" s="252" t="s">
        <v>211</v>
      </c>
      <c r="E41" s="252" t="s">
        <v>211</v>
      </c>
      <c r="F41" s="252">
        <v>25.5</v>
      </c>
      <c r="G41" s="252">
        <v>30.5</v>
      </c>
      <c r="H41" s="252">
        <v>258.35</v>
      </c>
      <c r="I41" s="253">
        <v>258.83</v>
      </c>
      <c r="K41" s="75"/>
      <c r="L41" s="75"/>
      <c r="O41" s="75"/>
      <c r="P41" s="75"/>
      <c r="S41" s="75"/>
      <c r="T41" s="75"/>
      <c r="W41" s="75"/>
      <c r="X41" s="75"/>
    </row>
    <row r="42" spans="1:24" ht="12.75">
      <c r="A42" s="251" t="s">
        <v>156</v>
      </c>
      <c r="B42" s="252" t="s">
        <v>211</v>
      </c>
      <c r="C42" s="252" t="s">
        <v>211</v>
      </c>
      <c r="D42" s="252" t="s">
        <v>211</v>
      </c>
      <c r="E42" s="252" t="s">
        <v>211</v>
      </c>
      <c r="F42" s="252" t="s">
        <v>211</v>
      </c>
      <c r="G42" s="252" t="s">
        <v>211</v>
      </c>
      <c r="H42" s="252">
        <v>85.4</v>
      </c>
      <c r="I42" s="253">
        <v>77.8</v>
      </c>
      <c r="K42" s="75"/>
      <c r="L42" s="75"/>
      <c r="O42" s="75"/>
      <c r="P42" s="75"/>
      <c r="S42" s="75"/>
      <c r="T42" s="75"/>
      <c r="W42" s="75"/>
      <c r="X42" s="75"/>
    </row>
    <row r="43" spans="1:24" ht="12.75">
      <c r="A43" s="251" t="s">
        <v>157</v>
      </c>
      <c r="B43" s="252">
        <v>47.1</v>
      </c>
      <c r="C43" s="252">
        <v>23.6</v>
      </c>
      <c r="D43" s="252" t="s">
        <v>211</v>
      </c>
      <c r="E43" s="252" t="s">
        <v>211</v>
      </c>
      <c r="F43" s="252" t="s">
        <v>211</v>
      </c>
      <c r="G43" s="252" t="s">
        <v>211</v>
      </c>
      <c r="H43" s="252">
        <v>103.322</v>
      </c>
      <c r="I43" s="253">
        <v>104.684</v>
      </c>
      <c r="K43" s="75"/>
      <c r="L43" s="75"/>
      <c r="O43" s="75"/>
      <c r="P43" s="75"/>
      <c r="S43" s="75"/>
      <c r="T43" s="75"/>
      <c r="W43" s="75"/>
      <c r="X43" s="75"/>
    </row>
    <row r="44" spans="1:24" ht="12.75">
      <c r="A44" s="251" t="s">
        <v>158</v>
      </c>
      <c r="B44" s="252" t="s">
        <v>211</v>
      </c>
      <c r="C44" s="252" t="s">
        <v>211</v>
      </c>
      <c r="D44" s="252" t="s">
        <v>211</v>
      </c>
      <c r="E44" s="252" t="s">
        <v>211</v>
      </c>
      <c r="F44" s="252" t="s">
        <v>211</v>
      </c>
      <c r="G44" s="252" t="s">
        <v>211</v>
      </c>
      <c r="H44" s="252">
        <v>63.488</v>
      </c>
      <c r="I44" s="253">
        <v>63.488</v>
      </c>
      <c r="K44" s="75"/>
      <c r="L44" s="75"/>
      <c r="O44" s="75"/>
      <c r="P44" s="75"/>
      <c r="S44" s="75"/>
      <c r="T44" s="75"/>
      <c r="W44" s="75"/>
      <c r="X44" s="75"/>
    </row>
    <row r="45" spans="1:24" ht="12.75">
      <c r="A45" s="251" t="s">
        <v>159</v>
      </c>
      <c r="B45" s="252" t="s">
        <v>211</v>
      </c>
      <c r="C45" s="252">
        <v>300</v>
      </c>
      <c r="D45" s="252" t="s">
        <v>211</v>
      </c>
      <c r="E45" s="252" t="s">
        <v>211</v>
      </c>
      <c r="F45" s="252" t="s">
        <v>211</v>
      </c>
      <c r="G45" s="252" t="s">
        <v>211</v>
      </c>
      <c r="H45" s="252">
        <v>35</v>
      </c>
      <c r="I45" s="253">
        <v>0.504</v>
      </c>
      <c r="K45" s="75"/>
      <c r="L45" s="75"/>
      <c r="O45" s="75"/>
      <c r="P45" s="75"/>
      <c r="S45" s="75"/>
      <c r="T45" s="75"/>
      <c r="W45" s="75"/>
      <c r="X45" s="75"/>
    </row>
    <row r="46" spans="1:24" ht="12.75">
      <c r="A46" s="251" t="s">
        <v>160</v>
      </c>
      <c r="B46" s="252" t="s">
        <v>211</v>
      </c>
      <c r="C46" s="252" t="s">
        <v>211</v>
      </c>
      <c r="D46" s="252" t="s">
        <v>211</v>
      </c>
      <c r="E46" s="252" t="s">
        <v>211</v>
      </c>
      <c r="F46" s="252" t="s">
        <v>211</v>
      </c>
      <c r="G46" s="252" t="s">
        <v>211</v>
      </c>
      <c r="H46" s="252">
        <v>340</v>
      </c>
      <c r="I46" s="253">
        <v>317</v>
      </c>
      <c r="K46" s="75"/>
      <c r="L46" s="75"/>
      <c r="O46" s="75"/>
      <c r="P46" s="75"/>
      <c r="S46" s="75"/>
      <c r="T46" s="75"/>
      <c r="W46" s="75"/>
      <c r="X46" s="75"/>
    </row>
    <row r="47" spans="1:24" ht="12.75">
      <c r="A47" s="251" t="s">
        <v>161</v>
      </c>
      <c r="B47" s="252">
        <v>96.3</v>
      </c>
      <c r="C47" s="252">
        <v>116.4</v>
      </c>
      <c r="D47" s="252" t="s">
        <v>211</v>
      </c>
      <c r="E47" s="252" t="s">
        <v>211</v>
      </c>
      <c r="F47" s="252">
        <v>4</v>
      </c>
      <c r="G47" s="252">
        <v>4.65</v>
      </c>
      <c r="H47" s="252">
        <v>180.14</v>
      </c>
      <c r="I47" s="253">
        <v>196.995</v>
      </c>
      <c r="K47" s="75"/>
      <c r="L47" s="75"/>
      <c r="O47" s="75"/>
      <c r="P47" s="75"/>
      <c r="S47" s="75"/>
      <c r="T47" s="75"/>
      <c r="W47" s="75"/>
      <c r="X47" s="75"/>
    </row>
    <row r="48" spans="1:24" ht="12.75">
      <c r="A48" s="255" t="s">
        <v>291</v>
      </c>
      <c r="B48" s="256">
        <v>392.9</v>
      </c>
      <c r="C48" s="256">
        <v>537.5</v>
      </c>
      <c r="D48" s="256">
        <v>25</v>
      </c>
      <c r="E48" s="256" t="s">
        <v>211</v>
      </c>
      <c r="F48" s="256">
        <v>41.415</v>
      </c>
      <c r="G48" s="256">
        <v>48.91</v>
      </c>
      <c r="H48" s="256">
        <v>1282.045</v>
      </c>
      <c r="I48" s="257">
        <v>1374.583</v>
      </c>
      <c r="K48" s="75"/>
      <c r="L48" s="75"/>
      <c r="O48" s="75"/>
      <c r="P48" s="75"/>
      <c r="S48" s="75"/>
      <c r="T48" s="75"/>
      <c r="W48" s="75"/>
      <c r="X48" s="75"/>
    </row>
    <row r="49" spans="1:24" ht="12.75">
      <c r="A49" s="251"/>
      <c r="B49" s="252"/>
      <c r="C49" s="252"/>
      <c r="D49" s="252"/>
      <c r="E49" s="252"/>
      <c r="F49" s="252"/>
      <c r="G49" s="252"/>
      <c r="H49" s="252"/>
      <c r="I49" s="253"/>
      <c r="L49" s="75"/>
      <c r="O49" s="75"/>
      <c r="P49" s="75"/>
      <c r="S49" s="75"/>
      <c r="T49" s="75"/>
      <c r="W49" s="75"/>
      <c r="X49" s="75"/>
    </row>
    <row r="50" spans="1:24" s="55" customFormat="1" ht="12.75">
      <c r="A50" s="255" t="s">
        <v>162</v>
      </c>
      <c r="B50" s="256">
        <v>6500</v>
      </c>
      <c r="C50" s="256">
        <v>4200</v>
      </c>
      <c r="D50" s="256" t="s">
        <v>211</v>
      </c>
      <c r="E50" s="256" t="s">
        <v>211</v>
      </c>
      <c r="F50" s="256" t="s">
        <v>211</v>
      </c>
      <c r="G50" s="256">
        <v>106.7</v>
      </c>
      <c r="H50" s="256">
        <v>913.3</v>
      </c>
      <c r="I50" s="257">
        <v>913.3</v>
      </c>
      <c r="K50" s="76"/>
      <c r="L50" s="76"/>
      <c r="O50" s="76"/>
      <c r="P50" s="76"/>
      <c r="S50" s="76"/>
      <c r="T50" s="76"/>
      <c r="W50" s="76"/>
      <c r="X50" s="76"/>
    </row>
    <row r="51" spans="1:24" ht="12.75">
      <c r="A51" s="251"/>
      <c r="B51" s="252"/>
      <c r="C51" s="252"/>
      <c r="D51" s="252"/>
      <c r="E51" s="252"/>
      <c r="F51" s="252"/>
      <c r="G51" s="252"/>
      <c r="H51" s="252"/>
      <c r="I51" s="253"/>
      <c r="L51" s="75"/>
      <c r="O51" s="75"/>
      <c r="P51" s="75"/>
      <c r="S51" s="75"/>
      <c r="T51" s="75"/>
      <c r="W51" s="75"/>
      <c r="X51" s="75"/>
    </row>
    <row r="52" spans="1:24" ht="12.75">
      <c r="A52" s="251" t="s">
        <v>163</v>
      </c>
      <c r="B52" s="252">
        <v>850</v>
      </c>
      <c r="C52" s="252">
        <v>1050</v>
      </c>
      <c r="D52" s="252" t="s">
        <v>211</v>
      </c>
      <c r="E52" s="252" t="s">
        <v>211</v>
      </c>
      <c r="F52" s="252">
        <v>27.5</v>
      </c>
      <c r="G52" s="252">
        <v>30</v>
      </c>
      <c r="H52" s="252">
        <v>600</v>
      </c>
      <c r="I52" s="253">
        <v>650</v>
      </c>
      <c r="K52" s="75"/>
      <c r="L52" s="75"/>
      <c r="O52" s="75"/>
      <c r="P52" s="75"/>
      <c r="S52" s="75"/>
      <c r="T52" s="75"/>
      <c r="W52" s="75"/>
      <c r="X52" s="75"/>
    </row>
    <row r="53" spans="1:24" ht="12.75">
      <c r="A53" s="251" t="s">
        <v>164</v>
      </c>
      <c r="B53" s="252">
        <v>78000</v>
      </c>
      <c r="C53" s="252">
        <v>94000</v>
      </c>
      <c r="D53" s="252" t="s">
        <v>211</v>
      </c>
      <c r="E53" s="252" t="s">
        <v>211</v>
      </c>
      <c r="F53" s="252">
        <v>88.25</v>
      </c>
      <c r="G53" s="252">
        <v>88.25</v>
      </c>
      <c r="H53" s="252">
        <v>220</v>
      </c>
      <c r="I53" s="253">
        <v>220</v>
      </c>
      <c r="K53" s="75"/>
      <c r="L53" s="75"/>
      <c r="O53" s="75"/>
      <c r="P53" s="75"/>
      <c r="S53" s="75"/>
      <c r="T53" s="75"/>
      <c r="W53" s="75"/>
      <c r="X53" s="75"/>
    </row>
    <row r="54" spans="1:24" ht="12.75">
      <c r="A54" s="251" t="s">
        <v>165</v>
      </c>
      <c r="B54" s="252" t="s">
        <v>472</v>
      </c>
      <c r="C54" s="252" t="s">
        <v>472</v>
      </c>
      <c r="D54" s="252" t="s">
        <v>211</v>
      </c>
      <c r="E54" s="252" t="s">
        <v>211</v>
      </c>
      <c r="F54" s="252">
        <v>0.9</v>
      </c>
      <c r="G54" s="252">
        <v>1</v>
      </c>
      <c r="H54" s="252">
        <v>18.6</v>
      </c>
      <c r="I54" s="253">
        <v>18.8</v>
      </c>
      <c r="K54" s="75"/>
      <c r="L54" s="75"/>
      <c r="O54" s="75"/>
      <c r="P54" s="75"/>
      <c r="S54" s="75"/>
      <c r="T54" s="75"/>
      <c r="W54" s="75"/>
      <c r="X54" s="75"/>
    </row>
    <row r="55" spans="1:24" ht="12.75">
      <c r="A55" s="251" t="s">
        <v>166</v>
      </c>
      <c r="B55" s="252">
        <v>10</v>
      </c>
      <c r="C55" s="252">
        <v>9</v>
      </c>
      <c r="D55" s="252" t="s">
        <v>211</v>
      </c>
      <c r="E55" s="252" t="s">
        <v>211</v>
      </c>
      <c r="F55" s="252">
        <v>3</v>
      </c>
      <c r="G55" s="252">
        <v>10</v>
      </c>
      <c r="H55" s="252">
        <v>46.66</v>
      </c>
      <c r="I55" s="253">
        <v>40</v>
      </c>
      <c r="K55" s="75"/>
      <c r="L55" s="75"/>
      <c r="O55" s="75"/>
      <c r="P55" s="75"/>
      <c r="S55" s="75"/>
      <c r="T55" s="75"/>
      <c r="W55" s="75"/>
      <c r="X55" s="75"/>
    </row>
    <row r="56" spans="1:24" ht="12.75">
      <c r="A56" s="251" t="s">
        <v>167</v>
      </c>
      <c r="B56" s="252">
        <v>4002.5</v>
      </c>
      <c r="C56" s="252">
        <v>4292</v>
      </c>
      <c r="D56" s="252" t="s">
        <v>211</v>
      </c>
      <c r="E56" s="252" t="s">
        <v>211</v>
      </c>
      <c r="F56" s="252">
        <v>26.97</v>
      </c>
      <c r="G56" s="252">
        <v>12.935</v>
      </c>
      <c r="H56" s="252">
        <v>146.775</v>
      </c>
      <c r="I56" s="253">
        <v>168.01</v>
      </c>
      <c r="K56" s="75"/>
      <c r="L56" s="75"/>
      <c r="O56" s="75"/>
      <c r="P56" s="75"/>
      <c r="S56" s="75"/>
      <c r="T56" s="75"/>
      <c r="W56" s="75"/>
      <c r="X56" s="75"/>
    </row>
    <row r="57" spans="1:24" ht="12.75">
      <c r="A57" s="255" t="s">
        <v>168</v>
      </c>
      <c r="B57" s="256">
        <v>82862.5</v>
      </c>
      <c r="C57" s="256">
        <v>99351</v>
      </c>
      <c r="D57" s="256" t="s">
        <v>211</v>
      </c>
      <c r="E57" s="256" t="s">
        <v>211</v>
      </c>
      <c r="F57" s="256">
        <v>146.62</v>
      </c>
      <c r="G57" s="256">
        <v>142.185</v>
      </c>
      <c r="H57" s="256">
        <v>1032.035</v>
      </c>
      <c r="I57" s="257">
        <v>1096.81</v>
      </c>
      <c r="K57" s="75"/>
      <c r="L57" s="75"/>
      <c r="O57" s="75"/>
      <c r="P57" s="75"/>
      <c r="S57" s="75"/>
      <c r="T57" s="75"/>
      <c r="W57" s="75"/>
      <c r="X57" s="75"/>
    </row>
    <row r="58" spans="1:24" ht="12.75">
      <c r="A58" s="251"/>
      <c r="B58" s="252"/>
      <c r="C58" s="252"/>
      <c r="D58" s="252"/>
      <c r="E58" s="252"/>
      <c r="F58" s="252"/>
      <c r="G58" s="252"/>
      <c r="H58" s="252"/>
      <c r="I58" s="253"/>
      <c r="L58" s="75"/>
      <c r="O58" s="75"/>
      <c r="P58" s="75"/>
      <c r="S58" s="75"/>
      <c r="T58" s="75"/>
      <c r="W58" s="75"/>
      <c r="X58" s="75"/>
    </row>
    <row r="59" spans="1:24" ht="12.75">
      <c r="A59" s="251" t="s">
        <v>169</v>
      </c>
      <c r="B59" s="252">
        <v>7255</v>
      </c>
      <c r="C59" s="252">
        <v>9605</v>
      </c>
      <c r="D59" s="252">
        <v>60</v>
      </c>
      <c r="E59" s="252">
        <v>60</v>
      </c>
      <c r="F59" s="252">
        <v>8075</v>
      </c>
      <c r="G59" s="252">
        <v>9885</v>
      </c>
      <c r="H59" s="252">
        <v>12909</v>
      </c>
      <c r="I59" s="253">
        <v>13003</v>
      </c>
      <c r="K59" s="75"/>
      <c r="L59" s="75"/>
      <c r="O59" s="75"/>
      <c r="P59" s="75"/>
      <c r="S59" s="75"/>
      <c r="T59" s="75"/>
      <c r="W59" s="75"/>
      <c r="X59" s="75"/>
    </row>
    <row r="60" spans="1:24" ht="12.75">
      <c r="A60" s="251" t="s">
        <v>170</v>
      </c>
      <c r="B60" s="252">
        <v>1500</v>
      </c>
      <c r="C60" s="252">
        <v>2980</v>
      </c>
      <c r="D60" s="252" t="s">
        <v>211</v>
      </c>
      <c r="E60" s="252" t="s">
        <v>211</v>
      </c>
      <c r="F60" s="252">
        <v>3660</v>
      </c>
      <c r="G60" s="252">
        <v>2230</v>
      </c>
      <c r="H60" s="252">
        <v>880</v>
      </c>
      <c r="I60" s="253">
        <v>1040</v>
      </c>
      <c r="K60" s="75"/>
      <c r="L60" s="75"/>
      <c r="O60" s="75"/>
      <c r="P60" s="75"/>
      <c r="S60" s="75"/>
      <c r="T60" s="75"/>
      <c r="W60" s="75"/>
      <c r="X60" s="75"/>
    </row>
    <row r="61" spans="1:24" ht="12.75">
      <c r="A61" s="251" t="s">
        <v>171</v>
      </c>
      <c r="B61" s="252">
        <v>27030</v>
      </c>
      <c r="C61" s="252">
        <v>18641</v>
      </c>
      <c r="D61" s="252" t="s">
        <v>211</v>
      </c>
      <c r="E61" s="252" t="s">
        <v>211</v>
      </c>
      <c r="F61" s="252">
        <v>7087</v>
      </c>
      <c r="G61" s="252">
        <v>7230.5</v>
      </c>
      <c r="H61" s="252">
        <v>5262.521</v>
      </c>
      <c r="I61" s="253">
        <v>4022.6</v>
      </c>
      <c r="K61" s="75"/>
      <c r="L61" s="75"/>
      <c r="O61" s="75"/>
      <c r="P61" s="75"/>
      <c r="S61" s="75"/>
      <c r="T61" s="75"/>
      <c r="W61" s="75"/>
      <c r="X61" s="75"/>
    </row>
    <row r="62" spans="1:24" ht="12.75">
      <c r="A62" s="255" t="s">
        <v>172</v>
      </c>
      <c r="B62" s="256">
        <v>35785</v>
      </c>
      <c r="C62" s="256">
        <v>31226</v>
      </c>
      <c r="D62" s="256">
        <v>60</v>
      </c>
      <c r="E62" s="256">
        <v>60</v>
      </c>
      <c r="F62" s="256">
        <v>18822</v>
      </c>
      <c r="G62" s="256">
        <v>19345.5</v>
      </c>
      <c r="H62" s="256">
        <v>19051.521</v>
      </c>
      <c r="I62" s="257">
        <v>18065.6</v>
      </c>
      <c r="K62" s="75"/>
      <c r="L62" s="75"/>
      <c r="O62" s="75"/>
      <c r="P62" s="75"/>
      <c r="S62" s="75"/>
      <c r="T62" s="75"/>
      <c r="W62" s="75"/>
      <c r="X62" s="75"/>
    </row>
    <row r="63" spans="1:24" ht="12.75">
      <c r="A63" s="251"/>
      <c r="B63" s="252"/>
      <c r="C63" s="252"/>
      <c r="D63" s="252"/>
      <c r="E63" s="252"/>
      <c r="F63" s="252"/>
      <c r="G63" s="252"/>
      <c r="H63" s="252"/>
      <c r="I63" s="253"/>
      <c r="L63" s="75"/>
      <c r="O63" s="75"/>
      <c r="P63" s="75"/>
      <c r="S63" s="75"/>
      <c r="T63" s="75"/>
      <c r="W63" s="75"/>
      <c r="X63" s="75"/>
    </row>
    <row r="64" spans="1:24" s="59" customFormat="1" ht="12.75">
      <c r="A64" s="258" t="s">
        <v>173</v>
      </c>
      <c r="B64" s="256">
        <v>105760</v>
      </c>
      <c r="C64" s="256">
        <v>124750</v>
      </c>
      <c r="D64" s="256" t="s">
        <v>211</v>
      </c>
      <c r="E64" s="256" t="s">
        <v>211</v>
      </c>
      <c r="F64" s="256" t="s">
        <v>211</v>
      </c>
      <c r="G64" s="256" t="s">
        <v>211</v>
      </c>
      <c r="H64" s="256">
        <v>59390</v>
      </c>
      <c r="I64" s="257">
        <v>58960</v>
      </c>
      <c r="K64" s="77"/>
      <c r="L64" s="77"/>
      <c r="O64" s="77"/>
      <c r="P64" s="77"/>
      <c r="S64" s="77"/>
      <c r="T64" s="77"/>
      <c r="W64" s="77"/>
      <c r="X64" s="77"/>
    </row>
    <row r="65" spans="1:24" ht="12.75">
      <c r="A65" s="251"/>
      <c r="B65" s="252"/>
      <c r="C65" s="252"/>
      <c r="D65" s="252"/>
      <c r="E65" s="252"/>
      <c r="F65" s="252"/>
      <c r="G65" s="252"/>
      <c r="H65" s="252"/>
      <c r="I65" s="253"/>
      <c r="L65" s="75"/>
      <c r="O65" s="75"/>
      <c r="P65" s="75"/>
      <c r="S65" s="75"/>
      <c r="T65" s="75"/>
      <c r="W65" s="75"/>
      <c r="X65" s="75"/>
    </row>
    <row r="66" spans="1:24" ht="12.75">
      <c r="A66" s="251" t="s">
        <v>174</v>
      </c>
      <c r="B66" s="252">
        <v>23000</v>
      </c>
      <c r="C66" s="252">
        <v>21780</v>
      </c>
      <c r="D66" s="252" t="s">
        <v>211</v>
      </c>
      <c r="E66" s="252" t="s">
        <v>211</v>
      </c>
      <c r="F66" s="252">
        <v>20.5</v>
      </c>
      <c r="G66" s="252">
        <v>25</v>
      </c>
      <c r="H66" s="252">
        <v>565</v>
      </c>
      <c r="I66" s="253">
        <v>670</v>
      </c>
      <c r="K66" s="75"/>
      <c r="L66" s="75"/>
      <c r="O66" s="75"/>
      <c r="P66" s="75"/>
      <c r="S66" s="75"/>
      <c r="T66" s="75"/>
      <c r="W66" s="75"/>
      <c r="X66" s="75"/>
    </row>
    <row r="67" spans="1:24" ht="12.75">
      <c r="A67" s="251" t="s">
        <v>175</v>
      </c>
      <c r="B67" s="252">
        <v>4470</v>
      </c>
      <c r="C67" s="252">
        <v>4680</v>
      </c>
      <c r="D67" s="252" t="s">
        <v>211</v>
      </c>
      <c r="E67" s="252" t="s">
        <v>211</v>
      </c>
      <c r="F67" s="252">
        <v>10</v>
      </c>
      <c r="G67" s="252">
        <v>10</v>
      </c>
      <c r="H67" s="252">
        <v>750</v>
      </c>
      <c r="I67" s="253">
        <v>550</v>
      </c>
      <c r="K67" s="75"/>
      <c r="L67" s="75"/>
      <c r="O67" s="75"/>
      <c r="P67" s="75"/>
      <c r="S67" s="75"/>
      <c r="T67" s="75"/>
      <c r="W67" s="75"/>
      <c r="X67" s="75"/>
    </row>
    <row r="68" spans="1:24" ht="12.75">
      <c r="A68" s="255" t="s">
        <v>176</v>
      </c>
      <c r="B68" s="256">
        <v>27470</v>
      </c>
      <c r="C68" s="256">
        <v>26460</v>
      </c>
      <c r="D68" s="256" t="s">
        <v>211</v>
      </c>
      <c r="E68" s="256" t="s">
        <v>211</v>
      </c>
      <c r="F68" s="256">
        <v>30.5</v>
      </c>
      <c r="G68" s="256">
        <v>35</v>
      </c>
      <c r="H68" s="256">
        <v>1315</v>
      </c>
      <c r="I68" s="257">
        <v>1220</v>
      </c>
      <c r="K68" s="75"/>
      <c r="L68" s="75"/>
      <c r="O68" s="75"/>
      <c r="P68" s="75"/>
      <c r="S68" s="75"/>
      <c r="T68" s="75"/>
      <c r="W68" s="75"/>
      <c r="X68" s="75"/>
    </row>
    <row r="69" spans="1:24" ht="12.75">
      <c r="A69" s="251"/>
      <c r="B69" s="252"/>
      <c r="C69" s="252"/>
      <c r="D69" s="252"/>
      <c r="E69" s="252"/>
      <c r="F69" s="252"/>
      <c r="G69" s="252"/>
      <c r="H69" s="252"/>
      <c r="I69" s="253"/>
      <c r="L69" s="75"/>
      <c r="O69" s="75"/>
      <c r="P69" s="75"/>
      <c r="S69" s="75"/>
      <c r="T69" s="75"/>
      <c r="W69" s="75"/>
      <c r="X69" s="75"/>
    </row>
    <row r="70" spans="1:24" ht="12.75">
      <c r="A70" s="251" t="s">
        <v>177</v>
      </c>
      <c r="B70" s="252" t="s">
        <v>211</v>
      </c>
      <c r="C70" s="252" t="s">
        <v>211</v>
      </c>
      <c r="D70" s="252">
        <v>52020</v>
      </c>
      <c r="E70" s="252">
        <v>61470</v>
      </c>
      <c r="F70" s="252">
        <v>11550</v>
      </c>
      <c r="G70" s="252">
        <v>700</v>
      </c>
      <c r="H70" s="252">
        <v>267160</v>
      </c>
      <c r="I70" s="253">
        <v>266670</v>
      </c>
      <c r="K70" s="75"/>
      <c r="L70" s="75"/>
      <c r="O70" s="75"/>
      <c r="P70" s="75"/>
      <c r="S70" s="75"/>
      <c r="T70" s="75"/>
      <c r="W70" s="75"/>
      <c r="X70" s="75"/>
    </row>
    <row r="71" spans="1:24" ht="12.75">
      <c r="A71" s="251" t="s">
        <v>178</v>
      </c>
      <c r="B71" s="252">
        <v>2.95</v>
      </c>
      <c r="C71" s="252">
        <v>1.452</v>
      </c>
      <c r="D71" s="252">
        <v>935.5</v>
      </c>
      <c r="E71" s="252">
        <v>256.987</v>
      </c>
      <c r="F71" s="252">
        <v>900</v>
      </c>
      <c r="G71" s="252">
        <v>325</v>
      </c>
      <c r="H71" s="252">
        <v>4400</v>
      </c>
      <c r="I71" s="253">
        <v>3200</v>
      </c>
      <c r="K71" s="75"/>
      <c r="L71" s="75"/>
      <c r="O71" s="75"/>
      <c r="P71" s="75"/>
      <c r="S71" s="75"/>
      <c r="T71" s="75"/>
      <c r="W71" s="75"/>
      <c r="X71" s="75"/>
    </row>
    <row r="72" spans="1:24" ht="12.75">
      <c r="A72" s="251" t="s">
        <v>179</v>
      </c>
      <c r="B72" s="252">
        <v>15000</v>
      </c>
      <c r="C72" s="252">
        <v>13500</v>
      </c>
      <c r="D72" s="252" t="s">
        <v>211</v>
      </c>
      <c r="E72" s="252" t="s">
        <v>211</v>
      </c>
      <c r="F72" s="252" t="s">
        <v>211</v>
      </c>
      <c r="G72" s="252" t="s">
        <v>211</v>
      </c>
      <c r="H72" s="252">
        <v>800</v>
      </c>
      <c r="I72" s="253">
        <v>900</v>
      </c>
      <c r="K72" s="75"/>
      <c r="L72" s="75"/>
      <c r="O72" s="75"/>
      <c r="P72" s="75"/>
      <c r="S72" s="75"/>
      <c r="T72" s="75"/>
      <c r="W72" s="75"/>
      <c r="X72" s="75"/>
    </row>
    <row r="73" spans="1:24" ht="12.75">
      <c r="A73" s="251" t="s">
        <v>180</v>
      </c>
      <c r="B73" s="252">
        <v>250</v>
      </c>
      <c r="C73" s="252">
        <v>250</v>
      </c>
      <c r="D73" s="252" t="s">
        <v>211</v>
      </c>
      <c r="E73" s="252" t="s">
        <v>211</v>
      </c>
      <c r="F73" s="252">
        <v>200</v>
      </c>
      <c r="G73" s="252">
        <v>200</v>
      </c>
      <c r="H73" s="252">
        <v>35000</v>
      </c>
      <c r="I73" s="253">
        <v>35000</v>
      </c>
      <c r="K73" s="75"/>
      <c r="L73" s="75"/>
      <c r="O73" s="75"/>
      <c r="P73" s="75"/>
      <c r="S73" s="75"/>
      <c r="T73" s="75"/>
      <c r="W73" s="75"/>
      <c r="X73" s="75"/>
    </row>
    <row r="74" spans="1:24" ht="12.75">
      <c r="A74" s="251" t="s">
        <v>181</v>
      </c>
      <c r="B74" s="252">
        <v>74600</v>
      </c>
      <c r="C74" s="252">
        <v>73000</v>
      </c>
      <c r="D74" s="252" t="s">
        <v>211</v>
      </c>
      <c r="E74" s="252" t="s">
        <v>211</v>
      </c>
      <c r="F74" s="252">
        <v>83400</v>
      </c>
      <c r="G74" s="252">
        <v>84000</v>
      </c>
      <c r="H74" s="252">
        <v>8200</v>
      </c>
      <c r="I74" s="253">
        <v>7300</v>
      </c>
      <c r="K74" s="75"/>
      <c r="L74" s="75"/>
      <c r="O74" s="75"/>
      <c r="P74" s="75"/>
      <c r="S74" s="75"/>
      <c r="T74" s="75"/>
      <c r="W74" s="75"/>
      <c r="X74" s="75"/>
    </row>
    <row r="75" spans="1:24" ht="12.75">
      <c r="A75" s="251" t="s">
        <v>182</v>
      </c>
      <c r="B75" s="252">
        <v>4979</v>
      </c>
      <c r="C75" s="252">
        <v>5139</v>
      </c>
      <c r="D75" s="252" t="s">
        <v>211</v>
      </c>
      <c r="E75" s="252" t="s">
        <v>211</v>
      </c>
      <c r="F75" s="252">
        <v>50.544</v>
      </c>
      <c r="G75" s="252">
        <v>54.544</v>
      </c>
      <c r="H75" s="252">
        <v>650.548</v>
      </c>
      <c r="I75" s="253">
        <v>650.548</v>
      </c>
      <c r="K75" s="75"/>
      <c r="L75" s="75"/>
      <c r="O75" s="75"/>
      <c r="P75" s="75"/>
      <c r="S75" s="75"/>
      <c r="T75" s="75"/>
      <c r="W75" s="75"/>
      <c r="X75" s="75"/>
    </row>
    <row r="76" spans="1:24" ht="12.75">
      <c r="A76" s="251" t="s">
        <v>183</v>
      </c>
      <c r="B76" s="252">
        <v>12250</v>
      </c>
      <c r="C76" s="252">
        <v>12412.5</v>
      </c>
      <c r="D76" s="252">
        <v>590.591</v>
      </c>
      <c r="E76" s="252">
        <v>472.4</v>
      </c>
      <c r="F76" s="252">
        <v>2025</v>
      </c>
      <c r="G76" s="252">
        <v>2002.5</v>
      </c>
      <c r="H76" s="252">
        <v>7300</v>
      </c>
      <c r="I76" s="253">
        <v>7500</v>
      </c>
      <c r="K76" s="75"/>
      <c r="L76" s="75"/>
      <c r="O76" s="75"/>
      <c r="P76" s="75"/>
      <c r="S76" s="75"/>
      <c r="T76" s="75"/>
      <c r="W76" s="75"/>
      <c r="X76" s="75"/>
    </row>
    <row r="77" spans="1:24" ht="12.75">
      <c r="A77" s="251" t="s">
        <v>184</v>
      </c>
      <c r="B77" s="252">
        <v>12590</v>
      </c>
      <c r="C77" s="252">
        <v>11767.4</v>
      </c>
      <c r="D77" s="252">
        <v>1310</v>
      </c>
      <c r="E77" s="252">
        <v>1145.3</v>
      </c>
      <c r="F77" s="252">
        <v>2310</v>
      </c>
      <c r="G77" s="252">
        <v>1361.4</v>
      </c>
      <c r="H77" s="252">
        <v>2820</v>
      </c>
      <c r="I77" s="253">
        <v>2697.9</v>
      </c>
      <c r="K77" s="75"/>
      <c r="L77" s="75"/>
      <c r="O77" s="75"/>
      <c r="P77" s="75"/>
      <c r="S77" s="75"/>
      <c r="T77" s="75"/>
      <c r="W77" s="75"/>
      <c r="X77" s="75"/>
    </row>
    <row r="78" spans="1:24" ht="12.75">
      <c r="A78" s="255" t="s">
        <v>283</v>
      </c>
      <c r="B78" s="256">
        <v>119671.95</v>
      </c>
      <c r="C78" s="256">
        <v>116070.352</v>
      </c>
      <c r="D78" s="256">
        <v>54856.091</v>
      </c>
      <c r="E78" s="256">
        <v>63344.687</v>
      </c>
      <c r="F78" s="256">
        <v>100435.544</v>
      </c>
      <c r="G78" s="256">
        <v>88643.444</v>
      </c>
      <c r="H78" s="256">
        <v>326330.548</v>
      </c>
      <c r="I78" s="257">
        <v>323918.448</v>
      </c>
      <c r="K78" s="75"/>
      <c r="L78" s="75"/>
      <c r="O78" s="75"/>
      <c r="P78" s="75"/>
      <c r="S78" s="75"/>
      <c r="T78" s="75"/>
      <c r="W78" s="75"/>
      <c r="X78" s="75"/>
    </row>
    <row r="79" spans="1:24" ht="12.75">
      <c r="A79" s="251"/>
      <c r="B79" s="252"/>
      <c r="C79" s="252"/>
      <c r="D79" s="252"/>
      <c r="E79" s="252"/>
      <c r="F79" s="252"/>
      <c r="G79" s="252"/>
      <c r="H79" s="252"/>
      <c r="I79" s="253"/>
      <c r="L79" s="75"/>
      <c r="O79" s="75"/>
      <c r="P79" s="75"/>
      <c r="S79" s="75"/>
      <c r="T79" s="75"/>
      <c r="W79" s="75"/>
      <c r="X79" s="75"/>
    </row>
    <row r="80" spans="1:24" ht="12.75">
      <c r="A80" s="254" t="s">
        <v>233</v>
      </c>
      <c r="B80" s="252">
        <v>150</v>
      </c>
      <c r="C80" s="252">
        <v>220</v>
      </c>
      <c r="D80" s="252">
        <v>44805</v>
      </c>
      <c r="E80" s="252">
        <v>37880</v>
      </c>
      <c r="F80" s="252" t="s">
        <v>211</v>
      </c>
      <c r="G80" s="252" t="s">
        <v>211</v>
      </c>
      <c r="H80" s="252">
        <v>30752.5</v>
      </c>
      <c r="I80" s="253">
        <v>27400</v>
      </c>
      <c r="K80" s="75"/>
      <c r="L80" s="75"/>
      <c r="O80" s="75"/>
      <c r="P80" s="75"/>
      <c r="S80" s="75"/>
      <c r="T80" s="75"/>
      <c r="W80" s="75"/>
      <c r="X80" s="75"/>
    </row>
    <row r="81" spans="1:24" ht="12.75">
      <c r="A81" s="251" t="s">
        <v>185</v>
      </c>
      <c r="B81" s="252">
        <v>1413</v>
      </c>
      <c r="C81" s="252">
        <v>1443</v>
      </c>
      <c r="D81" s="252">
        <v>14891.9</v>
      </c>
      <c r="E81" s="252">
        <v>14831.9</v>
      </c>
      <c r="F81" s="252" t="s">
        <v>211</v>
      </c>
      <c r="G81" s="252" t="s">
        <v>211</v>
      </c>
      <c r="H81" s="252">
        <v>34675</v>
      </c>
      <c r="I81" s="253">
        <v>34967</v>
      </c>
      <c r="K81" s="75"/>
      <c r="L81" s="75"/>
      <c r="O81" s="75"/>
      <c r="P81" s="75"/>
      <c r="S81" s="75"/>
      <c r="T81" s="75"/>
      <c r="W81" s="75"/>
      <c r="X81" s="75"/>
    </row>
    <row r="82" spans="1:24" ht="12.75">
      <c r="A82" s="255" t="s">
        <v>186</v>
      </c>
      <c r="B82" s="256">
        <v>1563</v>
      </c>
      <c r="C82" s="256">
        <v>1663</v>
      </c>
      <c r="D82" s="256">
        <v>59696.9</v>
      </c>
      <c r="E82" s="256">
        <v>52711.9</v>
      </c>
      <c r="F82" s="256" t="s">
        <v>211</v>
      </c>
      <c r="G82" s="256" t="s">
        <v>211</v>
      </c>
      <c r="H82" s="256">
        <v>65427.5</v>
      </c>
      <c r="I82" s="257">
        <v>62367</v>
      </c>
      <c r="K82" s="75"/>
      <c r="L82" s="75"/>
      <c r="O82" s="75"/>
      <c r="P82" s="75"/>
      <c r="S82" s="75"/>
      <c r="T82" s="75"/>
      <c r="W82" s="75"/>
      <c r="X82" s="75"/>
    </row>
    <row r="83" spans="1:24" ht="12.75">
      <c r="A83" s="251"/>
      <c r="B83" s="252"/>
      <c r="C83" s="252"/>
      <c r="D83" s="252"/>
      <c r="E83" s="252"/>
      <c r="F83" s="252"/>
      <c r="G83" s="252"/>
      <c r="H83" s="252"/>
      <c r="I83" s="253"/>
      <c r="K83" s="75"/>
      <c r="L83" s="75"/>
      <c r="O83" s="75"/>
      <c r="P83" s="75"/>
      <c r="S83" s="75"/>
      <c r="T83" s="75"/>
      <c r="W83" s="75"/>
      <c r="X83" s="75"/>
    </row>
    <row r="84" spans="1:24" s="60" customFormat="1" ht="13.5" thickBot="1">
      <c r="A84" s="259" t="s">
        <v>234</v>
      </c>
      <c r="B84" s="260">
        <v>437659.126</v>
      </c>
      <c r="C84" s="260">
        <v>468866.052</v>
      </c>
      <c r="D84" s="260">
        <v>114637.991</v>
      </c>
      <c r="E84" s="260">
        <v>116116.587</v>
      </c>
      <c r="F84" s="260">
        <v>122759.548</v>
      </c>
      <c r="G84" s="260">
        <v>111456.348</v>
      </c>
      <c r="H84" s="260">
        <v>491169.254</v>
      </c>
      <c r="I84" s="261">
        <v>484492.406</v>
      </c>
      <c r="K84" s="78"/>
      <c r="L84" s="78"/>
      <c r="O84" s="78"/>
      <c r="P84" s="78"/>
      <c r="S84" s="78"/>
      <c r="T84" s="78"/>
      <c r="W84" s="78"/>
      <c r="X84" s="78"/>
    </row>
    <row r="85" spans="1:9" ht="12.75">
      <c r="A85" s="262" t="s">
        <v>305</v>
      </c>
      <c r="B85" s="262"/>
      <c r="C85" s="263"/>
      <c r="D85" s="264"/>
      <c r="E85" s="264"/>
      <c r="F85" s="262"/>
      <c r="G85" s="264"/>
      <c r="H85" s="264"/>
      <c r="I85" s="264"/>
    </row>
    <row r="86" spans="1:9" ht="12.75">
      <c r="A86" s="79" t="s">
        <v>441</v>
      </c>
      <c r="B86" s="8"/>
      <c r="C86" s="57"/>
      <c r="D86" s="9"/>
      <c r="E86" s="9"/>
      <c r="F86" s="8"/>
      <c r="G86" s="8"/>
      <c r="H86" s="8"/>
      <c r="I86" s="8"/>
    </row>
    <row r="87" spans="4:5" ht="12.75">
      <c r="D87" s="75"/>
      <c r="E87" s="75"/>
    </row>
    <row r="89" ht="12.75">
      <c r="C89"/>
    </row>
  </sheetData>
  <mergeCells count="7">
    <mergeCell ref="A1:I1"/>
    <mergeCell ref="B5:C5"/>
    <mergeCell ref="D5:E5"/>
    <mergeCell ref="F5:G5"/>
    <mergeCell ref="H5:I5"/>
    <mergeCell ref="A5:A6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3" width="28.7109375" style="0" customWidth="1"/>
  </cols>
  <sheetData>
    <row r="1" spans="1:3" ht="18">
      <c r="A1" s="367" t="s">
        <v>290</v>
      </c>
      <c r="B1" s="367"/>
      <c r="C1" s="367"/>
    </row>
    <row r="3" spans="1:3" ht="15">
      <c r="A3" s="382" t="s">
        <v>463</v>
      </c>
      <c r="B3" s="452"/>
      <c r="C3" s="452"/>
    </row>
    <row r="4" spans="1:3" ht="15">
      <c r="A4" s="453" t="s">
        <v>313</v>
      </c>
      <c r="B4" s="452"/>
      <c r="C4" s="452"/>
    </row>
    <row r="5" spans="1:3" ht="13.5" thickBot="1">
      <c r="A5" s="267"/>
      <c r="B5" s="267"/>
      <c r="C5" s="267"/>
    </row>
    <row r="6" spans="1:3" ht="13.5" thickBot="1">
      <c r="A6" s="270" t="s">
        <v>310</v>
      </c>
      <c r="B6" s="271" t="s">
        <v>311</v>
      </c>
      <c r="C6" s="272" t="s">
        <v>505</v>
      </c>
    </row>
    <row r="7" spans="1:3" ht="12.75">
      <c r="A7" s="268">
        <v>2000</v>
      </c>
      <c r="B7" s="102">
        <v>380920</v>
      </c>
      <c r="C7" s="103">
        <v>14060</v>
      </c>
    </row>
    <row r="8" spans="1:3" ht="12.75">
      <c r="A8" s="268">
        <v>2001</v>
      </c>
      <c r="B8" s="102">
        <v>485079</v>
      </c>
      <c r="C8" s="103">
        <v>16521</v>
      </c>
    </row>
    <row r="9" spans="1:3" ht="12.75">
      <c r="A9" s="268">
        <v>2002</v>
      </c>
      <c r="B9" s="102">
        <v>665055</v>
      </c>
      <c r="C9" s="103">
        <v>17751</v>
      </c>
    </row>
    <row r="10" spans="1:3" ht="12.75">
      <c r="A10" s="268">
        <v>2003</v>
      </c>
      <c r="B10" s="102">
        <v>725254</v>
      </c>
      <c r="C10" s="103">
        <v>18505</v>
      </c>
    </row>
    <row r="11" spans="1:3" ht="12.75">
      <c r="A11" s="268">
        <v>2004</v>
      </c>
      <c r="B11" s="102">
        <v>733182</v>
      </c>
      <c r="C11" s="103">
        <v>17688</v>
      </c>
    </row>
    <row r="12" spans="1:3" ht="12.75">
      <c r="A12" s="268">
        <v>2005</v>
      </c>
      <c r="B12" s="102">
        <v>807569</v>
      </c>
      <c r="C12" s="103">
        <v>17509</v>
      </c>
    </row>
    <row r="13" spans="1:3" ht="12.75">
      <c r="A13" s="268">
        <v>2006</v>
      </c>
      <c r="B13" s="102">
        <v>926390</v>
      </c>
      <c r="C13" s="103">
        <v>19211</v>
      </c>
    </row>
    <row r="14" spans="1:3" ht="12.75">
      <c r="A14" s="268">
        <v>2007</v>
      </c>
      <c r="B14" s="102">
        <v>988323</v>
      </c>
      <c r="C14" s="103">
        <v>20171</v>
      </c>
    </row>
    <row r="15" spans="1:3" ht="12.75">
      <c r="A15" s="268">
        <v>2008</v>
      </c>
      <c r="B15" s="102">
        <v>1317752</v>
      </c>
      <c r="C15" s="103">
        <v>23473</v>
      </c>
    </row>
    <row r="16" spans="1:3" ht="12.75">
      <c r="A16" s="268">
        <v>2009</v>
      </c>
      <c r="B16" s="102">
        <v>1602868</v>
      </c>
      <c r="C16" s="103">
        <v>27627</v>
      </c>
    </row>
    <row r="17" spans="1:3" ht="13.5" thickBot="1">
      <c r="A17" s="269">
        <v>2010</v>
      </c>
      <c r="B17" s="104">
        <v>1650866</v>
      </c>
      <c r="C17" s="105">
        <v>27767</v>
      </c>
    </row>
    <row r="18" spans="1:3" ht="12.75">
      <c r="A18" s="350"/>
      <c r="B18" s="291"/>
      <c r="C18" s="291"/>
    </row>
    <row r="19" spans="1:3" ht="12.75">
      <c r="A19" s="350" t="s">
        <v>506</v>
      </c>
      <c r="B19" s="291"/>
      <c r="C19" s="291"/>
    </row>
    <row r="20" ht="12.75">
      <c r="B20" s="70"/>
    </row>
    <row r="21" ht="12.75">
      <c r="B21" s="97"/>
    </row>
    <row r="22" ht="12.75">
      <c r="B22" s="97"/>
    </row>
    <row r="23" ht="12.75">
      <c r="B23" s="9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D26" sqref="D26"/>
    </sheetView>
  </sheetViews>
  <sheetFormatPr defaultColWidth="11.421875" defaultRowHeight="12.75"/>
  <cols>
    <col min="1" max="3" width="28.7109375" style="0" customWidth="1"/>
  </cols>
  <sheetData>
    <row r="1" spans="1:3" ht="18">
      <c r="A1" s="367" t="s">
        <v>290</v>
      </c>
      <c r="B1" s="367"/>
      <c r="C1" s="367"/>
    </row>
    <row r="3" spans="1:3" ht="15">
      <c r="A3" s="382" t="s">
        <v>464</v>
      </c>
      <c r="B3" s="452"/>
      <c r="C3" s="452"/>
    </row>
    <row r="4" spans="1:3" ht="15">
      <c r="A4" s="382" t="s">
        <v>314</v>
      </c>
      <c r="B4" s="452"/>
      <c r="C4" s="452"/>
    </row>
    <row r="5" spans="1:3" ht="13.5" thickBot="1">
      <c r="A5" s="267"/>
      <c r="B5" s="267"/>
      <c r="C5" s="267"/>
    </row>
    <row r="6" spans="1:3" ht="13.5" thickBot="1">
      <c r="A6" s="270" t="s">
        <v>310</v>
      </c>
      <c r="B6" s="271" t="s">
        <v>312</v>
      </c>
      <c r="C6" s="272" t="s">
        <v>507</v>
      </c>
    </row>
    <row r="7" spans="1:3" ht="12.75">
      <c r="A7" s="268">
        <v>2000</v>
      </c>
      <c r="B7" s="102">
        <v>13394</v>
      </c>
      <c r="C7" s="103">
        <v>666</v>
      </c>
    </row>
    <row r="8" spans="1:3" ht="12.75">
      <c r="A8" s="268">
        <v>2001</v>
      </c>
      <c r="B8" s="102">
        <v>15607</v>
      </c>
      <c r="C8" s="103">
        <v>914</v>
      </c>
    </row>
    <row r="9" spans="1:3" ht="12.75">
      <c r="A9" s="268">
        <v>2002</v>
      </c>
      <c r="B9" s="102">
        <v>16521</v>
      </c>
      <c r="C9" s="103">
        <v>1204</v>
      </c>
    </row>
    <row r="10" spans="1:3" ht="12.75">
      <c r="A10" s="268">
        <v>2003</v>
      </c>
      <c r="B10" s="102">
        <v>17028</v>
      </c>
      <c r="C10" s="103">
        <v>1439</v>
      </c>
    </row>
    <row r="11" spans="1:3" ht="12.75">
      <c r="A11" s="268">
        <v>2004</v>
      </c>
      <c r="B11" s="102">
        <v>16013</v>
      </c>
      <c r="C11" s="103">
        <v>1635</v>
      </c>
    </row>
    <row r="12" spans="1:3" ht="12.75">
      <c r="A12" s="268">
        <v>2005</v>
      </c>
      <c r="B12" s="102">
        <v>15693</v>
      </c>
      <c r="C12" s="103">
        <v>1764</v>
      </c>
    </row>
    <row r="13" spans="1:3" ht="12.75">
      <c r="A13" s="268">
        <v>2006</v>
      </c>
      <c r="B13" s="102">
        <v>17214</v>
      </c>
      <c r="C13" s="103">
        <v>1942</v>
      </c>
    </row>
    <row r="14" spans="1:3" ht="12.75">
      <c r="A14" s="268">
        <v>2007</v>
      </c>
      <c r="B14" s="102">
        <v>18226</v>
      </c>
      <c r="C14" s="103">
        <v>2061</v>
      </c>
    </row>
    <row r="15" spans="1:3" ht="12.75">
      <c r="A15" s="268">
        <v>2008</v>
      </c>
      <c r="B15" s="102">
        <v>21291</v>
      </c>
      <c r="C15" s="103">
        <v>2168</v>
      </c>
    </row>
    <row r="16" spans="1:3" ht="12.75">
      <c r="A16" s="268">
        <v>2009</v>
      </c>
      <c r="B16" s="102">
        <v>25291</v>
      </c>
      <c r="C16" s="103">
        <v>2465</v>
      </c>
    </row>
    <row r="17" spans="1:3" ht="13.5" thickBot="1">
      <c r="A17" s="269">
        <v>2010</v>
      </c>
      <c r="B17" s="104">
        <v>27877</v>
      </c>
      <c r="C17" s="105">
        <v>2747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60" zoomScaleNormal="75" workbookViewId="0" topLeftCell="A1">
      <selection activeCell="I53" sqref="I53"/>
    </sheetView>
  </sheetViews>
  <sheetFormatPr defaultColWidth="11.421875" defaultRowHeight="12.75"/>
  <cols>
    <col min="1" max="1" width="26.7109375" style="70" customWidth="1"/>
    <col min="2" max="10" width="13.7109375" style="70" customWidth="1"/>
    <col min="11" max="11" width="32.421875" style="70" customWidth="1"/>
    <col min="12" max="12" width="21.28125" style="70" customWidth="1"/>
    <col min="13" max="13" width="13.7109375" style="70" customWidth="1"/>
    <col min="14" max="14" width="11.57421875" style="70" customWidth="1"/>
    <col min="15" max="16" width="16.28125" style="70" customWidth="1"/>
    <col min="17" max="17" width="14.7109375" style="70" customWidth="1"/>
    <col min="18" max="18" width="15.57421875" style="70" customWidth="1"/>
    <col min="19" max="43" width="11.57421875" style="70" customWidth="1"/>
    <col min="44" max="16384" width="11.421875" style="70" customWidth="1"/>
  </cols>
  <sheetData>
    <row r="1" spans="1:10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1" ht="15">
      <c r="A3" s="463" t="s">
        <v>510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1" ht="14.25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91"/>
    </row>
    <row r="5" spans="1:11" ht="12.75" customHeight="1">
      <c r="A5" s="449" t="s">
        <v>270</v>
      </c>
      <c r="B5" s="457" t="s">
        <v>8</v>
      </c>
      <c r="C5" s="457" t="s">
        <v>434</v>
      </c>
      <c r="D5" s="460" t="s">
        <v>10</v>
      </c>
      <c r="E5" s="460" t="s">
        <v>435</v>
      </c>
      <c r="F5" s="460" t="s">
        <v>200</v>
      </c>
      <c r="G5" s="460" t="s">
        <v>201</v>
      </c>
      <c r="H5" s="460" t="s">
        <v>242</v>
      </c>
      <c r="I5" s="454" t="s">
        <v>199</v>
      </c>
      <c r="J5" s="454" t="s">
        <v>341</v>
      </c>
      <c r="K5" s="91"/>
    </row>
    <row r="6" spans="1:11" ht="12.75">
      <c r="A6" s="464"/>
      <c r="B6" s="458"/>
      <c r="C6" s="458"/>
      <c r="D6" s="461"/>
      <c r="E6" s="461"/>
      <c r="F6" s="461"/>
      <c r="G6" s="461"/>
      <c r="H6" s="461"/>
      <c r="I6" s="455"/>
      <c r="J6" s="455"/>
      <c r="K6" s="91"/>
    </row>
    <row r="7" spans="1:11" ht="13.5" thickBot="1">
      <c r="A7" s="465"/>
      <c r="B7" s="459"/>
      <c r="C7" s="459"/>
      <c r="D7" s="462"/>
      <c r="E7" s="462"/>
      <c r="F7" s="462"/>
      <c r="G7" s="462"/>
      <c r="H7" s="462"/>
      <c r="I7" s="456"/>
      <c r="J7" s="456"/>
      <c r="K7" s="91"/>
    </row>
    <row r="8" spans="1:11" ht="12.75">
      <c r="A8" s="248" t="s">
        <v>235</v>
      </c>
      <c r="B8" s="102">
        <v>2.99</v>
      </c>
      <c r="C8" s="351" t="s">
        <v>508</v>
      </c>
      <c r="D8" s="102">
        <v>32.84</v>
      </c>
      <c r="E8" s="351" t="s">
        <v>508</v>
      </c>
      <c r="F8" s="351" t="s">
        <v>508</v>
      </c>
      <c r="G8" s="102">
        <v>10.53</v>
      </c>
      <c r="H8" s="351" t="s">
        <v>508</v>
      </c>
      <c r="I8" s="103">
        <v>0.62</v>
      </c>
      <c r="J8" s="103">
        <v>4.4</v>
      </c>
      <c r="K8" s="91"/>
    </row>
    <row r="9" spans="1:11" ht="12.75">
      <c r="A9" s="145" t="s">
        <v>136</v>
      </c>
      <c r="B9" s="102">
        <v>40.8</v>
      </c>
      <c r="C9" s="102">
        <v>1.04</v>
      </c>
      <c r="D9" s="102">
        <v>17.66</v>
      </c>
      <c r="E9" s="351" t="s">
        <v>508</v>
      </c>
      <c r="F9" s="351" t="s">
        <v>508</v>
      </c>
      <c r="G9" s="102">
        <v>187.92</v>
      </c>
      <c r="H9" s="102">
        <v>0.2</v>
      </c>
      <c r="I9" s="103">
        <v>4.34</v>
      </c>
      <c r="J9" s="103">
        <v>687.55</v>
      </c>
      <c r="K9" s="91"/>
    </row>
    <row r="10" spans="1:11" ht="12.75">
      <c r="A10" s="254" t="s">
        <v>236</v>
      </c>
      <c r="B10" s="102">
        <v>88.82</v>
      </c>
      <c r="C10" s="351" t="s">
        <v>508</v>
      </c>
      <c r="D10" s="102">
        <v>8.51</v>
      </c>
      <c r="E10" s="351" t="s">
        <v>508</v>
      </c>
      <c r="F10" s="351" t="s">
        <v>508</v>
      </c>
      <c r="G10" s="102">
        <v>15.33</v>
      </c>
      <c r="H10" s="102">
        <v>11.67</v>
      </c>
      <c r="I10" s="103">
        <v>24.29</v>
      </c>
      <c r="J10" s="103">
        <v>50.87</v>
      </c>
      <c r="K10" s="91"/>
    </row>
    <row r="11" spans="1:11" ht="12.75">
      <c r="A11" s="145" t="s">
        <v>137</v>
      </c>
      <c r="B11" s="102">
        <v>6.79</v>
      </c>
      <c r="C11" s="351" t="s">
        <v>508</v>
      </c>
      <c r="D11" s="102">
        <v>8.99</v>
      </c>
      <c r="E11" s="351" t="s">
        <v>508</v>
      </c>
      <c r="F11" s="351" t="s">
        <v>508</v>
      </c>
      <c r="G11" s="102">
        <v>51.78</v>
      </c>
      <c r="H11" s="351" t="s">
        <v>508</v>
      </c>
      <c r="I11" s="103">
        <v>24.59</v>
      </c>
      <c r="J11" s="103">
        <v>35.83</v>
      </c>
      <c r="K11" s="91"/>
    </row>
    <row r="12" spans="1:11" ht="12.75">
      <c r="A12" s="274" t="s">
        <v>138</v>
      </c>
      <c r="B12" s="275">
        <v>139.4</v>
      </c>
      <c r="C12" s="275">
        <v>1.04</v>
      </c>
      <c r="D12" s="275">
        <v>68.01</v>
      </c>
      <c r="E12" s="275" t="s">
        <v>508</v>
      </c>
      <c r="F12" s="275" t="s">
        <v>508</v>
      </c>
      <c r="G12" s="275">
        <v>265.55</v>
      </c>
      <c r="H12" s="275">
        <v>11.87</v>
      </c>
      <c r="I12" s="276">
        <v>53.84</v>
      </c>
      <c r="J12" s="276">
        <v>778.65</v>
      </c>
      <c r="K12" s="91"/>
    </row>
    <row r="13" spans="1:11" ht="12.75">
      <c r="A13" s="274"/>
      <c r="B13" s="102"/>
      <c r="C13" s="102"/>
      <c r="D13" s="102"/>
      <c r="E13" s="102"/>
      <c r="F13" s="102"/>
      <c r="G13" s="102"/>
      <c r="H13" s="102"/>
      <c r="I13" s="103"/>
      <c r="J13" s="103"/>
      <c r="K13" s="91"/>
    </row>
    <row r="14" spans="1:11" ht="12.75">
      <c r="A14" s="274" t="s">
        <v>139</v>
      </c>
      <c r="B14" s="275">
        <v>44.9</v>
      </c>
      <c r="C14" s="275">
        <v>15.44</v>
      </c>
      <c r="D14" s="275">
        <v>6.81</v>
      </c>
      <c r="E14" s="275">
        <v>1.7</v>
      </c>
      <c r="F14" s="351" t="s">
        <v>508</v>
      </c>
      <c r="G14" s="275">
        <v>141.58</v>
      </c>
      <c r="H14" s="275" t="s">
        <v>508</v>
      </c>
      <c r="I14" s="275" t="s">
        <v>508</v>
      </c>
      <c r="J14" s="276">
        <v>7.22</v>
      </c>
      <c r="K14" s="91"/>
    </row>
    <row r="15" spans="1:11" ht="12.75">
      <c r="A15" s="145"/>
      <c r="B15" s="102"/>
      <c r="C15" s="102"/>
      <c r="D15" s="102"/>
      <c r="E15" s="102"/>
      <c r="F15" s="102"/>
      <c r="G15" s="102"/>
      <c r="H15" s="102"/>
      <c r="I15" s="103"/>
      <c r="J15" s="103"/>
      <c r="K15" s="91"/>
    </row>
    <row r="16" spans="1:11" ht="12.75">
      <c r="A16" s="274" t="s">
        <v>140</v>
      </c>
      <c r="B16" s="275">
        <v>1.49</v>
      </c>
      <c r="C16" s="275">
        <v>1.72</v>
      </c>
      <c r="D16" s="275">
        <v>6.79</v>
      </c>
      <c r="E16" s="275">
        <v>0.23</v>
      </c>
      <c r="F16" s="275">
        <v>0.03</v>
      </c>
      <c r="G16" s="275">
        <v>13.17</v>
      </c>
      <c r="H16" s="275" t="s">
        <v>508</v>
      </c>
      <c r="I16" s="275" t="s">
        <v>508</v>
      </c>
      <c r="J16" s="276">
        <v>5.4</v>
      </c>
      <c r="K16" s="91"/>
    </row>
    <row r="17" spans="1:11" ht="12.75">
      <c r="A17" s="145"/>
      <c r="B17" s="102"/>
      <c r="C17" s="102"/>
      <c r="D17" s="102"/>
      <c r="E17" s="102"/>
      <c r="F17" s="102"/>
      <c r="G17" s="102"/>
      <c r="H17" s="102"/>
      <c r="I17" s="103"/>
      <c r="J17" s="103"/>
      <c r="K17" s="91"/>
    </row>
    <row r="18" spans="1:11" ht="12.75">
      <c r="A18" s="145" t="s">
        <v>306</v>
      </c>
      <c r="B18" s="102">
        <v>129.48</v>
      </c>
      <c r="C18" s="102">
        <v>13.78</v>
      </c>
      <c r="D18" s="102">
        <v>18.63</v>
      </c>
      <c r="E18" s="102">
        <v>20.08</v>
      </c>
      <c r="F18" s="351" t="s">
        <v>508</v>
      </c>
      <c r="G18" s="102">
        <v>18.18</v>
      </c>
      <c r="H18" s="102">
        <v>0.67</v>
      </c>
      <c r="I18" s="103">
        <v>173.37</v>
      </c>
      <c r="J18" s="103">
        <v>1.64</v>
      </c>
      <c r="K18" s="91"/>
    </row>
    <row r="19" spans="1:11" ht="12.75">
      <c r="A19" s="145" t="s">
        <v>141</v>
      </c>
      <c r="B19" s="102">
        <v>0.07</v>
      </c>
      <c r="C19" s="102">
        <v>0.68</v>
      </c>
      <c r="D19" s="102">
        <v>17.12</v>
      </c>
      <c r="E19" s="102">
        <v>0.82</v>
      </c>
      <c r="F19" s="351" t="s">
        <v>508</v>
      </c>
      <c r="G19" s="102">
        <v>62.35</v>
      </c>
      <c r="H19" s="102">
        <v>2</v>
      </c>
      <c r="I19" s="103">
        <v>10.7</v>
      </c>
      <c r="J19" s="103">
        <v>5.83</v>
      </c>
      <c r="K19" s="91"/>
    </row>
    <row r="20" spans="1:11" ht="12.75">
      <c r="A20" s="145" t="s">
        <v>142</v>
      </c>
      <c r="B20" s="102"/>
      <c r="C20" s="351" t="s">
        <v>508</v>
      </c>
      <c r="D20" s="102">
        <v>23.1</v>
      </c>
      <c r="E20" s="351" t="s">
        <v>508</v>
      </c>
      <c r="F20" s="351" t="s">
        <v>508</v>
      </c>
      <c r="G20" s="102">
        <v>29.73</v>
      </c>
      <c r="H20" s="351" t="s">
        <v>508</v>
      </c>
      <c r="I20" s="103">
        <v>2.23</v>
      </c>
      <c r="J20" s="103">
        <v>1.63</v>
      </c>
      <c r="K20" s="91"/>
    </row>
    <row r="21" spans="1:11" ht="12.75">
      <c r="A21" s="274" t="s">
        <v>307</v>
      </c>
      <c r="B21" s="275">
        <v>129.55</v>
      </c>
      <c r="C21" s="275">
        <v>14.46</v>
      </c>
      <c r="D21" s="275">
        <v>58.85</v>
      </c>
      <c r="E21" s="275">
        <v>20.9</v>
      </c>
      <c r="F21" s="275" t="s">
        <v>508</v>
      </c>
      <c r="G21" s="275">
        <v>110.26</v>
      </c>
      <c r="H21" s="275">
        <v>2.67</v>
      </c>
      <c r="I21" s="276">
        <v>186.3</v>
      </c>
      <c r="J21" s="276">
        <v>9.1</v>
      </c>
      <c r="K21" s="91"/>
    </row>
    <row r="22" spans="1:11" ht="12.75">
      <c r="A22" s="145"/>
      <c r="B22" s="102"/>
      <c r="C22" s="102"/>
      <c r="D22" s="102"/>
      <c r="E22" s="102"/>
      <c r="F22" s="102"/>
      <c r="G22" s="102"/>
      <c r="H22" s="102"/>
      <c r="I22" s="103"/>
      <c r="J22" s="103"/>
      <c r="K22" s="91"/>
    </row>
    <row r="23" spans="1:11" ht="12.75">
      <c r="A23" s="274" t="s">
        <v>143</v>
      </c>
      <c r="B23" s="275">
        <v>8057.78</v>
      </c>
      <c r="C23" s="275">
        <v>521.61</v>
      </c>
      <c r="D23" s="275">
        <v>126.75</v>
      </c>
      <c r="E23" s="275">
        <v>10.76</v>
      </c>
      <c r="F23" s="275" t="s">
        <v>508</v>
      </c>
      <c r="G23" s="275">
        <v>96.53</v>
      </c>
      <c r="H23" s="275">
        <v>354.59</v>
      </c>
      <c r="I23" s="276">
        <v>986.66</v>
      </c>
      <c r="J23" s="276">
        <v>245.27</v>
      </c>
      <c r="K23" s="91"/>
    </row>
    <row r="24" spans="1:11" ht="12.75">
      <c r="A24" s="145"/>
      <c r="B24" s="102"/>
      <c r="C24" s="102"/>
      <c r="D24" s="102"/>
      <c r="E24" s="102"/>
      <c r="F24" s="102"/>
      <c r="G24" s="102"/>
      <c r="H24" s="102"/>
      <c r="I24" s="103"/>
      <c r="J24" s="103"/>
      <c r="K24" s="91"/>
    </row>
    <row r="25" spans="1:11" ht="12.75">
      <c r="A25" s="274" t="s">
        <v>144</v>
      </c>
      <c r="B25" s="275">
        <v>150.92</v>
      </c>
      <c r="C25" s="275"/>
      <c r="D25" s="275">
        <v>7.47</v>
      </c>
      <c r="E25" s="275">
        <v>7.98</v>
      </c>
      <c r="F25" s="275" t="s">
        <v>508</v>
      </c>
      <c r="G25" s="275">
        <v>78.14</v>
      </c>
      <c r="H25" s="275">
        <v>588.97</v>
      </c>
      <c r="I25" s="276">
        <v>405.2</v>
      </c>
      <c r="J25" s="276">
        <v>710.27</v>
      </c>
      <c r="K25" s="91"/>
    </row>
    <row r="26" spans="1:11" ht="12.75">
      <c r="A26" s="145"/>
      <c r="B26" s="102"/>
      <c r="C26" s="102"/>
      <c r="D26" s="102"/>
      <c r="E26" s="102"/>
      <c r="F26" s="102"/>
      <c r="G26" s="102"/>
      <c r="H26" s="102"/>
      <c r="I26" s="103"/>
      <c r="J26" s="103"/>
      <c r="K26" s="91"/>
    </row>
    <row r="27" spans="1:11" ht="12.75">
      <c r="A27" s="145" t="s">
        <v>145</v>
      </c>
      <c r="B27" s="102">
        <v>1439.9</v>
      </c>
      <c r="C27" s="102">
        <v>303.41</v>
      </c>
      <c r="D27" s="102">
        <v>12.01</v>
      </c>
      <c r="E27" s="102">
        <v>2.07</v>
      </c>
      <c r="F27" s="351" t="s">
        <v>508</v>
      </c>
      <c r="G27" s="102">
        <v>127.75</v>
      </c>
      <c r="H27" s="102">
        <v>199.56</v>
      </c>
      <c r="I27" s="103">
        <v>297.53</v>
      </c>
      <c r="J27" s="103">
        <v>133.06</v>
      </c>
      <c r="K27" s="91"/>
    </row>
    <row r="28" spans="1:11" ht="12.75">
      <c r="A28" s="145" t="s">
        <v>146</v>
      </c>
      <c r="B28" s="102">
        <v>2824.71</v>
      </c>
      <c r="C28" s="102">
        <v>860.96</v>
      </c>
      <c r="D28" s="102">
        <v>10.85</v>
      </c>
      <c r="E28" s="102">
        <v>1.49</v>
      </c>
      <c r="F28" s="351" t="s">
        <v>508</v>
      </c>
      <c r="G28" s="102">
        <v>5.33</v>
      </c>
      <c r="H28" s="102">
        <v>1599.61</v>
      </c>
      <c r="I28" s="103">
        <v>96.44</v>
      </c>
      <c r="J28" s="103">
        <v>989.9</v>
      </c>
      <c r="K28" s="91"/>
    </row>
    <row r="29" spans="1:11" ht="12.75">
      <c r="A29" s="145" t="s">
        <v>147</v>
      </c>
      <c r="B29" s="102">
        <v>17926.59</v>
      </c>
      <c r="C29" s="102">
        <v>5090.81</v>
      </c>
      <c r="D29" s="102">
        <v>85.63</v>
      </c>
      <c r="E29" s="102">
        <v>3.83</v>
      </c>
      <c r="F29" s="351" t="s">
        <v>508</v>
      </c>
      <c r="G29" s="102">
        <v>214.71</v>
      </c>
      <c r="H29" s="102">
        <v>427.38</v>
      </c>
      <c r="I29" s="103">
        <v>553.34</v>
      </c>
      <c r="J29" s="103">
        <v>559.74</v>
      </c>
      <c r="K29" s="91"/>
    </row>
    <row r="30" spans="1:11" ht="12.75">
      <c r="A30" s="274" t="s">
        <v>308</v>
      </c>
      <c r="B30" s="275">
        <v>22191.2</v>
      </c>
      <c r="C30" s="275">
        <v>6255.18</v>
      </c>
      <c r="D30" s="275">
        <v>108.49</v>
      </c>
      <c r="E30" s="275">
        <v>7.42</v>
      </c>
      <c r="F30" s="275" t="s">
        <v>508</v>
      </c>
      <c r="G30" s="275">
        <v>347.79</v>
      </c>
      <c r="H30" s="275">
        <v>2226.55</v>
      </c>
      <c r="I30" s="276">
        <v>947.31</v>
      </c>
      <c r="J30" s="276">
        <v>1682.7</v>
      </c>
      <c r="K30" s="91"/>
    </row>
    <row r="31" spans="1:11" ht="12.75">
      <c r="A31" s="145"/>
      <c r="B31" s="102"/>
      <c r="C31" s="102"/>
      <c r="D31" s="102"/>
      <c r="E31" s="102"/>
      <c r="F31" s="102"/>
      <c r="G31" s="102"/>
      <c r="H31" s="102"/>
      <c r="I31" s="103"/>
      <c r="J31" s="103"/>
      <c r="K31" s="91"/>
    </row>
    <row r="32" spans="1:11" ht="12.75">
      <c r="A32" s="145" t="s">
        <v>148</v>
      </c>
      <c r="B32" s="102">
        <v>11280.8</v>
      </c>
      <c r="C32" s="102">
        <v>88.88</v>
      </c>
      <c r="D32" s="102">
        <v>130.35</v>
      </c>
      <c r="E32" s="102">
        <v>3.04</v>
      </c>
      <c r="F32" s="102">
        <v>1.46</v>
      </c>
      <c r="G32" s="102">
        <v>93.57</v>
      </c>
      <c r="H32" s="102">
        <v>122.89</v>
      </c>
      <c r="I32" s="103">
        <v>2396.39</v>
      </c>
      <c r="J32" s="103">
        <v>101.07</v>
      </c>
      <c r="K32" s="91"/>
    </row>
    <row r="33" spans="1:11" ht="12.75">
      <c r="A33" s="145" t="s">
        <v>149</v>
      </c>
      <c r="B33" s="102">
        <v>690.8</v>
      </c>
      <c r="C33" s="102">
        <v>18.85</v>
      </c>
      <c r="D33" s="102">
        <v>77.51</v>
      </c>
      <c r="E33" s="102">
        <v>10.85</v>
      </c>
      <c r="F33" s="351" t="s">
        <v>508</v>
      </c>
      <c r="G33" s="102">
        <v>20.57</v>
      </c>
      <c r="H33" s="102">
        <v>57.57</v>
      </c>
      <c r="I33" s="103">
        <v>68.12</v>
      </c>
      <c r="J33" s="103">
        <v>4.22</v>
      </c>
      <c r="K33" s="91"/>
    </row>
    <row r="34" spans="1:11" ht="12.75">
      <c r="A34" s="145" t="s">
        <v>150</v>
      </c>
      <c r="B34" s="102">
        <v>1458.49</v>
      </c>
      <c r="C34" s="102">
        <v>39.3</v>
      </c>
      <c r="D34" s="102">
        <v>84.04</v>
      </c>
      <c r="E34" s="102">
        <v>5.69</v>
      </c>
      <c r="F34" s="351" t="s">
        <v>508</v>
      </c>
      <c r="G34" s="102">
        <v>194.55</v>
      </c>
      <c r="H34" s="102">
        <v>2678.99</v>
      </c>
      <c r="I34" s="103">
        <v>193.7</v>
      </c>
      <c r="J34" s="103">
        <v>474.37</v>
      </c>
      <c r="K34" s="91"/>
    </row>
    <row r="35" spans="1:11" ht="12.75">
      <c r="A35" s="145" t="s">
        <v>151</v>
      </c>
      <c r="B35" s="102">
        <v>292.44</v>
      </c>
      <c r="C35" s="102">
        <v>33.15</v>
      </c>
      <c r="D35" s="102">
        <v>108.05</v>
      </c>
      <c r="E35" s="351" t="s">
        <v>508</v>
      </c>
      <c r="F35" s="102">
        <v>122.77</v>
      </c>
      <c r="G35" s="102">
        <v>50.32</v>
      </c>
      <c r="H35" s="102">
        <v>1036.48</v>
      </c>
      <c r="I35" s="103">
        <v>1926.81</v>
      </c>
      <c r="J35" s="103">
        <v>717.39</v>
      </c>
      <c r="K35" s="91"/>
    </row>
    <row r="36" spans="1:11" ht="12.75">
      <c r="A36" s="274" t="s">
        <v>152</v>
      </c>
      <c r="B36" s="275">
        <v>3570.53</v>
      </c>
      <c r="C36" s="275">
        <v>180.18</v>
      </c>
      <c r="D36" s="275">
        <v>399.96</v>
      </c>
      <c r="E36" s="275">
        <v>19.58</v>
      </c>
      <c r="F36" s="275">
        <v>124.23</v>
      </c>
      <c r="G36" s="275">
        <v>359.01</v>
      </c>
      <c r="H36" s="275">
        <v>3895.93</v>
      </c>
      <c r="I36" s="276">
        <v>4585.02</v>
      </c>
      <c r="J36" s="276">
        <v>1297.06</v>
      </c>
      <c r="K36" s="91"/>
    </row>
    <row r="37" spans="1:11" ht="12.75">
      <c r="A37" s="145"/>
      <c r="B37" s="102"/>
      <c r="C37" s="102"/>
      <c r="D37" s="102"/>
      <c r="E37" s="102"/>
      <c r="F37" s="102"/>
      <c r="G37" s="102"/>
      <c r="H37" s="102"/>
      <c r="I37" s="103"/>
      <c r="J37" s="103"/>
      <c r="K37" s="91"/>
    </row>
    <row r="38" spans="1:11" ht="12.75">
      <c r="A38" s="274" t="s">
        <v>153</v>
      </c>
      <c r="B38" s="275">
        <v>4441</v>
      </c>
      <c r="C38" s="275">
        <v>16.1</v>
      </c>
      <c r="D38" s="275">
        <v>92.7</v>
      </c>
      <c r="E38" s="275">
        <v>0.2</v>
      </c>
      <c r="F38" s="275">
        <v>49.98</v>
      </c>
      <c r="G38" s="275">
        <v>123.2</v>
      </c>
      <c r="H38" s="275">
        <v>536.3</v>
      </c>
      <c r="I38" s="276">
        <v>277.7</v>
      </c>
      <c r="J38" s="276">
        <v>3265.5</v>
      </c>
      <c r="K38" s="91"/>
    </row>
    <row r="39" spans="1:11" ht="12.75">
      <c r="A39" s="145"/>
      <c r="B39" s="102"/>
      <c r="C39" s="102"/>
      <c r="D39" s="102"/>
      <c r="E39" s="102"/>
      <c r="F39" s="102"/>
      <c r="G39" s="102"/>
      <c r="H39" s="102"/>
      <c r="I39" s="103"/>
      <c r="J39" s="103"/>
      <c r="K39" s="91"/>
    </row>
    <row r="40" spans="1:11" ht="12.75">
      <c r="A40" s="145" t="s">
        <v>309</v>
      </c>
      <c r="B40" s="102">
        <v>418.93</v>
      </c>
      <c r="C40" s="102">
        <v>129.33</v>
      </c>
      <c r="D40" s="102">
        <v>3.72</v>
      </c>
      <c r="E40" s="351" t="s">
        <v>508</v>
      </c>
      <c r="F40" s="351" t="s">
        <v>508</v>
      </c>
      <c r="G40" s="102">
        <v>0.96</v>
      </c>
      <c r="H40" s="102">
        <v>0.04</v>
      </c>
      <c r="I40" s="103">
        <v>1.23</v>
      </c>
      <c r="J40" s="103">
        <v>0.56</v>
      </c>
      <c r="K40" s="91"/>
    </row>
    <row r="41" spans="1:11" ht="12.75">
      <c r="A41" s="145" t="s">
        <v>154</v>
      </c>
      <c r="B41" s="102">
        <v>449.85</v>
      </c>
      <c r="C41" s="102">
        <v>157.36</v>
      </c>
      <c r="D41" s="102">
        <v>7.3</v>
      </c>
      <c r="E41" s="102">
        <v>3.69</v>
      </c>
      <c r="F41" s="351" t="s">
        <v>508</v>
      </c>
      <c r="G41" s="102">
        <v>3.59</v>
      </c>
      <c r="H41" s="351" t="s">
        <v>508</v>
      </c>
      <c r="I41" s="103">
        <v>549.88</v>
      </c>
      <c r="J41" s="103">
        <v>1.06</v>
      </c>
      <c r="K41" s="91"/>
    </row>
    <row r="42" spans="1:11" ht="12.75">
      <c r="A42" s="145" t="s">
        <v>155</v>
      </c>
      <c r="B42" s="102">
        <v>232.35</v>
      </c>
      <c r="C42" s="102">
        <v>90.46</v>
      </c>
      <c r="D42" s="102">
        <v>6.97</v>
      </c>
      <c r="E42" s="102">
        <v>2.83</v>
      </c>
      <c r="F42" s="351" t="s">
        <v>508</v>
      </c>
      <c r="G42" s="102">
        <v>3.43</v>
      </c>
      <c r="H42" s="102">
        <v>1.36</v>
      </c>
      <c r="I42" s="103">
        <v>83.38</v>
      </c>
      <c r="J42" s="103">
        <v>0.21</v>
      </c>
      <c r="K42" s="91"/>
    </row>
    <row r="43" spans="1:11" ht="12.75">
      <c r="A43" s="145" t="s">
        <v>156</v>
      </c>
      <c r="B43" s="102">
        <v>1501.08</v>
      </c>
      <c r="C43" s="102">
        <v>55.98</v>
      </c>
      <c r="D43" s="102">
        <v>0.73</v>
      </c>
      <c r="E43" s="102">
        <v>1.68</v>
      </c>
      <c r="F43" s="351" t="s">
        <v>508</v>
      </c>
      <c r="G43" s="102">
        <v>1.41</v>
      </c>
      <c r="H43" s="351" t="s">
        <v>508</v>
      </c>
      <c r="I43" s="103">
        <v>7.32</v>
      </c>
      <c r="J43" s="351" t="s">
        <v>508</v>
      </c>
      <c r="K43" s="91"/>
    </row>
    <row r="44" spans="1:11" ht="12.75">
      <c r="A44" s="145" t="s">
        <v>157</v>
      </c>
      <c r="B44" s="102">
        <v>151.15</v>
      </c>
      <c r="C44" s="102">
        <v>5.09</v>
      </c>
      <c r="D44" s="102">
        <v>0.39</v>
      </c>
      <c r="E44" s="102">
        <v>0.05</v>
      </c>
      <c r="F44" s="351" t="s">
        <v>508</v>
      </c>
      <c r="G44" s="102">
        <v>0.03</v>
      </c>
      <c r="H44" s="102">
        <v>31.63</v>
      </c>
      <c r="I44" s="103">
        <v>14.7</v>
      </c>
      <c r="J44" s="103">
        <v>9.53</v>
      </c>
      <c r="K44" s="91"/>
    </row>
    <row r="45" spans="1:11" ht="12.75">
      <c r="A45" s="145" t="s">
        <v>158</v>
      </c>
      <c r="B45" s="102">
        <v>658.03</v>
      </c>
      <c r="C45" s="102">
        <v>427.46</v>
      </c>
      <c r="D45" s="102">
        <v>13.47</v>
      </c>
      <c r="E45" s="102">
        <v>8.23</v>
      </c>
      <c r="F45" s="351" t="s">
        <v>508</v>
      </c>
      <c r="G45" s="351" t="s">
        <v>508</v>
      </c>
      <c r="H45" s="351" t="s">
        <v>508</v>
      </c>
      <c r="I45" s="103">
        <v>112.29</v>
      </c>
      <c r="J45" s="103">
        <v>0.01</v>
      </c>
      <c r="K45" s="91"/>
    </row>
    <row r="46" spans="1:11" ht="12.75">
      <c r="A46" s="145" t="s">
        <v>159</v>
      </c>
      <c r="B46" s="102">
        <v>225.64</v>
      </c>
      <c r="C46" s="102">
        <v>29.85</v>
      </c>
      <c r="D46" s="102">
        <v>22.31</v>
      </c>
      <c r="E46" s="102">
        <v>17.93</v>
      </c>
      <c r="F46" s="351" t="s">
        <v>508</v>
      </c>
      <c r="G46" s="102">
        <v>1.19</v>
      </c>
      <c r="H46" s="351" t="s">
        <v>508</v>
      </c>
      <c r="I46" s="103">
        <v>2.64</v>
      </c>
      <c r="J46" s="103">
        <v>0.52</v>
      </c>
      <c r="K46" s="91"/>
    </row>
    <row r="47" spans="1:11" ht="12.75">
      <c r="A47" s="145" t="s">
        <v>160</v>
      </c>
      <c r="B47" s="102">
        <v>1018.58</v>
      </c>
      <c r="C47" s="102">
        <v>371.66</v>
      </c>
      <c r="D47" s="102">
        <v>86.73</v>
      </c>
      <c r="E47" s="102">
        <v>0.2</v>
      </c>
      <c r="F47" s="351" t="s">
        <v>508</v>
      </c>
      <c r="G47" s="102">
        <v>1.17</v>
      </c>
      <c r="H47" s="102">
        <v>74.73</v>
      </c>
      <c r="I47" s="103">
        <v>389.01</v>
      </c>
      <c r="J47" s="103">
        <v>13.96</v>
      </c>
      <c r="K47" s="91"/>
    </row>
    <row r="48" spans="1:11" ht="12.75">
      <c r="A48" s="145" t="s">
        <v>161</v>
      </c>
      <c r="B48" s="102">
        <v>1933.73</v>
      </c>
      <c r="C48" s="102">
        <v>1470.49</v>
      </c>
      <c r="D48" s="102">
        <v>5.84</v>
      </c>
      <c r="E48" s="102">
        <v>0.46</v>
      </c>
      <c r="F48" s="351" t="s">
        <v>508</v>
      </c>
      <c r="G48" s="102">
        <v>1.31</v>
      </c>
      <c r="H48" s="102">
        <v>13.74</v>
      </c>
      <c r="I48" s="103">
        <v>247.38</v>
      </c>
      <c r="J48" s="103">
        <v>25.61</v>
      </c>
      <c r="K48" s="91"/>
    </row>
    <row r="49" spans="1:11" ht="12.75">
      <c r="A49" s="274" t="s">
        <v>291</v>
      </c>
      <c r="B49" s="275">
        <v>6589.34</v>
      </c>
      <c r="C49" s="275">
        <v>3234.68</v>
      </c>
      <c r="D49" s="275">
        <v>147.46</v>
      </c>
      <c r="E49" s="275">
        <v>35.07</v>
      </c>
      <c r="F49" s="275" t="s">
        <v>508</v>
      </c>
      <c r="G49" s="275">
        <v>13.09</v>
      </c>
      <c r="H49" s="275">
        <v>121.5</v>
      </c>
      <c r="I49" s="276">
        <v>1407.83</v>
      </c>
      <c r="J49" s="276">
        <v>51.46</v>
      </c>
      <c r="K49" s="91"/>
    </row>
    <row r="50" spans="1:11" ht="12.75">
      <c r="A50" s="145"/>
      <c r="B50" s="102"/>
      <c r="C50" s="102"/>
      <c r="D50" s="102"/>
      <c r="E50" s="102"/>
      <c r="F50" s="102"/>
      <c r="G50" s="102"/>
      <c r="H50" s="102"/>
      <c r="I50" s="103"/>
      <c r="J50" s="103"/>
      <c r="K50" s="91"/>
    </row>
    <row r="51" spans="1:11" ht="12.75">
      <c r="A51" s="274" t="s">
        <v>162</v>
      </c>
      <c r="B51" s="275">
        <v>458.31</v>
      </c>
      <c r="C51" s="275">
        <v>28.95</v>
      </c>
      <c r="D51" s="275">
        <v>15.34</v>
      </c>
      <c r="E51" s="275">
        <v>39.08</v>
      </c>
      <c r="F51" s="275" t="s">
        <v>508</v>
      </c>
      <c r="G51" s="275">
        <v>5.85</v>
      </c>
      <c r="H51" s="275">
        <v>2235.75</v>
      </c>
      <c r="I51" s="276">
        <v>293.93</v>
      </c>
      <c r="J51" s="276">
        <v>19.34</v>
      </c>
      <c r="K51" s="91"/>
    </row>
    <row r="52" spans="1:11" ht="12.75">
      <c r="A52" s="145"/>
      <c r="B52" s="102"/>
      <c r="C52" s="102"/>
      <c r="D52" s="102"/>
      <c r="E52" s="102"/>
      <c r="F52" s="102"/>
      <c r="G52" s="102"/>
      <c r="H52" s="102"/>
      <c r="I52" s="103"/>
      <c r="J52" s="103"/>
      <c r="K52" s="91"/>
    </row>
    <row r="53" spans="1:11" ht="12.75">
      <c r="A53" s="145" t="s">
        <v>163</v>
      </c>
      <c r="B53" s="102">
        <v>15100.9</v>
      </c>
      <c r="C53" s="102">
        <v>7297.62</v>
      </c>
      <c r="D53" s="102">
        <v>121.4</v>
      </c>
      <c r="E53" s="102">
        <v>0.2</v>
      </c>
      <c r="F53" s="351" t="s">
        <v>508</v>
      </c>
      <c r="G53" s="102">
        <v>166.74</v>
      </c>
      <c r="H53" s="102">
        <v>3952.04</v>
      </c>
      <c r="I53" s="103">
        <v>9491.59</v>
      </c>
      <c r="J53" s="103">
        <v>10179.13</v>
      </c>
      <c r="K53" s="91"/>
    </row>
    <row r="54" spans="1:11" ht="12.75">
      <c r="A54" s="145" t="s">
        <v>164</v>
      </c>
      <c r="B54" s="102">
        <v>18581.4</v>
      </c>
      <c r="C54" s="102">
        <v>4646.47</v>
      </c>
      <c r="D54" s="102">
        <v>130.85</v>
      </c>
      <c r="E54" s="102">
        <v>2</v>
      </c>
      <c r="F54" s="351" t="s">
        <v>508</v>
      </c>
      <c r="G54" s="102">
        <v>6.99</v>
      </c>
      <c r="H54" s="102">
        <v>10459.92</v>
      </c>
      <c r="I54" s="103">
        <v>7984.97</v>
      </c>
      <c r="J54" s="103">
        <v>1142.4</v>
      </c>
      <c r="K54" s="91"/>
    </row>
    <row r="55" spans="1:11" ht="12.75">
      <c r="A55" s="145" t="s">
        <v>165</v>
      </c>
      <c r="B55" s="102">
        <v>6029.31</v>
      </c>
      <c r="C55" s="102">
        <v>3045.96</v>
      </c>
      <c r="D55" s="102">
        <v>45.34</v>
      </c>
      <c r="E55" s="351" t="s">
        <v>508</v>
      </c>
      <c r="F55" s="351" t="s">
        <v>508</v>
      </c>
      <c r="G55" s="102">
        <v>5.64</v>
      </c>
      <c r="H55" s="102">
        <v>4790.34</v>
      </c>
      <c r="I55" s="103">
        <v>7152.49</v>
      </c>
      <c r="J55" s="103">
        <v>1428.22</v>
      </c>
      <c r="K55" s="91"/>
    </row>
    <row r="56" spans="1:11" ht="12.75">
      <c r="A56" s="145" t="s">
        <v>166</v>
      </c>
      <c r="B56" s="102">
        <v>2497.75</v>
      </c>
      <c r="C56" s="102">
        <v>1088.2</v>
      </c>
      <c r="D56" s="102">
        <v>10.48</v>
      </c>
      <c r="E56" s="351" t="s">
        <v>508</v>
      </c>
      <c r="F56" s="351" t="s">
        <v>508</v>
      </c>
      <c r="G56" s="351" t="s">
        <v>508</v>
      </c>
      <c r="H56" s="102">
        <v>2236.61</v>
      </c>
      <c r="I56" s="103">
        <v>46.12</v>
      </c>
      <c r="J56" s="103">
        <v>19.16</v>
      </c>
      <c r="K56" s="91"/>
    </row>
    <row r="57" spans="1:11" ht="12.75">
      <c r="A57" s="145" t="s">
        <v>167</v>
      </c>
      <c r="B57" s="102">
        <v>23120.6</v>
      </c>
      <c r="C57" s="102">
        <v>7192.15</v>
      </c>
      <c r="D57" s="102">
        <v>173.21</v>
      </c>
      <c r="E57" s="102">
        <v>0.35</v>
      </c>
      <c r="F57" s="351" t="s">
        <v>508</v>
      </c>
      <c r="G57" s="102">
        <v>0.21</v>
      </c>
      <c r="H57" s="102">
        <v>7904.96</v>
      </c>
      <c r="I57" s="103">
        <v>4512.69</v>
      </c>
      <c r="J57" s="103">
        <v>3243.83</v>
      </c>
      <c r="K57" s="91"/>
    </row>
    <row r="58" spans="1:11" ht="12.75">
      <c r="A58" s="274" t="s">
        <v>168</v>
      </c>
      <c r="B58" s="275">
        <v>65329.96</v>
      </c>
      <c r="C58" s="275">
        <v>23270.4</v>
      </c>
      <c r="D58" s="275">
        <v>481.28</v>
      </c>
      <c r="E58" s="275">
        <v>2.55</v>
      </c>
      <c r="F58" s="275" t="s">
        <v>508</v>
      </c>
      <c r="G58" s="275">
        <v>179.58</v>
      </c>
      <c r="H58" s="275">
        <v>29343.87</v>
      </c>
      <c r="I58" s="276">
        <v>29187.86</v>
      </c>
      <c r="J58" s="276">
        <v>16012.74</v>
      </c>
      <c r="K58" s="91"/>
    </row>
    <row r="59" spans="1:11" ht="12.75">
      <c r="A59" s="145"/>
      <c r="B59" s="102"/>
      <c r="C59" s="102"/>
      <c r="D59" s="102"/>
      <c r="E59" s="102"/>
      <c r="F59" s="102"/>
      <c r="G59" s="102"/>
      <c r="H59" s="102"/>
      <c r="I59" s="103"/>
      <c r="J59" s="103"/>
      <c r="K59" s="91"/>
    </row>
    <row r="60" spans="1:11" ht="12.75">
      <c r="A60" s="145" t="s">
        <v>169</v>
      </c>
      <c r="B60" s="102">
        <v>1794.43</v>
      </c>
      <c r="C60" s="351" t="s">
        <v>508</v>
      </c>
      <c r="D60" s="102">
        <v>244.03</v>
      </c>
      <c r="E60" s="351" t="s">
        <v>508</v>
      </c>
      <c r="F60" s="102">
        <v>164.81</v>
      </c>
      <c r="G60" s="102">
        <v>221.4</v>
      </c>
      <c r="H60" s="102">
        <v>1479.74</v>
      </c>
      <c r="I60" s="103">
        <v>1948.3</v>
      </c>
      <c r="J60" s="103">
        <v>3469.93</v>
      </c>
      <c r="K60" s="91"/>
    </row>
    <row r="61" spans="1:11" ht="12.75">
      <c r="A61" s="145" t="s">
        <v>170</v>
      </c>
      <c r="B61" s="102">
        <v>342.5</v>
      </c>
      <c r="C61" s="351" t="s">
        <v>508</v>
      </c>
      <c r="D61" s="102">
        <v>5.47</v>
      </c>
      <c r="E61" s="351" t="s">
        <v>508</v>
      </c>
      <c r="F61" s="102">
        <v>81.95</v>
      </c>
      <c r="G61" s="102">
        <v>9.08</v>
      </c>
      <c r="H61" s="102">
        <v>170.82</v>
      </c>
      <c r="I61" s="103">
        <v>3.23</v>
      </c>
      <c r="J61" s="103">
        <v>154.1</v>
      </c>
      <c r="K61" s="91"/>
    </row>
    <row r="62" spans="1:11" ht="12.75">
      <c r="A62" s="145" t="s">
        <v>171</v>
      </c>
      <c r="B62" s="102">
        <v>907.16</v>
      </c>
      <c r="C62" s="351" t="s">
        <v>508</v>
      </c>
      <c r="D62" s="102">
        <v>93.1</v>
      </c>
      <c r="E62" s="351" t="s">
        <v>508</v>
      </c>
      <c r="F62" s="102">
        <v>758.03</v>
      </c>
      <c r="G62" s="102">
        <v>281.6</v>
      </c>
      <c r="H62" s="102">
        <v>986.14</v>
      </c>
      <c r="I62" s="103">
        <v>3501.88</v>
      </c>
      <c r="J62" s="103">
        <v>2362.8</v>
      </c>
      <c r="K62" s="91"/>
    </row>
    <row r="63" spans="1:11" ht="12.75">
      <c r="A63" s="274" t="s">
        <v>172</v>
      </c>
      <c r="B63" s="275">
        <v>3044.09</v>
      </c>
      <c r="C63" s="275" t="s">
        <v>508</v>
      </c>
      <c r="D63" s="275">
        <v>342.6</v>
      </c>
      <c r="E63" s="275" t="s">
        <v>508</v>
      </c>
      <c r="F63" s="275">
        <v>1004.79</v>
      </c>
      <c r="G63" s="275">
        <v>512.09</v>
      </c>
      <c r="H63" s="275">
        <v>2636.7</v>
      </c>
      <c r="I63" s="276">
        <v>5453.41</v>
      </c>
      <c r="J63" s="276">
        <v>5986.82</v>
      </c>
      <c r="K63" s="91"/>
    </row>
    <row r="64" spans="1:11" ht="12.75">
      <c r="A64" s="145"/>
      <c r="B64" s="102"/>
      <c r="C64" s="102"/>
      <c r="D64" s="102"/>
      <c r="E64" s="102"/>
      <c r="F64" s="102"/>
      <c r="G64" s="102"/>
      <c r="H64" s="102"/>
      <c r="I64" s="103"/>
      <c r="J64" s="103"/>
      <c r="K64" s="91"/>
    </row>
    <row r="65" spans="1:11" ht="12.75">
      <c r="A65" s="274" t="s">
        <v>173</v>
      </c>
      <c r="B65" s="275">
        <v>9014.61</v>
      </c>
      <c r="C65" s="275">
        <v>742.33</v>
      </c>
      <c r="D65" s="275">
        <v>1628.19</v>
      </c>
      <c r="E65" s="275" t="s">
        <v>508</v>
      </c>
      <c r="F65" s="275">
        <v>562.17</v>
      </c>
      <c r="G65" s="275">
        <v>529.35</v>
      </c>
      <c r="H65" s="275">
        <v>2965.3</v>
      </c>
      <c r="I65" s="276">
        <v>10674.74</v>
      </c>
      <c r="J65" s="276">
        <v>24863.09</v>
      </c>
      <c r="K65" s="91"/>
    </row>
    <row r="66" spans="1:11" ht="12.75">
      <c r="A66" s="145"/>
      <c r="B66" s="102"/>
      <c r="C66" s="102"/>
      <c r="D66" s="102"/>
      <c r="E66" s="102"/>
      <c r="F66" s="102"/>
      <c r="G66" s="102"/>
      <c r="H66" s="102"/>
      <c r="I66" s="103"/>
      <c r="J66" s="103"/>
      <c r="K66" s="91"/>
    </row>
    <row r="67" spans="1:11" ht="12.75">
      <c r="A67" s="145" t="s">
        <v>174</v>
      </c>
      <c r="B67" s="102">
        <v>3518.2</v>
      </c>
      <c r="C67" s="102">
        <v>110.59</v>
      </c>
      <c r="D67" s="102">
        <v>125.51</v>
      </c>
      <c r="E67" s="102">
        <v>27</v>
      </c>
      <c r="F67" s="102">
        <v>0.61</v>
      </c>
      <c r="G67" s="102">
        <v>669.65</v>
      </c>
      <c r="H67" s="102">
        <v>26123.1</v>
      </c>
      <c r="I67" s="103">
        <v>1489.2</v>
      </c>
      <c r="J67" s="103">
        <v>877.57</v>
      </c>
      <c r="K67" s="91"/>
    </row>
    <row r="68" spans="1:11" ht="12.75">
      <c r="A68" s="145" t="s">
        <v>175</v>
      </c>
      <c r="B68" s="102">
        <v>222.39</v>
      </c>
      <c r="C68" s="102" t="s">
        <v>508</v>
      </c>
      <c r="D68" s="102">
        <v>73.22</v>
      </c>
      <c r="E68" s="102">
        <v>3.46</v>
      </c>
      <c r="F68" s="102">
        <v>0.62</v>
      </c>
      <c r="G68" s="102">
        <v>142.82</v>
      </c>
      <c r="H68" s="102">
        <v>8366.99</v>
      </c>
      <c r="I68" s="103">
        <v>246.67</v>
      </c>
      <c r="J68" s="103">
        <v>512.79</v>
      </c>
      <c r="K68" s="91"/>
    </row>
    <row r="69" spans="1:11" ht="12.75">
      <c r="A69" s="274" t="s">
        <v>176</v>
      </c>
      <c r="B69" s="275">
        <v>3740.59</v>
      </c>
      <c r="C69" s="275">
        <v>110.59</v>
      </c>
      <c r="D69" s="275">
        <v>198.73</v>
      </c>
      <c r="E69" s="275">
        <v>30.46</v>
      </c>
      <c r="F69" s="275">
        <v>1.23</v>
      </c>
      <c r="G69" s="275">
        <v>812.47</v>
      </c>
      <c r="H69" s="275">
        <v>34490.09</v>
      </c>
      <c r="I69" s="276">
        <v>1735.87</v>
      </c>
      <c r="J69" s="276">
        <v>1390.36</v>
      </c>
      <c r="K69" s="91"/>
    </row>
    <row r="70" spans="1:11" ht="12.75">
      <c r="A70" s="145"/>
      <c r="B70" s="102"/>
      <c r="C70" s="102"/>
      <c r="D70" s="102"/>
      <c r="E70" s="102"/>
      <c r="F70" s="102"/>
      <c r="G70" s="102"/>
      <c r="H70" s="102"/>
      <c r="I70" s="103"/>
      <c r="J70" s="103"/>
      <c r="K70" s="91"/>
    </row>
    <row r="71" spans="1:11" ht="12.75">
      <c r="A71" s="145" t="s">
        <v>177</v>
      </c>
      <c r="B71" s="102">
        <v>3982.41</v>
      </c>
      <c r="C71" s="102">
        <v>817.73</v>
      </c>
      <c r="D71" s="102">
        <v>1592.34</v>
      </c>
      <c r="E71" s="102"/>
      <c r="F71" s="102">
        <v>1133.09</v>
      </c>
      <c r="G71" s="102">
        <v>520.27</v>
      </c>
      <c r="H71" s="102">
        <v>1074.1</v>
      </c>
      <c r="I71" s="102">
        <v>156.23</v>
      </c>
      <c r="J71" s="103">
        <v>14685.65</v>
      </c>
      <c r="K71" s="91"/>
    </row>
    <row r="72" spans="1:11" ht="12.75">
      <c r="A72" s="145" t="s">
        <v>178</v>
      </c>
      <c r="B72" s="102">
        <v>8470.18</v>
      </c>
      <c r="C72" s="102">
        <v>731.6</v>
      </c>
      <c r="D72" s="102">
        <v>432.01</v>
      </c>
      <c r="E72" s="102">
        <v>0.24</v>
      </c>
      <c r="F72" s="102">
        <v>100.51</v>
      </c>
      <c r="G72" s="102">
        <v>23.17</v>
      </c>
      <c r="H72" s="102">
        <v>2332.6</v>
      </c>
      <c r="I72" s="102">
        <v>83.49</v>
      </c>
      <c r="J72" s="103">
        <v>59.61</v>
      </c>
      <c r="K72" s="91"/>
    </row>
    <row r="73" spans="1:11" ht="12.75">
      <c r="A73" s="145" t="s">
        <v>179</v>
      </c>
      <c r="B73" s="102">
        <v>6605.99</v>
      </c>
      <c r="C73" s="102">
        <v>660.82</v>
      </c>
      <c r="D73" s="102">
        <v>620.57</v>
      </c>
      <c r="E73" s="102"/>
      <c r="F73" s="102">
        <v>55.02</v>
      </c>
      <c r="G73" s="102">
        <v>37.44</v>
      </c>
      <c r="H73" s="102">
        <v>18938.77</v>
      </c>
      <c r="I73" s="102">
        <v>31.94</v>
      </c>
      <c r="J73" s="103">
        <v>134.08</v>
      </c>
      <c r="K73" s="91"/>
    </row>
    <row r="74" spans="1:11" ht="12.75">
      <c r="A74" s="145" t="s">
        <v>180</v>
      </c>
      <c r="B74" s="102">
        <v>14095.43</v>
      </c>
      <c r="C74" s="102">
        <v>2429.32</v>
      </c>
      <c r="D74" s="102">
        <v>2394.82</v>
      </c>
      <c r="E74" s="102">
        <v>1.37</v>
      </c>
      <c r="F74" s="102">
        <v>24.9</v>
      </c>
      <c r="G74" s="102">
        <v>188.07</v>
      </c>
      <c r="H74" s="102">
        <v>3456.77</v>
      </c>
      <c r="I74" s="102">
        <v>227.69</v>
      </c>
      <c r="J74" s="103">
        <v>15042.85</v>
      </c>
      <c r="K74" s="91"/>
    </row>
    <row r="75" spans="1:11" ht="12.75">
      <c r="A75" s="145" t="s">
        <v>181</v>
      </c>
      <c r="B75" s="102">
        <v>1317.67</v>
      </c>
      <c r="C75" s="102">
        <v>8.72</v>
      </c>
      <c r="D75" s="102">
        <v>473.04</v>
      </c>
      <c r="E75" s="102"/>
      <c r="F75" s="102">
        <v>982.3</v>
      </c>
      <c r="G75" s="102">
        <v>208.31</v>
      </c>
      <c r="H75" s="102">
        <v>4285.51</v>
      </c>
      <c r="I75" s="102">
        <v>23.48</v>
      </c>
      <c r="J75" s="103">
        <v>1589.47</v>
      </c>
      <c r="K75" s="91"/>
    </row>
    <row r="76" spans="1:11" ht="12.75">
      <c r="A76" s="145" t="s">
        <v>182</v>
      </c>
      <c r="B76" s="102">
        <v>1239.95</v>
      </c>
      <c r="C76" s="102">
        <v>40.62</v>
      </c>
      <c r="D76" s="102">
        <v>126.67</v>
      </c>
      <c r="E76" s="102"/>
      <c r="F76" s="102">
        <v>0.05</v>
      </c>
      <c r="G76" s="102">
        <v>127.5</v>
      </c>
      <c r="H76" s="102">
        <v>4170.18</v>
      </c>
      <c r="I76" s="102">
        <v>8</v>
      </c>
      <c r="J76" s="103">
        <v>262.34</v>
      </c>
      <c r="K76" s="91"/>
    </row>
    <row r="77" spans="1:11" ht="12.75">
      <c r="A77" s="145" t="s">
        <v>183</v>
      </c>
      <c r="B77" s="102">
        <v>484.65</v>
      </c>
      <c r="C77" s="102">
        <v>82.42</v>
      </c>
      <c r="D77" s="102">
        <v>238.43</v>
      </c>
      <c r="E77" s="102">
        <v>1.31</v>
      </c>
      <c r="F77" s="102">
        <v>946.87</v>
      </c>
      <c r="G77" s="102">
        <v>162.23</v>
      </c>
      <c r="H77" s="102">
        <v>1401.77</v>
      </c>
      <c r="I77" s="102">
        <v>72.04</v>
      </c>
      <c r="J77" s="103">
        <v>1604.02</v>
      </c>
      <c r="K77" s="91"/>
    </row>
    <row r="78" spans="1:11" ht="12.75">
      <c r="A78" s="145" t="s">
        <v>184</v>
      </c>
      <c r="B78" s="102">
        <v>2931.33</v>
      </c>
      <c r="C78" s="102">
        <v>202.48</v>
      </c>
      <c r="D78" s="102">
        <v>438.98</v>
      </c>
      <c r="E78" s="102">
        <v>11.37</v>
      </c>
      <c r="F78" s="102">
        <v>383.55</v>
      </c>
      <c r="G78" s="102">
        <v>37.74</v>
      </c>
      <c r="H78" s="102">
        <v>11242.33</v>
      </c>
      <c r="I78" s="102">
        <v>6.88</v>
      </c>
      <c r="J78" s="103">
        <v>158.39</v>
      </c>
      <c r="K78" s="91"/>
    </row>
    <row r="79" spans="1:11" ht="12.75">
      <c r="A79" s="274" t="s">
        <v>283</v>
      </c>
      <c r="B79" s="275" t="s">
        <v>509</v>
      </c>
      <c r="C79" s="275">
        <v>4973.71</v>
      </c>
      <c r="D79" s="275">
        <v>6316.86</v>
      </c>
      <c r="E79" s="275">
        <v>14.29</v>
      </c>
      <c r="F79" s="275">
        <v>3626.29</v>
      </c>
      <c r="G79" s="275">
        <v>1301.73</v>
      </c>
      <c r="H79" s="275">
        <v>46902.03</v>
      </c>
      <c r="I79" s="275">
        <v>609.75</v>
      </c>
      <c r="J79" s="276">
        <v>33536.41</v>
      </c>
      <c r="K79" s="91"/>
    </row>
    <row r="80" spans="1:11" ht="12.75">
      <c r="A80" s="145"/>
      <c r="B80" s="102"/>
      <c r="C80" s="102"/>
      <c r="D80" s="102"/>
      <c r="E80" s="102"/>
      <c r="F80" s="102"/>
      <c r="G80" s="102"/>
      <c r="H80" s="102"/>
      <c r="I80" s="103"/>
      <c r="J80" s="103"/>
      <c r="K80" s="91"/>
    </row>
    <row r="81" spans="1:11" ht="12.75">
      <c r="A81" s="254" t="s">
        <v>233</v>
      </c>
      <c r="B81" s="102">
        <v>45.57</v>
      </c>
      <c r="C81" s="102">
        <v>0.09</v>
      </c>
      <c r="D81" s="102">
        <v>42.54</v>
      </c>
      <c r="E81" s="102">
        <v>1.87</v>
      </c>
      <c r="F81" s="102">
        <v>10.03</v>
      </c>
      <c r="G81" s="102">
        <v>12.04</v>
      </c>
      <c r="H81" s="102">
        <v>15.89</v>
      </c>
      <c r="I81" s="102">
        <v>26.51</v>
      </c>
      <c r="J81" s="103">
        <v>27.54</v>
      </c>
      <c r="K81" s="91"/>
    </row>
    <row r="82" spans="1:11" ht="12.75">
      <c r="A82" s="145" t="s">
        <v>185</v>
      </c>
      <c r="B82" s="102">
        <v>4.48</v>
      </c>
      <c r="C82" s="102">
        <v>0.61</v>
      </c>
      <c r="D82" s="102">
        <v>107.22</v>
      </c>
      <c r="E82" s="102">
        <v>5.64</v>
      </c>
      <c r="F82" s="102">
        <v>12.55</v>
      </c>
      <c r="G82" s="102">
        <v>39.14</v>
      </c>
      <c r="H82" s="102">
        <v>0.24</v>
      </c>
      <c r="I82" s="102">
        <v>399.83</v>
      </c>
      <c r="J82" s="103">
        <v>11.96</v>
      </c>
      <c r="K82" s="91"/>
    </row>
    <row r="83" spans="1:11" ht="12.75">
      <c r="A83" s="274" t="s">
        <v>186</v>
      </c>
      <c r="B83" s="275">
        <v>50.05</v>
      </c>
      <c r="C83" s="275">
        <v>0.71</v>
      </c>
      <c r="D83" s="275">
        <v>149.77</v>
      </c>
      <c r="E83" s="275">
        <v>7.51</v>
      </c>
      <c r="F83" s="275">
        <v>22.58</v>
      </c>
      <c r="G83" s="275">
        <v>51.18</v>
      </c>
      <c r="H83" s="275">
        <v>16.13</v>
      </c>
      <c r="I83" s="275">
        <v>426.34</v>
      </c>
      <c r="J83" s="276">
        <v>39.5</v>
      </c>
      <c r="K83" s="91"/>
    </row>
    <row r="84" spans="1:11" ht="12.75">
      <c r="A84" s="145"/>
      <c r="B84" s="102"/>
      <c r="C84" s="102"/>
      <c r="D84" s="102"/>
      <c r="E84" s="102"/>
      <c r="F84" s="102"/>
      <c r="G84" s="102"/>
      <c r="H84" s="102"/>
      <c r="I84" s="103"/>
      <c r="J84" s="103"/>
      <c r="K84" s="91"/>
    </row>
    <row r="85" spans="1:11" ht="13.5" thickBot="1">
      <c r="A85" s="352" t="s">
        <v>234</v>
      </c>
      <c r="B85" s="353">
        <v>166081.35</v>
      </c>
      <c r="C85" s="353">
        <v>39367.01</v>
      </c>
      <c r="D85" s="353">
        <v>10156.06</v>
      </c>
      <c r="E85" s="353">
        <v>197.73</v>
      </c>
      <c r="F85" s="353">
        <v>5391.12</v>
      </c>
      <c r="G85" s="353">
        <v>4940.57</v>
      </c>
      <c r="H85" s="353">
        <v>126328.26</v>
      </c>
      <c r="I85" s="354">
        <v>57231.75</v>
      </c>
      <c r="J85" s="354">
        <v>89900.88</v>
      </c>
      <c r="K85" s="91"/>
    </row>
    <row r="86" spans="1:11" ht="12.75">
      <c r="A86" s="69"/>
      <c r="B86" s="69"/>
      <c r="C86" s="69"/>
      <c r="D86" s="72"/>
      <c r="E86" s="72"/>
      <c r="F86" s="69"/>
      <c r="G86" s="72"/>
      <c r="H86" s="72"/>
      <c r="I86" s="72"/>
      <c r="J86" s="72"/>
      <c r="K86" s="91"/>
    </row>
    <row r="87" spans="1:11" ht="12.75">
      <c r="A87" s="69"/>
      <c r="B87" s="72"/>
      <c r="C87" s="72"/>
      <c r="D87" s="72"/>
      <c r="E87" s="73"/>
      <c r="F87" s="72"/>
      <c r="G87" s="72"/>
      <c r="H87" s="72"/>
      <c r="I87" s="72"/>
      <c r="J87" s="72"/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  <row r="92" ht="12.75">
      <c r="K92" s="91"/>
    </row>
    <row r="93" ht="12.75">
      <c r="K93" s="91"/>
    </row>
    <row r="94" ht="12.75">
      <c r="K94" s="91"/>
    </row>
    <row r="95" ht="12.75">
      <c r="K95" s="91"/>
    </row>
    <row r="96" ht="12.75">
      <c r="K96" s="91"/>
    </row>
    <row r="97" ht="12.75">
      <c r="K97" s="91"/>
    </row>
  </sheetData>
  <mergeCells count="12">
    <mergeCell ref="H5:H7"/>
    <mergeCell ref="A5:A7"/>
    <mergeCell ref="J5:J7"/>
    <mergeCell ref="A1:J1"/>
    <mergeCell ref="B5:B7"/>
    <mergeCell ref="C5:C7"/>
    <mergeCell ref="D5:D7"/>
    <mergeCell ref="E5:E7"/>
    <mergeCell ref="F5:F7"/>
    <mergeCell ref="A3:K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60" zoomScaleNormal="75" workbookViewId="0" topLeftCell="A1">
      <selection activeCell="H67" sqref="H67"/>
    </sheetView>
  </sheetViews>
  <sheetFormatPr defaultColWidth="11.421875" defaultRowHeight="12.75"/>
  <cols>
    <col min="1" max="1" width="27.7109375" style="70" customWidth="1"/>
    <col min="2" max="10" width="14.7109375" style="70" customWidth="1"/>
    <col min="11" max="11" width="19.57421875" style="70" customWidth="1"/>
    <col min="12" max="12" width="3.421875" style="70" customWidth="1"/>
    <col min="13" max="13" width="3.140625" style="70" customWidth="1"/>
    <col min="14" max="14" width="3.57421875" style="70" customWidth="1"/>
    <col min="15" max="27" width="11.57421875" style="70" customWidth="1"/>
    <col min="28" max="16384" width="11.421875" style="70" customWidth="1"/>
  </cols>
  <sheetData>
    <row r="1" spans="1:10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">
      <c r="A3" s="463" t="s">
        <v>512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1" ht="15">
      <c r="A4" s="471" t="s">
        <v>342</v>
      </c>
      <c r="B4" s="463"/>
      <c r="C4" s="463"/>
      <c r="D4" s="463"/>
      <c r="E4" s="463"/>
      <c r="F4" s="463"/>
      <c r="G4" s="463"/>
      <c r="H4" s="463"/>
      <c r="I4" s="463"/>
      <c r="J4" s="463"/>
      <c r="K4" s="91"/>
    </row>
    <row r="5" spans="1:11" ht="13.5" thickBo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91"/>
    </row>
    <row r="6" spans="1:11" ht="12.75" customHeight="1">
      <c r="A6" s="449" t="s">
        <v>270</v>
      </c>
      <c r="B6" s="457" t="s">
        <v>436</v>
      </c>
      <c r="C6" s="457" t="s">
        <v>437</v>
      </c>
      <c r="D6" s="457" t="s">
        <v>343</v>
      </c>
      <c r="E6" s="457" t="s">
        <v>438</v>
      </c>
      <c r="F6" s="457" t="s">
        <v>344</v>
      </c>
      <c r="G6" s="457" t="s">
        <v>345</v>
      </c>
      <c r="H6" s="457" t="s">
        <v>294</v>
      </c>
      <c r="I6" s="457" t="s">
        <v>117</v>
      </c>
      <c r="J6" s="468" t="s">
        <v>12</v>
      </c>
      <c r="K6" s="91"/>
    </row>
    <row r="7" spans="1:10" ht="12.75">
      <c r="A7" s="464"/>
      <c r="B7" s="466"/>
      <c r="C7" s="466"/>
      <c r="D7" s="466"/>
      <c r="E7" s="466"/>
      <c r="F7" s="466"/>
      <c r="G7" s="466"/>
      <c r="H7" s="466"/>
      <c r="I7" s="466"/>
      <c r="J7" s="469"/>
    </row>
    <row r="8" spans="1:10" ht="13.5" thickBot="1">
      <c r="A8" s="465"/>
      <c r="B8" s="467"/>
      <c r="C8" s="467"/>
      <c r="D8" s="467"/>
      <c r="E8" s="467"/>
      <c r="F8" s="467"/>
      <c r="G8" s="467"/>
      <c r="H8" s="467"/>
      <c r="I8" s="467"/>
      <c r="J8" s="470"/>
    </row>
    <row r="9" spans="1:11" ht="12.75">
      <c r="A9" s="248" t="s">
        <v>235</v>
      </c>
      <c r="B9" s="102">
        <v>1.47</v>
      </c>
      <c r="C9" s="102">
        <v>2.17</v>
      </c>
      <c r="D9" s="351" t="s">
        <v>508</v>
      </c>
      <c r="E9" s="102">
        <v>1005</v>
      </c>
      <c r="F9" s="351" t="s">
        <v>508</v>
      </c>
      <c r="G9" s="351" t="s">
        <v>508</v>
      </c>
      <c r="H9" s="351" t="s">
        <v>508</v>
      </c>
      <c r="I9" s="351" t="s">
        <v>508</v>
      </c>
      <c r="J9" s="103">
        <v>1060.02</v>
      </c>
      <c r="K9" s="96"/>
    </row>
    <row r="10" spans="1:11" ht="12.75">
      <c r="A10" s="145" t="s">
        <v>136</v>
      </c>
      <c r="B10" s="102">
        <v>1.05</v>
      </c>
      <c r="C10" s="102">
        <v>10.52</v>
      </c>
      <c r="D10" s="351" t="s">
        <v>508</v>
      </c>
      <c r="E10" s="102">
        <v>4755.84</v>
      </c>
      <c r="F10" s="102">
        <v>3.53</v>
      </c>
      <c r="G10" s="102">
        <v>2.9</v>
      </c>
      <c r="H10" s="351" t="s">
        <v>508</v>
      </c>
      <c r="I10" s="103">
        <v>0.87</v>
      </c>
      <c r="J10" s="103">
        <v>5714.23</v>
      </c>
      <c r="K10" s="96"/>
    </row>
    <row r="11" spans="1:10" ht="12.75">
      <c r="A11" s="254" t="s">
        <v>236</v>
      </c>
      <c r="B11" s="351" t="s">
        <v>508</v>
      </c>
      <c r="C11" s="351" t="s">
        <v>508</v>
      </c>
      <c r="D11" s="351" t="s">
        <v>508</v>
      </c>
      <c r="E11" s="102">
        <v>6462.91</v>
      </c>
      <c r="F11" s="102">
        <v>2.99</v>
      </c>
      <c r="G11" s="102">
        <v>0.07</v>
      </c>
      <c r="H11" s="351" t="s">
        <v>508</v>
      </c>
      <c r="I11" s="103">
        <v>0.76</v>
      </c>
      <c r="J11" s="103">
        <v>6666.2</v>
      </c>
    </row>
    <row r="12" spans="1:10" ht="12.75">
      <c r="A12" s="145" t="s">
        <v>137</v>
      </c>
      <c r="B12" s="102">
        <v>3.77</v>
      </c>
      <c r="C12" s="102">
        <v>0.52</v>
      </c>
      <c r="D12" s="351" t="s">
        <v>508</v>
      </c>
      <c r="E12" s="102">
        <v>587.51</v>
      </c>
      <c r="F12" s="351" t="s">
        <v>508</v>
      </c>
      <c r="G12" s="102">
        <v>1.09</v>
      </c>
      <c r="H12" s="351" t="s">
        <v>508</v>
      </c>
      <c r="I12" s="103">
        <v>1.69</v>
      </c>
      <c r="J12" s="103">
        <v>722.56</v>
      </c>
    </row>
    <row r="13" spans="1:10" ht="12.75">
      <c r="A13" s="274" t="s">
        <v>138</v>
      </c>
      <c r="B13" s="275">
        <v>6.29</v>
      </c>
      <c r="C13" s="275">
        <v>13.21</v>
      </c>
      <c r="D13" s="275" t="s">
        <v>508</v>
      </c>
      <c r="E13" s="275">
        <v>12811.26</v>
      </c>
      <c r="F13" s="275">
        <v>6.52</v>
      </c>
      <c r="G13" s="275">
        <v>4.05</v>
      </c>
      <c r="H13" s="275" t="s">
        <v>508</v>
      </c>
      <c r="I13" s="275">
        <v>3.32</v>
      </c>
      <c r="J13" s="276">
        <v>14163.15</v>
      </c>
    </row>
    <row r="14" spans="1:10" ht="12.75">
      <c r="A14" s="274"/>
      <c r="B14" s="102"/>
      <c r="C14" s="102"/>
      <c r="D14" s="102"/>
      <c r="E14" s="102" t="s">
        <v>511</v>
      </c>
      <c r="F14" s="102"/>
      <c r="G14" s="102"/>
      <c r="H14" s="102"/>
      <c r="I14" s="102"/>
      <c r="J14" s="103"/>
    </row>
    <row r="15" spans="1:10" ht="12.75">
      <c r="A15" s="274" t="s">
        <v>139</v>
      </c>
      <c r="B15" s="275">
        <v>3.34</v>
      </c>
      <c r="C15" s="275" t="s">
        <v>508</v>
      </c>
      <c r="D15" s="275" t="s">
        <v>508</v>
      </c>
      <c r="E15" s="275">
        <v>18043.73</v>
      </c>
      <c r="F15" s="275">
        <v>11</v>
      </c>
      <c r="G15" s="275" t="s">
        <v>508</v>
      </c>
      <c r="H15" s="275" t="s">
        <v>508</v>
      </c>
      <c r="I15" s="275">
        <v>6.8</v>
      </c>
      <c r="J15" s="276">
        <v>18282.52</v>
      </c>
    </row>
    <row r="16" spans="1:10" ht="12.75">
      <c r="A16" s="145"/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 ht="12.75">
      <c r="A17" s="274" t="s">
        <v>140</v>
      </c>
      <c r="B17" s="275">
        <v>0.86</v>
      </c>
      <c r="C17" s="275" t="s">
        <v>508</v>
      </c>
      <c r="D17" s="275" t="s">
        <v>508</v>
      </c>
      <c r="E17" s="275">
        <v>6197.86</v>
      </c>
      <c r="F17" s="275" t="s">
        <v>508</v>
      </c>
      <c r="G17" s="275">
        <v>2.12</v>
      </c>
      <c r="H17" s="275" t="s">
        <v>508</v>
      </c>
      <c r="I17" s="275">
        <v>30.27</v>
      </c>
      <c r="J17" s="276">
        <v>6259.93</v>
      </c>
    </row>
    <row r="18" spans="1:10" ht="12.75">
      <c r="A18" s="145"/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2.75">
      <c r="A19" s="145" t="s">
        <v>306</v>
      </c>
      <c r="B19" s="102"/>
      <c r="C19" s="351" t="s">
        <v>508</v>
      </c>
      <c r="D19" s="351" t="s">
        <v>508</v>
      </c>
      <c r="E19" s="102">
        <v>376.98</v>
      </c>
      <c r="F19" s="102">
        <v>38.25</v>
      </c>
      <c r="G19" s="102">
        <v>0.56</v>
      </c>
      <c r="H19" s="102">
        <v>8.49</v>
      </c>
      <c r="I19" s="103">
        <v>0.48</v>
      </c>
      <c r="J19" s="103">
        <v>800.59</v>
      </c>
    </row>
    <row r="20" spans="1:10" ht="12.75">
      <c r="A20" s="145" t="s">
        <v>141</v>
      </c>
      <c r="B20" s="102">
        <v>1.1</v>
      </c>
      <c r="C20" s="351" t="s">
        <v>508</v>
      </c>
      <c r="D20" s="351" t="s">
        <v>508</v>
      </c>
      <c r="E20" s="102">
        <v>329.55</v>
      </c>
      <c r="F20" s="351" t="s">
        <v>508</v>
      </c>
      <c r="G20" s="102">
        <v>0.08</v>
      </c>
      <c r="H20" s="351" t="s">
        <v>508</v>
      </c>
      <c r="I20" s="103">
        <v>0.25</v>
      </c>
      <c r="J20" s="103">
        <v>430.82</v>
      </c>
    </row>
    <row r="21" spans="1:10" ht="12.75">
      <c r="A21" s="145" t="s">
        <v>142</v>
      </c>
      <c r="B21" s="102">
        <v>3.91</v>
      </c>
      <c r="C21" s="102">
        <v>0.07</v>
      </c>
      <c r="D21" s="351" t="s">
        <v>508</v>
      </c>
      <c r="E21" s="102">
        <v>477.84</v>
      </c>
      <c r="F21" s="351" t="s">
        <v>508</v>
      </c>
      <c r="G21" s="351" t="s">
        <v>508</v>
      </c>
      <c r="H21" s="351" t="s">
        <v>508</v>
      </c>
      <c r="I21" s="351" t="s">
        <v>508</v>
      </c>
      <c r="J21" s="103">
        <v>538.51</v>
      </c>
    </row>
    <row r="22" spans="1:10" ht="12.75">
      <c r="A22" s="274" t="s">
        <v>307</v>
      </c>
      <c r="B22" s="275">
        <v>5.01</v>
      </c>
      <c r="C22" s="275">
        <v>0.07</v>
      </c>
      <c r="D22" s="275" t="s">
        <v>508</v>
      </c>
      <c r="E22" s="275">
        <v>1184.37</v>
      </c>
      <c r="F22" s="275">
        <v>38.25</v>
      </c>
      <c r="G22" s="275">
        <v>0.64</v>
      </c>
      <c r="H22" s="275">
        <v>8.49</v>
      </c>
      <c r="I22" s="275">
        <v>1</v>
      </c>
      <c r="J22" s="276">
        <v>1769.92</v>
      </c>
    </row>
    <row r="23" spans="1:11" ht="12.75">
      <c r="A23" s="145"/>
      <c r="B23" s="102"/>
      <c r="C23" s="102"/>
      <c r="D23" s="102"/>
      <c r="E23" s="102"/>
      <c r="F23" s="102"/>
      <c r="G23" s="102"/>
      <c r="H23" s="102"/>
      <c r="I23" s="102"/>
      <c r="J23" s="103"/>
      <c r="K23" s="91"/>
    </row>
    <row r="24" spans="1:11" ht="12.75">
      <c r="A24" s="274" t="s">
        <v>143</v>
      </c>
      <c r="B24" s="275">
        <v>5.29</v>
      </c>
      <c r="C24" s="275">
        <v>124.2</v>
      </c>
      <c r="D24" s="275">
        <v>1391.27</v>
      </c>
      <c r="E24" s="275">
        <v>11555.91</v>
      </c>
      <c r="F24" s="275">
        <v>7145.25</v>
      </c>
      <c r="G24" s="275" t="s">
        <v>508</v>
      </c>
      <c r="H24" s="275">
        <v>147.75</v>
      </c>
      <c r="I24" s="275">
        <v>1.26</v>
      </c>
      <c r="J24" s="276">
        <v>30770.88</v>
      </c>
      <c r="K24" s="91"/>
    </row>
    <row r="25" spans="1:11" ht="12.75">
      <c r="A25" s="145"/>
      <c r="B25" s="102"/>
      <c r="C25" s="102"/>
      <c r="D25" s="102"/>
      <c r="E25" s="102"/>
      <c r="F25" s="102"/>
      <c r="G25" s="102"/>
      <c r="H25" s="102"/>
      <c r="I25" s="102"/>
      <c r="J25" s="103"/>
      <c r="K25" s="91"/>
    </row>
    <row r="26" spans="1:11" ht="12.75">
      <c r="A26" s="274" t="s">
        <v>144</v>
      </c>
      <c r="B26" s="275" t="s">
        <v>508</v>
      </c>
      <c r="C26" s="275">
        <v>300</v>
      </c>
      <c r="D26" s="275">
        <v>134.52</v>
      </c>
      <c r="E26" s="275">
        <v>6028</v>
      </c>
      <c r="F26" s="275">
        <v>80.2</v>
      </c>
      <c r="G26" s="275">
        <v>5.31</v>
      </c>
      <c r="H26" s="275" t="s">
        <v>508</v>
      </c>
      <c r="I26" s="275">
        <v>35.29</v>
      </c>
      <c r="J26" s="276">
        <v>8542.28</v>
      </c>
      <c r="K26" s="91"/>
    </row>
    <row r="27" spans="1:11" ht="12.75">
      <c r="A27" s="145"/>
      <c r="B27" s="102"/>
      <c r="C27" s="102"/>
      <c r="D27" s="102"/>
      <c r="E27" s="102"/>
      <c r="F27" s="102"/>
      <c r="G27" s="102"/>
      <c r="H27" s="102"/>
      <c r="I27" s="102"/>
      <c r="J27" s="103"/>
      <c r="K27" s="91"/>
    </row>
    <row r="28" spans="1:11" ht="12.75">
      <c r="A28" s="145" t="s">
        <v>145</v>
      </c>
      <c r="B28" s="102">
        <v>0.41</v>
      </c>
      <c r="C28" s="102">
        <v>28.61</v>
      </c>
      <c r="D28" s="102">
        <v>71.54</v>
      </c>
      <c r="E28" s="102">
        <v>1392.07</v>
      </c>
      <c r="F28" s="102">
        <v>470.89</v>
      </c>
      <c r="G28" s="351" t="s">
        <v>508</v>
      </c>
      <c r="H28" s="102">
        <v>31.06</v>
      </c>
      <c r="I28" s="351" t="s">
        <v>508</v>
      </c>
      <c r="J28" s="103">
        <v>4509.87</v>
      </c>
      <c r="K28" s="91"/>
    </row>
    <row r="29" spans="1:11" ht="12.75">
      <c r="A29" s="145" t="s">
        <v>146</v>
      </c>
      <c r="B29" s="102">
        <v>0.01</v>
      </c>
      <c r="C29" s="102">
        <v>327.81</v>
      </c>
      <c r="D29" s="102">
        <v>166.91</v>
      </c>
      <c r="E29" s="102">
        <v>2625.38</v>
      </c>
      <c r="F29" s="102">
        <v>2309.77</v>
      </c>
      <c r="G29" s="351" t="s">
        <v>508</v>
      </c>
      <c r="H29" s="351" t="s">
        <v>508</v>
      </c>
      <c r="I29" s="351" t="s">
        <v>508</v>
      </c>
      <c r="J29" s="103">
        <v>11819.17</v>
      </c>
      <c r="K29" s="91"/>
    </row>
    <row r="30" spans="1:11" ht="12.75">
      <c r="A30" s="145" t="s">
        <v>147</v>
      </c>
      <c r="B30" s="102">
        <v>2.24</v>
      </c>
      <c r="C30" s="102">
        <v>6.09</v>
      </c>
      <c r="D30" s="102">
        <v>308.9</v>
      </c>
      <c r="E30" s="102">
        <v>14176.99</v>
      </c>
      <c r="F30" s="102">
        <v>14722.99</v>
      </c>
      <c r="G30" s="351" t="s">
        <v>508</v>
      </c>
      <c r="H30" s="102">
        <v>31.73</v>
      </c>
      <c r="I30" s="351" t="s">
        <v>508</v>
      </c>
      <c r="J30" s="103">
        <v>54111</v>
      </c>
      <c r="K30" s="91"/>
    </row>
    <row r="31" spans="1:11" ht="12.75">
      <c r="A31" s="274" t="s">
        <v>308</v>
      </c>
      <c r="B31" s="275">
        <v>2.66</v>
      </c>
      <c r="C31" s="275">
        <v>362.51</v>
      </c>
      <c r="D31" s="275">
        <v>547.36</v>
      </c>
      <c r="E31" s="275">
        <v>18194.44</v>
      </c>
      <c r="F31" s="275">
        <v>17503.99</v>
      </c>
      <c r="G31" s="275" t="s">
        <v>508</v>
      </c>
      <c r="H31" s="275">
        <v>62.79</v>
      </c>
      <c r="I31" s="275" t="s">
        <v>508</v>
      </c>
      <c r="J31" s="276">
        <v>70440.04</v>
      </c>
      <c r="K31" s="91"/>
    </row>
    <row r="32" spans="1:11" ht="12.75">
      <c r="A32" s="145"/>
      <c r="B32" s="102"/>
      <c r="C32" s="102"/>
      <c r="D32" s="102"/>
      <c r="E32" s="102"/>
      <c r="F32" s="102"/>
      <c r="G32" s="102"/>
      <c r="H32" s="102"/>
      <c r="I32" s="102"/>
      <c r="J32" s="103"/>
      <c r="K32" s="91"/>
    </row>
    <row r="33" spans="1:11" ht="12.75">
      <c r="A33" s="145" t="s">
        <v>148</v>
      </c>
      <c r="B33" s="102">
        <v>1.59</v>
      </c>
      <c r="C33" s="102">
        <v>10.96</v>
      </c>
      <c r="D33" s="102">
        <v>2650.33</v>
      </c>
      <c r="E33" s="102">
        <v>3678.92</v>
      </c>
      <c r="F33" s="102">
        <v>339.47</v>
      </c>
      <c r="G33" s="102">
        <v>8.94</v>
      </c>
      <c r="H33" s="102">
        <v>28.25</v>
      </c>
      <c r="I33" s="351" t="s">
        <v>508</v>
      </c>
      <c r="J33" s="103">
        <v>10784.9</v>
      </c>
      <c r="K33" s="91"/>
    </row>
    <row r="34" spans="1:11" ht="12.75">
      <c r="A34" s="145" t="s">
        <v>149</v>
      </c>
      <c r="B34" s="102"/>
      <c r="C34" s="102">
        <v>0.06</v>
      </c>
      <c r="D34" s="102">
        <v>2542.12</v>
      </c>
      <c r="E34" s="102">
        <v>11328.48</v>
      </c>
      <c r="F34" s="102">
        <v>200.74</v>
      </c>
      <c r="G34" s="102">
        <v>0.39</v>
      </c>
      <c r="H34" s="102">
        <v>6.84</v>
      </c>
      <c r="I34" s="103">
        <v>0.02</v>
      </c>
      <c r="J34" s="103">
        <v>15027.14</v>
      </c>
      <c r="K34" s="91"/>
    </row>
    <row r="35" spans="1:11" ht="12.75">
      <c r="A35" s="145" t="s">
        <v>150</v>
      </c>
      <c r="B35" s="102">
        <v>2.7</v>
      </c>
      <c r="C35" s="102">
        <v>15.43</v>
      </c>
      <c r="D35" s="102">
        <v>8825.99</v>
      </c>
      <c r="E35" s="102">
        <v>33520.29</v>
      </c>
      <c r="F35" s="102">
        <v>1849.34</v>
      </c>
      <c r="G35" s="102">
        <v>0.28</v>
      </c>
      <c r="H35" s="102">
        <v>20.07</v>
      </c>
      <c r="I35" s="351" t="s">
        <v>508</v>
      </c>
      <c r="J35" s="103">
        <v>49363.24</v>
      </c>
      <c r="K35" s="91"/>
    </row>
    <row r="36" spans="1:11" ht="12.75">
      <c r="A36" s="145" t="s">
        <v>151</v>
      </c>
      <c r="B36" s="102">
        <v>2.82</v>
      </c>
      <c r="C36" s="102">
        <v>0.29</v>
      </c>
      <c r="D36" s="102">
        <v>2509.56</v>
      </c>
      <c r="E36" s="102">
        <v>1254.16</v>
      </c>
      <c r="F36" s="102">
        <v>265.98</v>
      </c>
      <c r="G36" s="102">
        <v>8.69</v>
      </c>
      <c r="H36" s="102">
        <v>1.5</v>
      </c>
      <c r="I36" s="351" t="s">
        <v>508</v>
      </c>
      <c r="J36" s="103">
        <v>8330.41</v>
      </c>
      <c r="K36" s="91"/>
    </row>
    <row r="37" spans="1:11" ht="12.75">
      <c r="A37" s="274" t="s">
        <v>152</v>
      </c>
      <c r="B37" s="275">
        <v>7.11</v>
      </c>
      <c r="C37" s="275">
        <v>26.73</v>
      </c>
      <c r="D37" s="275">
        <v>16528</v>
      </c>
      <c r="E37" s="275">
        <v>49782.12</v>
      </c>
      <c r="F37" s="275">
        <v>2655.54</v>
      </c>
      <c r="G37" s="275">
        <v>18.29</v>
      </c>
      <c r="H37" s="275">
        <v>56.66</v>
      </c>
      <c r="I37" s="275">
        <v>0.02</v>
      </c>
      <c r="J37" s="276">
        <v>83505.96</v>
      </c>
      <c r="K37" s="91"/>
    </row>
    <row r="38" spans="1:11" ht="12.75">
      <c r="A38" s="145"/>
      <c r="B38" s="102"/>
      <c r="C38" s="102"/>
      <c r="D38" s="102"/>
      <c r="E38" s="102"/>
      <c r="F38" s="102"/>
      <c r="G38" s="102"/>
      <c r="H38" s="102"/>
      <c r="I38" s="102"/>
      <c r="J38" s="103"/>
      <c r="K38" s="91"/>
    </row>
    <row r="39" spans="1:11" ht="12.75">
      <c r="A39" s="274" t="s">
        <v>153</v>
      </c>
      <c r="B39" s="275">
        <v>23.9</v>
      </c>
      <c r="C39" s="275">
        <v>6</v>
      </c>
      <c r="D39" s="275">
        <v>3965.9</v>
      </c>
      <c r="E39" s="275">
        <v>14937</v>
      </c>
      <c r="F39" s="275">
        <v>263.6</v>
      </c>
      <c r="G39" s="275">
        <v>1</v>
      </c>
      <c r="H39" s="275" t="s">
        <v>508</v>
      </c>
      <c r="I39" s="275">
        <v>0.42</v>
      </c>
      <c r="J39" s="276">
        <v>28000.32</v>
      </c>
      <c r="K39" s="91"/>
    </row>
    <row r="40" spans="1:11" ht="12.75">
      <c r="A40" s="145"/>
      <c r="B40" s="102"/>
      <c r="C40" s="102"/>
      <c r="D40" s="102"/>
      <c r="E40" s="102"/>
      <c r="F40" s="102"/>
      <c r="G40" s="102"/>
      <c r="H40" s="102"/>
      <c r="I40" s="102"/>
      <c r="J40" s="103"/>
      <c r="K40" s="91"/>
    </row>
    <row r="41" spans="1:11" ht="12.75">
      <c r="A41" s="145" t="s">
        <v>309</v>
      </c>
      <c r="B41" s="102">
        <v>0.37</v>
      </c>
      <c r="C41" s="351" t="s">
        <v>508</v>
      </c>
      <c r="D41" s="102">
        <v>35.67</v>
      </c>
      <c r="E41" s="102">
        <v>2850.17</v>
      </c>
      <c r="F41" s="102">
        <v>39.37</v>
      </c>
      <c r="G41" s="351" t="s">
        <v>508</v>
      </c>
      <c r="H41" s="102">
        <v>39.04</v>
      </c>
      <c r="I41" s="351" t="s">
        <v>508</v>
      </c>
      <c r="J41" s="103">
        <v>3519.39</v>
      </c>
      <c r="K41" s="91"/>
    </row>
    <row r="42" spans="1:11" ht="12.75">
      <c r="A42" s="145" t="s">
        <v>154</v>
      </c>
      <c r="B42" s="102">
        <v>0.04</v>
      </c>
      <c r="C42" s="351" t="s">
        <v>508</v>
      </c>
      <c r="D42" s="102">
        <v>195.37</v>
      </c>
      <c r="E42" s="102">
        <v>1348.68</v>
      </c>
      <c r="F42" s="102">
        <v>206.06</v>
      </c>
      <c r="G42" s="351" t="s">
        <v>508</v>
      </c>
      <c r="H42" s="102">
        <v>103.42</v>
      </c>
      <c r="I42" s="351" t="s">
        <v>508</v>
      </c>
      <c r="J42" s="103">
        <v>3026.29</v>
      </c>
      <c r="K42" s="91"/>
    </row>
    <row r="43" spans="1:11" ht="12.75">
      <c r="A43" s="145" t="s">
        <v>155</v>
      </c>
      <c r="B43" s="102">
        <v>0.06</v>
      </c>
      <c r="C43" s="102">
        <v>4.48</v>
      </c>
      <c r="D43" s="102">
        <v>149.29</v>
      </c>
      <c r="E43" s="102">
        <v>2318.26</v>
      </c>
      <c r="F43" s="102">
        <v>208.74</v>
      </c>
      <c r="G43" s="351" t="s">
        <v>508</v>
      </c>
      <c r="H43" s="102">
        <v>17.35</v>
      </c>
      <c r="I43" s="102">
        <v>2.59</v>
      </c>
      <c r="J43" s="103">
        <v>3121.76</v>
      </c>
      <c r="K43" s="91"/>
    </row>
    <row r="44" spans="1:11" ht="12.75">
      <c r="A44" s="145" t="s">
        <v>156</v>
      </c>
      <c r="B44" s="351" t="s">
        <v>508</v>
      </c>
      <c r="C44" s="351" t="s">
        <v>508</v>
      </c>
      <c r="D44" s="102">
        <v>146.07</v>
      </c>
      <c r="E44" s="102">
        <v>1133.91</v>
      </c>
      <c r="F44" s="102">
        <v>172.33</v>
      </c>
      <c r="G44" s="351" t="s">
        <v>508</v>
      </c>
      <c r="H44" s="102">
        <v>81.89</v>
      </c>
      <c r="I44" s="351" t="s">
        <v>508</v>
      </c>
      <c r="J44" s="103">
        <v>3599.4</v>
      </c>
      <c r="K44" s="91"/>
    </row>
    <row r="45" spans="1:11" ht="12.75">
      <c r="A45" s="145" t="s">
        <v>157</v>
      </c>
      <c r="B45" s="351" t="s">
        <v>508</v>
      </c>
      <c r="C45" s="351" t="s">
        <v>508</v>
      </c>
      <c r="D45" s="102">
        <v>229.42</v>
      </c>
      <c r="E45" s="102">
        <v>674.41</v>
      </c>
      <c r="F45" s="102">
        <v>5.16</v>
      </c>
      <c r="G45" s="351" t="s">
        <v>508</v>
      </c>
      <c r="H45" s="351" t="s">
        <v>508</v>
      </c>
      <c r="I45" s="351" t="s">
        <v>508</v>
      </c>
      <c r="J45" s="103">
        <v>1121.26</v>
      </c>
      <c r="K45" s="91"/>
    </row>
    <row r="46" spans="1:11" ht="12.75">
      <c r="A46" s="145" t="s">
        <v>158</v>
      </c>
      <c r="B46" s="351" t="s">
        <v>508</v>
      </c>
      <c r="C46" s="102">
        <v>0.1</v>
      </c>
      <c r="D46" s="102">
        <v>29.42</v>
      </c>
      <c r="E46" s="102">
        <v>691.4</v>
      </c>
      <c r="F46" s="102">
        <v>103.81</v>
      </c>
      <c r="G46" s="102">
        <v>0.05</v>
      </c>
      <c r="H46" s="102">
        <v>206.97</v>
      </c>
      <c r="I46" s="351" t="s">
        <v>508</v>
      </c>
      <c r="J46" s="103">
        <v>2251.24</v>
      </c>
      <c r="K46" s="91"/>
    </row>
    <row r="47" spans="1:11" ht="12.75">
      <c r="A47" s="145" t="s">
        <v>159</v>
      </c>
      <c r="B47" s="351" t="s">
        <v>508</v>
      </c>
      <c r="C47" s="102">
        <v>47.69</v>
      </c>
      <c r="D47" s="351" t="s">
        <v>508</v>
      </c>
      <c r="E47" s="102">
        <v>42.63</v>
      </c>
      <c r="F47" s="102">
        <v>113.95</v>
      </c>
      <c r="G47" s="351" t="s">
        <v>508</v>
      </c>
      <c r="H47" s="351" t="s">
        <v>508</v>
      </c>
      <c r="I47" s="102">
        <v>0.25</v>
      </c>
      <c r="J47" s="103">
        <v>504.6</v>
      </c>
      <c r="K47" s="91"/>
    </row>
    <row r="48" spans="1:11" ht="12.75">
      <c r="A48" s="145" t="s">
        <v>160</v>
      </c>
      <c r="B48" s="351" t="s">
        <v>508</v>
      </c>
      <c r="C48" s="102">
        <v>5.18</v>
      </c>
      <c r="D48" s="102">
        <v>43.8</v>
      </c>
      <c r="E48" s="102">
        <v>443.26</v>
      </c>
      <c r="F48" s="102">
        <v>31.42</v>
      </c>
      <c r="G48" s="351" t="s">
        <v>508</v>
      </c>
      <c r="H48" s="102">
        <v>127.35</v>
      </c>
      <c r="I48" s="351" t="s">
        <v>508</v>
      </c>
      <c r="J48" s="103">
        <v>2607.05</v>
      </c>
      <c r="K48" s="91"/>
    </row>
    <row r="49" spans="1:11" ht="12.75">
      <c r="A49" s="145" t="s">
        <v>161</v>
      </c>
      <c r="B49" s="351" t="s">
        <v>508</v>
      </c>
      <c r="C49" s="102">
        <v>0.63</v>
      </c>
      <c r="D49" s="102">
        <v>337.71</v>
      </c>
      <c r="E49" s="102">
        <v>155.79</v>
      </c>
      <c r="F49" s="102">
        <v>554.52</v>
      </c>
      <c r="G49" s="351" t="s">
        <v>508</v>
      </c>
      <c r="H49" s="102">
        <v>457.47</v>
      </c>
      <c r="I49" s="351" t="s">
        <v>508</v>
      </c>
      <c r="J49" s="103">
        <v>6604.68</v>
      </c>
      <c r="K49" s="91"/>
    </row>
    <row r="50" spans="1:11" ht="12.75">
      <c r="A50" s="274" t="s">
        <v>291</v>
      </c>
      <c r="B50" s="275">
        <v>0.47</v>
      </c>
      <c r="C50" s="275">
        <v>58.08</v>
      </c>
      <c r="D50" s="275">
        <v>1166.45</v>
      </c>
      <c r="E50" s="275">
        <v>11058.51</v>
      </c>
      <c r="F50" s="275">
        <v>1435.36</v>
      </c>
      <c r="G50" s="275">
        <v>0.05</v>
      </c>
      <c r="H50" s="275">
        <v>1033.49</v>
      </c>
      <c r="I50" s="275">
        <v>2.84</v>
      </c>
      <c r="J50" s="276">
        <v>26355.67</v>
      </c>
      <c r="K50" s="91"/>
    </row>
    <row r="51" spans="1:11" ht="12.75">
      <c r="A51" s="145"/>
      <c r="B51" s="102"/>
      <c r="C51" s="102"/>
      <c r="D51" s="102"/>
      <c r="E51" s="102"/>
      <c r="F51" s="102"/>
      <c r="G51" s="102"/>
      <c r="H51" s="102"/>
      <c r="I51" s="102"/>
      <c r="J51" s="103"/>
      <c r="K51" s="91"/>
    </row>
    <row r="52" spans="1:11" ht="12.75">
      <c r="A52" s="274" t="s">
        <v>162</v>
      </c>
      <c r="B52" s="275">
        <v>4.79</v>
      </c>
      <c r="C52" s="275" t="s">
        <v>508</v>
      </c>
      <c r="D52" s="275">
        <v>158.97</v>
      </c>
      <c r="E52" s="275">
        <v>3010.19</v>
      </c>
      <c r="F52" s="275">
        <v>82.03</v>
      </c>
      <c r="G52" s="275">
        <v>0.07</v>
      </c>
      <c r="H52" s="275" t="s">
        <v>508</v>
      </c>
      <c r="I52" s="275">
        <v>2.03</v>
      </c>
      <c r="J52" s="276">
        <v>6354.62</v>
      </c>
      <c r="K52" s="91"/>
    </row>
    <row r="53" spans="1:11" ht="12.75">
      <c r="A53" s="145"/>
      <c r="B53" s="102"/>
      <c r="C53" s="102"/>
      <c r="D53" s="102"/>
      <c r="E53" s="102"/>
      <c r="F53" s="102"/>
      <c r="G53" s="102"/>
      <c r="H53" s="102"/>
      <c r="I53" s="102"/>
      <c r="J53" s="103"/>
      <c r="K53" s="91"/>
    </row>
    <row r="54" spans="1:11" ht="12.75">
      <c r="A54" s="145" t="s">
        <v>163</v>
      </c>
      <c r="B54" s="102">
        <v>1.38</v>
      </c>
      <c r="C54" s="102">
        <v>4.81</v>
      </c>
      <c r="D54" s="102">
        <v>961.13</v>
      </c>
      <c r="E54" s="102">
        <v>17391.97</v>
      </c>
      <c r="F54" s="102">
        <v>9693.57</v>
      </c>
      <c r="G54" s="351" t="s">
        <v>508</v>
      </c>
      <c r="H54" s="102">
        <v>447.28</v>
      </c>
      <c r="I54" s="103">
        <v>5</v>
      </c>
      <c r="J54" s="103">
        <v>74814.76</v>
      </c>
      <c r="K54" s="91"/>
    </row>
    <row r="55" spans="1:11" ht="12.75">
      <c r="A55" s="145" t="s">
        <v>164</v>
      </c>
      <c r="B55" s="351" t="s">
        <v>508</v>
      </c>
      <c r="C55" s="351" t="s">
        <v>508</v>
      </c>
      <c r="D55" s="102">
        <v>1409.78</v>
      </c>
      <c r="E55" s="102">
        <v>12289.19</v>
      </c>
      <c r="F55" s="102">
        <v>13499.26</v>
      </c>
      <c r="G55" s="351" t="s">
        <v>508</v>
      </c>
      <c r="H55" s="102">
        <v>452.58</v>
      </c>
      <c r="I55" s="351" t="s">
        <v>508</v>
      </c>
      <c r="J55" s="103">
        <v>70605.81</v>
      </c>
      <c r="K55" s="91"/>
    </row>
    <row r="56" spans="1:11" ht="12.75">
      <c r="A56" s="145" t="s">
        <v>165</v>
      </c>
      <c r="B56" s="351" t="s">
        <v>508</v>
      </c>
      <c r="C56" s="102">
        <v>15.23</v>
      </c>
      <c r="D56" s="102">
        <v>129.41</v>
      </c>
      <c r="E56" s="102">
        <v>545.25</v>
      </c>
      <c r="F56" s="102">
        <v>1160.08</v>
      </c>
      <c r="G56" s="351" t="s">
        <v>508</v>
      </c>
      <c r="H56" s="102">
        <v>1697.13</v>
      </c>
      <c r="I56" s="351" t="s">
        <v>508</v>
      </c>
      <c r="J56" s="103">
        <v>26044.4</v>
      </c>
      <c r="K56" s="91"/>
    </row>
    <row r="57" spans="1:11" ht="12.75">
      <c r="A57" s="145" t="s">
        <v>166</v>
      </c>
      <c r="B57" s="351" t="s">
        <v>508</v>
      </c>
      <c r="C57" s="102">
        <v>34.06</v>
      </c>
      <c r="D57" s="102">
        <v>55.27</v>
      </c>
      <c r="E57" s="102">
        <v>8396.7</v>
      </c>
      <c r="F57" s="102">
        <v>728.81</v>
      </c>
      <c r="G57" s="351" t="s">
        <v>508</v>
      </c>
      <c r="H57" s="102">
        <v>804.51</v>
      </c>
      <c r="I57" s="351" t="s">
        <v>508</v>
      </c>
      <c r="J57" s="103">
        <v>15917.67</v>
      </c>
      <c r="K57" s="91"/>
    </row>
    <row r="58" spans="1:11" ht="12.75">
      <c r="A58" s="145" t="s">
        <v>167</v>
      </c>
      <c r="B58" s="102">
        <v>2.85</v>
      </c>
      <c r="C58" s="102">
        <v>2.93</v>
      </c>
      <c r="D58" s="102">
        <v>2666.07</v>
      </c>
      <c r="E58" s="102">
        <v>10201.43</v>
      </c>
      <c r="F58" s="102">
        <v>12634.79</v>
      </c>
      <c r="G58" s="351" t="s">
        <v>508</v>
      </c>
      <c r="H58" s="102">
        <v>380.4</v>
      </c>
      <c r="I58" s="103">
        <v>0.11</v>
      </c>
      <c r="J58" s="103">
        <v>72036.58</v>
      </c>
      <c r="K58" s="91"/>
    </row>
    <row r="59" spans="1:11" ht="12.75">
      <c r="A59" s="274" t="s">
        <v>168</v>
      </c>
      <c r="B59" s="275">
        <v>4.23</v>
      </c>
      <c r="C59" s="275">
        <v>57.03</v>
      </c>
      <c r="D59" s="275">
        <v>5221.66</v>
      </c>
      <c r="E59" s="275">
        <v>48824.54</v>
      </c>
      <c r="F59" s="275">
        <v>37716.51</v>
      </c>
      <c r="G59" s="275" t="s">
        <v>508</v>
      </c>
      <c r="H59" s="275">
        <v>3781.9</v>
      </c>
      <c r="I59" s="275">
        <v>5.11</v>
      </c>
      <c r="J59" s="276">
        <v>259419.22</v>
      </c>
      <c r="K59" s="91"/>
    </row>
    <row r="60" spans="1:11" ht="12.75">
      <c r="A60" s="145"/>
      <c r="B60" s="102"/>
      <c r="C60" s="102"/>
      <c r="D60" s="102"/>
      <c r="E60" s="102"/>
      <c r="F60" s="102"/>
      <c r="G60" s="102"/>
      <c r="H60" s="102"/>
      <c r="I60" s="102"/>
      <c r="J60" s="103"/>
      <c r="K60" s="91"/>
    </row>
    <row r="61" spans="1:11" ht="12.75">
      <c r="A61" s="145" t="s">
        <v>169</v>
      </c>
      <c r="B61" s="102">
        <v>2.71</v>
      </c>
      <c r="C61" s="102">
        <v>1020.56</v>
      </c>
      <c r="D61" s="102">
        <v>1860.86</v>
      </c>
      <c r="E61" s="102">
        <v>14123.32</v>
      </c>
      <c r="F61" s="102">
        <v>132.65</v>
      </c>
      <c r="G61" s="102">
        <v>0.08</v>
      </c>
      <c r="H61" s="102">
        <v>13.16</v>
      </c>
      <c r="I61" s="103">
        <v>2.6</v>
      </c>
      <c r="J61" s="103">
        <v>26478.57</v>
      </c>
      <c r="K61" s="91"/>
    </row>
    <row r="62" spans="1:11" ht="12.75">
      <c r="A62" s="145" t="s">
        <v>170</v>
      </c>
      <c r="B62" s="102">
        <v>0.16</v>
      </c>
      <c r="C62" s="102">
        <v>93</v>
      </c>
      <c r="D62" s="102">
        <v>159.63</v>
      </c>
      <c r="E62" s="102">
        <v>7396.68</v>
      </c>
      <c r="F62" s="102">
        <v>2.92</v>
      </c>
      <c r="G62" s="351" t="s">
        <v>508</v>
      </c>
      <c r="H62" s="351" t="s">
        <v>508</v>
      </c>
      <c r="I62" s="103">
        <v>0.14</v>
      </c>
      <c r="J62" s="103">
        <v>8419.69</v>
      </c>
      <c r="K62" s="91"/>
    </row>
    <row r="63" spans="1:11" ht="12.75">
      <c r="A63" s="145" t="s">
        <v>171</v>
      </c>
      <c r="B63" s="102">
        <v>10.77</v>
      </c>
      <c r="C63" s="102">
        <v>7987.62</v>
      </c>
      <c r="D63" s="102">
        <v>4192.76</v>
      </c>
      <c r="E63" s="102">
        <v>341.76</v>
      </c>
      <c r="F63" s="102">
        <v>302.84</v>
      </c>
      <c r="G63" s="351" t="s">
        <v>508</v>
      </c>
      <c r="H63" s="351" t="s">
        <v>508</v>
      </c>
      <c r="I63" s="103">
        <v>3.26</v>
      </c>
      <c r="J63" s="103">
        <v>21729.72</v>
      </c>
      <c r="K63" s="91"/>
    </row>
    <row r="64" spans="1:11" ht="12.75">
      <c r="A64" s="274" t="s">
        <v>172</v>
      </c>
      <c r="B64" s="275">
        <v>13.64</v>
      </c>
      <c r="C64" s="275">
        <v>9101.18</v>
      </c>
      <c r="D64" s="275">
        <v>6213.24</v>
      </c>
      <c r="E64" s="275">
        <v>21861.76</v>
      </c>
      <c r="F64" s="275">
        <v>438.4</v>
      </c>
      <c r="G64" s="275">
        <v>0.08</v>
      </c>
      <c r="H64" s="275">
        <v>13.16</v>
      </c>
      <c r="I64" s="275">
        <v>6.01</v>
      </c>
      <c r="J64" s="276">
        <v>56627.98</v>
      </c>
      <c r="K64" s="91"/>
    </row>
    <row r="65" spans="1:11" ht="12.75">
      <c r="A65" s="145"/>
      <c r="B65" s="102"/>
      <c r="C65" s="102"/>
      <c r="D65" s="102"/>
      <c r="E65" s="102"/>
      <c r="F65" s="102"/>
      <c r="G65" s="102"/>
      <c r="H65" s="102"/>
      <c r="I65" s="102"/>
      <c r="J65" s="103"/>
      <c r="K65" s="91"/>
    </row>
    <row r="66" spans="1:11" ht="12.75">
      <c r="A66" s="274" t="s">
        <v>173</v>
      </c>
      <c r="B66" s="275">
        <v>9.8</v>
      </c>
      <c r="C66" s="275">
        <v>502.7</v>
      </c>
      <c r="D66" s="275">
        <v>341.24</v>
      </c>
      <c r="E66" s="275">
        <v>1083.97</v>
      </c>
      <c r="F66" s="275">
        <v>8465.36</v>
      </c>
      <c r="G66" s="275">
        <v>15.27</v>
      </c>
      <c r="H66" s="275" t="s">
        <v>508</v>
      </c>
      <c r="I66" s="275" t="s">
        <v>508</v>
      </c>
      <c r="J66" s="276">
        <v>61398.12</v>
      </c>
      <c r="K66" s="91"/>
    </row>
    <row r="67" spans="1:11" ht="12.75">
      <c r="A67" s="145"/>
      <c r="B67" s="102"/>
      <c r="C67" s="102"/>
      <c r="D67" s="102"/>
      <c r="E67" s="102"/>
      <c r="F67" s="102"/>
      <c r="G67" s="102"/>
      <c r="H67" s="102"/>
      <c r="I67" s="102"/>
      <c r="J67" s="103"/>
      <c r="K67" s="91"/>
    </row>
    <row r="68" spans="1:11" ht="12.75">
      <c r="A68" s="145" t="s">
        <v>174</v>
      </c>
      <c r="B68" s="102">
        <v>438.25</v>
      </c>
      <c r="C68" s="351" t="s">
        <v>508</v>
      </c>
      <c r="D68" s="351" t="s">
        <v>508</v>
      </c>
      <c r="E68" s="102">
        <v>34996.67</v>
      </c>
      <c r="F68" s="102">
        <v>3263.3</v>
      </c>
      <c r="G68" s="351" t="s">
        <v>508</v>
      </c>
      <c r="H68" s="102">
        <v>8</v>
      </c>
      <c r="I68" s="351" t="s">
        <v>508</v>
      </c>
      <c r="J68" s="103">
        <v>71620.56</v>
      </c>
      <c r="K68" s="91"/>
    </row>
    <row r="69" spans="1:11" ht="12.75">
      <c r="A69" s="145" t="s">
        <v>175</v>
      </c>
      <c r="B69" s="102">
        <v>57.97</v>
      </c>
      <c r="C69" s="102">
        <v>158.98</v>
      </c>
      <c r="D69" s="351" t="s">
        <v>508</v>
      </c>
      <c r="E69" s="102">
        <v>13602.42</v>
      </c>
      <c r="F69" s="102">
        <v>408.17</v>
      </c>
      <c r="G69" s="351" t="s">
        <v>508</v>
      </c>
      <c r="H69" s="351" t="s">
        <v>508</v>
      </c>
      <c r="I69" s="351" t="s">
        <v>508</v>
      </c>
      <c r="J69" s="103">
        <v>23796.5</v>
      </c>
      <c r="K69" s="91"/>
    </row>
    <row r="70" spans="1:11" ht="12.75">
      <c r="A70" s="274" t="s">
        <v>176</v>
      </c>
      <c r="B70" s="275">
        <v>496.29</v>
      </c>
      <c r="C70" s="275">
        <v>158.98</v>
      </c>
      <c r="D70" s="275" t="s">
        <v>508</v>
      </c>
      <c r="E70" s="275">
        <v>48599.09</v>
      </c>
      <c r="F70" s="275">
        <v>3644.47</v>
      </c>
      <c r="G70" s="275" t="s">
        <v>508</v>
      </c>
      <c r="H70" s="275">
        <v>8</v>
      </c>
      <c r="I70" s="275" t="s">
        <v>508</v>
      </c>
      <c r="J70" s="276">
        <v>95417.13</v>
      </c>
      <c r="K70" s="91"/>
    </row>
    <row r="71" spans="1:11" ht="12.75">
      <c r="A71" s="145"/>
      <c r="B71" s="102"/>
      <c r="C71" s="102"/>
      <c r="D71" s="102"/>
      <c r="E71" s="102"/>
      <c r="F71" s="102"/>
      <c r="G71" s="102"/>
      <c r="H71" s="102"/>
      <c r="I71" s="102"/>
      <c r="J71" s="103"/>
      <c r="K71" s="91"/>
    </row>
    <row r="72" spans="1:11" ht="12.75">
      <c r="A72" s="145" t="s">
        <v>177</v>
      </c>
      <c r="B72" s="102">
        <v>1</v>
      </c>
      <c r="C72" s="102">
        <v>72.49</v>
      </c>
      <c r="D72" s="102">
        <v>2574.44</v>
      </c>
      <c r="E72" s="102">
        <v>12436.54</v>
      </c>
      <c r="F72" s="102">
        <v>289.2</v>
      </c>
      <c r="G72" s="102">
        <v>10.55</v>
      </c>
      <c r="H72" s="102">
        <v>27.91</v>
      </c>
      <c r="I72" s="103">
        <v>0.61</v>
      </c>
      <c r="J72" s="103">
        <v>39374.94</v>
      </c>
      <c r="K72" s="91"/>
    </row>
    <row r="73" spans="1:11" ht="12.75">
      <c r="A73" s="145" t="s">
        <v>178</v>
      </c>
      <c r="B73" s="102">
        <v>30</v>
      </c>
      <c r="C73" s="102">
        <v>5.47</v>
      </c>
      <c r="D73" s="102">
        <v>4777.05</v>
      </c>
      <c r="E73" s="102">
        <v>107842.82</v>
      </c>
      <c r="F73" s="351" t="s">
        <v>508</v>
      </c>
      <c r="G73" s="351" t="s">
        <v>508</v>
      </c>
      <c r="H73" s="102">
        <v>747.35</v>
      </c>
      <c r="I73" s="351" t="s">
        <v>508</v>
      </c>
      <c r="J73" s="103">
        <v>125635.64</v>
      </c>
      <c r="K73" s="91"/>
    </row>
    <row r="74" spans="1:11" ht="12.75">
      <c r="A74" s="145" t="s">
        <v>179</v>
      </c>
      <c r="B74" s="102">
        <v>0</v>
      </c>
      <c r="C74" s="102">
        <v>6.82</v>
      </c>
      <c r="D74" s="102">
        <v>13326.81</v>
      </c>
      <c r="E74" s="102">
        <v>53827.04</v>
      </c>
      <c r="F74" s="351" t="s">
        <v>508</v>
      </c>
      <c r="G74" s="351" t="s">
        <v>508</v>
      </c>
      <c r="H74" s="102">
        <v>713.97</v>
      </c>
      <c r="I74" s="351" t="s">
        <v>508</v>
      </c>
      <c r="J74" s="103">
        <v>94959.73</v>
      </c>
      <c r="K74" s="91"/>
    </row>
    <row r="75" spans="1:11" ht="12.75">
      <c r="A75" s="145" t="s">
        <v>180</v>
      </c>
      <c r="B75" s="102">
        <v>213</v>
      </c>
      <c r="C75" s="102">
        <v>136.91</v>
      </c>
      <c r="D75" s="102">
        <v>7333.5</v>
      </c>
      <c r="E75" s="102">
        <v>64982.9</v>
      </c>
      <c r="F75" s="102">
        <v>97.22</v>
      </c>
      <c r="G75" s="102">
        <v>1.46</v>
      </c>
      <c r="H75" s="102">
        <v>51.25</v>
      </c>
      <c r="I75" s="103">
        <v>4596.16</v>
      </c>
      <c r="J75" s="103">
        <v>11527.65</v>
      </c>
      <c r="K75" s="91"/>
    </row>
    <row r="76" spans="1:11" ht="12.75">
      <c r="A76" s="145" t="s">
        <v>181</v>
      </c>
      <c r="B76" s="102">
        <v>27</v>
      </c>
      <c r="C76" s="351" t="s">
        <v>508</v>
      </c>
      <c r="D76" s="102">
        <v>50446.57</v>
      </c>
      <c r="E76" s="102">
        <v>111186.98</v>
      </c>
      <c r="F76" s="351" t="s">
        <v>508</v>
      </c>
      <c r="G76" s="351" t="s">
        <v>508</v>
      </c>
      <c r="H76" s="102">
        <v>5.92</v>
      </c>
      <c r="I76" s="351" t="s">
        <v>508</v>
      </c>
      <c r="J76" s="103">
        <v>170555.31</v>
      </c>
      <c r="K76" s="91"/>
    </row>
    <row r="77" spans="1:11" ht="12.75">
      <c r="A77" s="145" t="s">
        <v>182</v>
      </c>
      <c r="B77" s="102">
        <v>0</v>
      </c>
      <c r="C77" s="102">
        <v>0.88</v>
      </c>
      <c r="D77" s="102">
        <v>81598.46</v>
      </c>
      <c r="E77" s="102">
        <v>83451.61</v>
      </c>
      <c r="F77" s="351" t="s">
        <v>508</v>
      </c>
      <c r="G77" s="351" t="s">
        <v>508</v>
      </c>
      <c r="H77" s="102">
        <v>62.33</v>
      </c>
      <c r="I77" s="103">
        <v>26.49</v>
      </c>
      <c r="J77" s="103">
        <v>171115.3</v>
      </c>
      <c r="K77" s="91"/>
    </row>
    <row r="78" spans="1:11" ht="12.75">
      <c r="A78" s="145" t="s">
        <v>183</v>
      </c>
      <c r="B78" s="102">
        <v>480</v>
      </c>
      <c r="C78" s="102">
        <v>21.44</v>
      </c>
      <c r="D78" s="102">
        <v>5265.02</v>
      </c>
      <c r="E78" s="102">
        <v>22570.17</v>
      </c>
      <c r="F78" s="351" t="s">
        <v>508</v>
      </c>
      <c r="G78" s="102">
        <v>0.75</v>
      </c>
      <c r="H78" s="102">
        <v>40.85</v>
      </c>
      <c r="I78" s="103">
        <v>0.02</v>
      </c>
      <c r="J78" s="103">
        <v>33371.6</v>
      </c>
      <c r="K78" s="91"/>
    </row>
    <row r="79" spans="1:11" ht="12.75">
      <c r="A79" s="145" t="s">
        <v>184</v>
      </c>
      <c r="B79" s="102">
        <v>0</v>
      </c>
      <c r="C79" s="102">
        <v>13.1</v>
      </c>
      <c r="D79" s="102">
        <v>16027.13</v>
      </c>
      <c r="E79" s="102">
        <v>97501.56</v>
      </c>
      <c r="F79" s="351" t="s">
        <v>508</v>
      </c>
      <c r="G79" s="102">
        <v>9.96</v>
      </c>
      <c r="H79" s="102">
        <v>610.48</v>
      </c>
      <c r="I79" s="351" t="s">
        <v>508</v>
      </c>
      <c r="J79" s="103">
        <v>129572.59</v>
      </c>
      <c r="K79" s="91"/>
    </row>
    <row r="80" spans="1:11" ht="12.75">
      <c r="A80" s="274" t="s">
        <v>283</v>
      </c>
      <c r="B80" s="275">
        <v>752</v>
      </c>
      <c r="C80" s="275">
        <v>257.11</v>
      </c>
      <c r="D80" s="275">
        <v>181348.89</v>
      </c>
      <c r="E80" s="275">
        <v>553799.61</v>
      </c>
      <c r="F80" s="275">
        <v>386.42</v>
      </c>
      <c r="G80" s="275">
        <v>22.72</v>
      </c>
      <c r="H80" s="275">
        <v>2260.06</v>
      </c>
      <c r="I80" s="275">
        <v>4623.28</v>
      </c>
      <c r="J80" s="276">
        <v>879858.76</v>
      </c>
      <c r="K80" s="91"/>
    </row>
    <row r="81" spans="1:11" ht="12.75">
      <c r="A81" s="145"/>
      <c r="B81" s="102"/>
      <c r="C81" s="102"/>
      <c r="D81" s="102"/>
      <c r="E81" s="102"/>
      <c r="F81" s="102"/>
      <c r="G81" s="102"/>
      <c r="H81" s="102"/>
      <c r="I81" s="102"/>
      <c r="J81" s="103"/>
      <c r="K81" s="91"/>
    </row>
    <row r="82" spans="1:11" ht="12.75">
      <c r="A82" s="254" t="s">
        <v>233</v>
      </c>
      <c r="B82" s="102">
        <v>19.57</v>
      </c>
      <c r="C82" s="102">
        <v>46.25</v>
      </c>
      <c r="D82" s="102">
        <v>69.73</v>
      </c>
      <c r="E82" s="102">
        <v>20.31</v>
      </c>
      <c r="F82" s="102">
        <v>0.1</v>
      </c>
      <c r="G82" s="102">
        <v>0.05</v>
      </c>
      <c r="H82" s="351" t="s">
        <v>508</v>
      </c>
      <c r="I82" s="103">
        <v>0.23</v>
      </c>
      <c r="J82" s="103">
        <v>338.32</v>
      </c>
      <c r="K82" s="91"/>
    </row>
    <row r="83" spans="1:11" ht="12.75">
      <c r="A83" s="145" t="s">
        <v>185</v>
      </c>
      <c r="B83" s="102">
        <v>123.21</v>
      </c>
      <c r="C83" s="102">
        <v>6.48</v>
      </c>
      <c r="D83" s="102">
        <v>358.95</v>
      </c>
      <c r="E83" s="102">
        <v>2279.31</v>
      </c>
      <c r="F83" s="102">
        <v>7.6</v>
      </c>
      <c r="G83" s="102">
        <v>0.78</v>
      </c>
      <c r="H83" s="102">
        <v>0.3</v>
      </c>
      <c r="I83" s="103">
        <v>2.42</v>
      </c>
      <c r="J83" s="103">
        <v>3360.73</v>
      </c>
      <c r="K83" s="91"/>
    </row>
    <row r="84" spans="1:11" ht="12.75">
      <c r="A84" s="274" t="s">
        <v>186</v>
      </c>
      <c r="B84" s="275">
        <v>142.79</v>
      </c>
      <c r="C84" s="275">
        <v>52.73</v>
      </c>
      <c r="D84" s="275">
        <v>428.68</v>
      </c>
      <c r="E84" s="275">
        <v>2299.61</v>
      </c>
      <c r="F84" s="275">
        <v>7.7</v>
      </c>
      <c r="G84" s="275">
        <v>0.83</v>
      </c>
      <c r="H84" s="275">
        <v>0.3</v>
      </c>
      <c r="I84" s="275">
        <v>2.65</v>
      </c>
      <c r="J84" s="276">
        <v>3699.37</v>
      </c>
      <c r="K84" s="91"/>
    </row>
    <row r="85" spans="1:11" ht="12.75">
      <c r="A85" s="145"/>
      <c r="B85" s="102"/>
      <c r="C85" s="102"/>
      <c r="D85" s="102"/>
      <c r="E85" s="102"/>
      <c r="F85" s="102"/>
      <c r="G85" s="102"/>
      <c r="H85" s="102"/>
      <c r="I85" s="102"/>
      <c r="J85" s="103"/>
      <c r="K85" s="91"/>
    </row>
    <row r="86" spans="1:11" ht="13.5" thickBot="1">
      <c r="A86" s="352" t="s">
        <v>234</v>
      </c>
      <c r="B86" s="353">
        <v>1478.36</v>
      </c>
      <c r="C86" s="353">
        <v>11020.54</v>
      </c>
      <c r="D86" s="353">
        <v>217446.26</v>
      </c>
      <c r="E86" s="353">
        <v>829271.96</v>
      </c>
      <c r="F86" s="353">
        <v>79890.26</v>
      </c>
      <c r="G86" s="353">
        <v>70.43</v>
      </c>
      <c r="H86" s="353">
        <v>7372.61</v>
      </c>
      <c r="I86" s="353">
        <v>4720.29</v>
      </c>
      <c r="J86" s="354">
        <v>1650866.18</v>
      </c>
      <c r="K86" s="92"/>
    </row>
    <row r="87" ht="12.75">
      <c r="K87" s="91"/>
    </row>
    <row r="88" ht="12.75">
      <c r="K88" s="91"/>
    </row>
    <row r="89" ht="12.75">
      <c r="K89" s="91"/>
    </row>
    <row r="90" ht="12.75">
      <c r="K90" s="91"/>
    </row>
    <row r="91" ht="12.75">
      <c r="K91" s="91"/>
    </row>
  </sheetData>
  <mergeCells count="13">
    <mergeCell ref="A6:A8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view="pageBreakPreview" zoomScale="60" zoomScaleNormal="75" workbookViewId="0" topLeftCell="A1">
      <selection activeCell="P14" sqref="P14"/>
    </sheetView>
  </sheetViews>
  <sheetFormatPr defaultColWidth="11.421875" defaultRowHeight="12.75"/>
  <cols>
    <col min="1" max="1" width="26.7109375" style="0" customWidth="1"/>
    <col min="2" max="2" width="9.8515625" style="0" bestFit="1" customWidth="1"/>
    <col min="3" max="3" width="7.57421875" style="0" customWidth="1"/>
    <col min="4" max="4" width="9.00390625" style="0" bestFit="1" customWidth="1"/>
    <col min="5" max="10" width="7.57421875" style="0" customWidth="1"/>
    <col min="11" max="11" width="10.28125" style="0" customWidth="1"/>
    <col min="12" max="12" width="7.57421875" style="0" customWidth="1"/>
    <col min="13" max="13" width="9.8515625" style="0" bestFit="1" customWidth="1"/>
    <col min="14" max="14" width="11.28125" style="70" bestFit="1" customWidth="1"/>
    <col min="15" max="30" width="11.57421875" style="70" customWidth="1"/>
  </cols>
  <sheetData>
    <row r="1" spans="1:13" ht="18">
      <c r="A1" s="362" t="s">
        <v>290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ht="15">
      <c r="A3" s="474" t="s">
        <v>519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</row>
    <row r="4" spans="1:13" ht="13.5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8" ht="12.75" customHeight="1">
      <c r="A5" s="278" t="s">
        <v>237</v>
      </c>
      <c r="B5" s="475" t="s">
        <v>284</v>
      </c>
      <c r="C5" s="476"/>
      <c r="D5" s="475" t="s">
        <v>285</v>
      </c>
      <c r="E5" s="476"/>
      <c r="F5" s="475" t="s">
        <v>114</v>
      </c>
      <c r="G5" s="477"/>
      <c r="H5" s="383" t="s">
        <v>115</v>
      </c>
      <c r="I5" s="475" t="s">
        <v>286</v>
      </c>
      <c r="J5" s="477"/>
      <c r="K5" s="383" t="s">
        <v>287</v>
      </c>
      <c r="L5" s="478" t="s">
        <v>513</v>
      </c>
      <c r="M5" s="479"/>
      <c r="N5" s="479"/>
      <c r="O5" s="480"/>
      <c r="P5" s="383" t="s">
        <v>514</v>
      </c>
      <c r="Q5" s="383" t="s">
        <v>117</v>
      </c>
      <c r="R5" s="472" t="s">
        <v>12</v>
      </c>
    </row>
    <row r="6" spans="1:18" ht="26.25" thickBot="1">
      <c r="A6" s="279" t="s">
        <v>135</v>
      </c>
      <c r="B6" s="280" t="s">
        <v>275</v>
      </c>
      <c r="C6" s="280" t="s">
        <v>276</v>
      </c>
      <c r="D6" s="280" t="s">
        <v>275</v>
      </c>
      <c r="E6" s="280" t="s">
        <v>276</v>
      </c>
      <c r="F6" s="280" t="s">
        <v>275</v>
      </c>
      <c r="G6" s="280" t="s">
        <v>276</v>
      </c>
      <c r="H6" s="385"/>
      <c r="I6" s="280" t="s">
        <v>275</v>
      </c>
      <c r="J6" s="280" t="s">
        <v>277</v>
      </c>
      <c r="K6" s="385"/>
      <c r="L6" s="349" t="s">
        <v>515</v>
      </c>
      <c r="M6" s="349" t="s">
        <v>516</v>
      </c>
      <c r="N6" s="349" t="s">
        <v>517</v>
      </c>
      <c r="O6" s="349" t="s">
        <v>518</v>
      </c>
      <c r="P6" s="385"/>
      <c r="Q6" s="385"/>
      <c r="R6" s="473"/>
    </row>
    <row r="7" spans="1:18" ht="12.75">
      <c r="A7" s="248" t="s">
        <v>235</v>
      </c>
      <c r="B7" s="135">
        <v>16</v>
      </c>
      <c r="C7" s="135">
        <v>9</v>
      </c>
      <c r="D7" s="135" t="s">
        <v>211</v>
      </c>
      <c r="E7" s="135" t="s">
        <v>211</v>
      </c>
      <c r="F7" s="135" t="s">
        <v>211</v>
      </c>
      <c r="G7" s="135" t="s">
        <v>211</v>
      </c>
      <c r="H7" s="135">
        <v>1</v>
      </c>
      <c r="I7" s="135">
        <v>4</v>
      </c>
      <c r="J7" s="135" t="s">
        <v>211</v>
      </c>
      <c r="K7" s="135" t="s">
        <v>211</v>
      </c>
      <c r="L7" s="135" t="s">
        <v>211</v>
      </c>
      <c r="M7" s="135" t="s">
        <v>211</v>
      </c>
      <c r="N7" s="135" t="s">
        <v>211</v>
      </c>
      <c r="O7" s="135" t="s">
        <v>211</v>
      </c>
      <c r="P7" s="135" t="s">
        <v>211</v>
      </c>
      <c r="Q7" s="135" t="s">
        <v>211</v>
      </c>
      <c r="R7" s="136">
        <f>SUM(B7:Q7)</f>
        <v>30</v>
      </c>
    </row>
    <row r="8" spans="1:18" ht="12.75">
      <c r="A8" s="145" t="s">
        <v>136</v>
      </c>
      <c r="B8" s="102">
        <v>52</v>
      </c>
      <c r="C8" s="102">
        <v>15</v>
      </c>
      <c r="D8" s="102" t="s">
        <v>211</v>
      </c>
      <c r="E8" s="102" t="s">
        <v>211</v>
      </c>
      <c r="F8" s="102" t="s">
        <v>211</v>
      </c>
      <c r="G8" s="102" t="s">
        <v>211</v>
      </c>
      <c r="H8" s="102">
        <v>1</v>
      </c>
      <c r="I8" s="102">
        <v>6</v>
      </c>
      <c r="J8" s="102">
        <v>2</v>
      </c>
      <c r="K8" s="102">
        <v>11</v>
      </c>
      <c r="L8" s="102" t="s">
        <v>211</v>
      </c>
      <c r="M8" s="102" t="s">
        <v>211</v>
      </c>
      <c r="N8" s="102" t="s">
        <v>211</v>
      </c>
      <c r="O8" s="102" t="s">
        <v>211</v>
      </c>
      <c r="P8" s="102" t="s">
        <v>211</v>
      </c>
      <c r="Q8" s="102" t="s">
        <v>211</v>
      </c>
      <c r="R8" s="103">
        <f>SUM(B8:Q8)</f>
        <v>87</v>
      </c>
    </row>
    <row r="9" spans="1:18" ht="12.75">
      <c r="A9" s="254" t="s">
        <v>236</v>
      </c>
      <c r="B9" s="102">
        <v>26</v>
      </c>
      <c r="C9" s="102">
        <v>8</v>
      </c>
      <c r="D9" s="102">
        <v>2</v>
      </c>
      <c r="E9" s="102" t="s">
        <v>211</v>
      </c>
      <c r="F9" s="102">
        <v>1</v>
      </c>
      <c r="G9" s="102">
        <v>1</v>
      </c>
      <c r="H9" s="102" t="s">
        <v>211</v>
      </c>
      <c r="I9" s="102" t="s">
        <v>211</v>
      </c>
      <c r="J9" s="102" t="s">
        <v>211</v>
      </c>
      <c r="K9" s="102">
        <v>5</v>
      </c>
      <c r="L9" s="102" t="s">
        <v>211</v>
      </c>
      <c r="M9" s="102" t="s">
        <v>211</v>
      </c>
      <c r="N9" s="102" t="s">
        <v>211</v>
      </c>
      <c r="O9" s="102" t="s">
        <v>211</v>
      </c>
      <c r="P9" s="102" t="s">
        <v>211</v>
      </c>
      <c r="Q9" s="102" t="s">
        <v>211</v>
      </c>
      <c r="R9" s="103">
        <f>SUM(B9:Q9)</f>
        <v>43</v>
      </c>
    </row>
    <row r="10" spans="1:18" ht="12.75">
      <c r="A10" s="145" t="s">
        <v>137</v>
      </c>
      <c r="B10" s="102">
        <v>7</v>
      </c>
      <c r="C10" s="102">
        <v>4</v>
      </c>
      <c r="D10" s="102">
        <v>1</v>
      </c>
      <c r="E10" s="102" t="s">
        <v>211</v>
      </c>
      <c r="F10" s="102">
        <v>1</v>
      </c>
      <c r="G10" s="102" t="s">
        <v>211</v>
      </c>
      <c r="H10" s="102" t="s">
        <v>211</v>
      </c>
      <c r="I10" s="102" t="s">
        <v>211</v>
      </c>
      <c r="J10" s="102">
        <v>2</v>
      </c>
      <c r="K10" s="102">
        <v>1</v>
      </c>
      <c r="L10" s="102" t="s">
        <v>211</v>
      </c>
      <c r="M10" s="102" t="s">
        <v>211</v>
      </c>
      <c r="N10" s="102" t="s">
        <v>211</v>
      </c>
      <c r="O10" s="102">
        <v>2</v>
      </c>
      <c r="P10" s="102" t="s">
        <v>211</v>
      </c>
      <c r="Q10" s="102" t="s">
        <v>211</v>
      </c>
      <c r="R10" s="103">
        <v>18</v>
      </c>
    </row>
    <row r="11" spans="1:18" ht="12.75">
      <c r="A11" s="274" t="s">
        <v>138</v>
      </c>
      <c r="B11" s="275">
        <v>101</v>
      </c>
      <c r="C11" s="275">
        <v>36</v>
      </c>
      <c r="D11" s="275">
        <v>3</v>
      </c>
      <c r="E11" s="275" t="s">
        <v>211</v>
      </c>
      <c r="F11" s="275">
        <v>2</v>
      </c>
      <c r="G11" s="275">
        <v>1</v>
      </c>
      <c r="H11" s="275">
        <v>2</v>
      </c>
      <c r="I11" s="275">
        <v>10</v>
      </c>
      <c r="J11" s="275">
        <v>4</v>
      </c>
      <c r="K11" s="275">
        <v>17</v>
      </c>
      <c r="L11" s="275" t="s">
        <v>211</v>
      </c>
      <c r="M11" s="275" t="s">
        <v>211</v>
      </c>
      <c r="N11" s="275" t="s">
        <v>211</v>
      </c>
      <c r="O11" s="275">
        <v>2</v>
      </c>
      <c r="P11" s="275" t="s">
        <v>211</v>
      </c>
      <c r="Q11" s="275" t="s">
        <v>211</v>
      </c>
      <c r="R11" s="276">
        <v>178</v>
      </c>
    </row>
    <row r="12" spans="1:18" ht="12.75">
      <c r="A12" s="274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</row>
    <row r="13" spans="1:18" ht="12.75">
      <c r="A13" s="274" t="s">
        <v>139</v>
      </c>
      <c r="B13" s="275">
        <v>197</v>
      </c>
      <c r="C13" s="275">
        <v>14</v>
      </c>
      <c r="D13" s="275">
        <v>40</v>
      </c>
      <c r="E13" s="275">
        <v>1</v>
      </c>
      <c r="F13" s="275">
        <v>23</v>
      </c>
      <c r="G13" s="275">
        <v>2</v>
      </c>
      <c r="H13" s="275">
        <v>1</v>
      </c>
      <c r="I13" s="275" t="s">
        <v>211</v>
      </c>
      <c r="J13" s="275">
        <v>1</v>
      </c>
      <c r="K13" s="275">
        <v>17</v>
      </c>
      <c r="L13" s="275" t="s">
        <v>211</v>
      </c>
      <c r="M13" s="275" t="s">
        <v>211</v>
      </c>
      <c r="N13" s="275" t="s">
        <v>211</v>
      </c>
      <c r="O13" s="275" t="s">
        <v>211</v>
      </c>
      <c r="P13" s="275">
        <v>11</v>
      </c>
      <c r="Q13" s="275" t="s">
        <v>211</v>
      </c>
      <c r="R13" s="276">
        <v>307</v>
      </c>
    </row>
    <row r="14" spans="1:18" ht="12.75">
      <c r="A14" s="14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ht="12.75">
      <c r="A15" s="274" t="s">
        <v>140</v>
      </c>
      <c r="B15" s="275">
        <v>57</v>
      </c>
      <c r="C15" s="275">
        <v>8</v>
      </c>
      <c r="D15" s="275">
        <v>8</v>
      </c>
      <c r="E15" s="275" t="s">
        <v>211</v>
      </c>
      <c r="F15" s="275">
        <v>1</v>
      </c>
      <c r="G15" s="275" t="s">
        <v>211</v>
      </c>
      <c r="H15" s="275" t="s">
        <v>211</v>
      </c>
      <c r="I15" s="275" t="s">
        <v>211</v>
      </c>
      <c r="J15" s="275">
        <v>3</v>
      </c>
      <c r="K15" s="275">
        <v>14</v>
      </c>
      <c r="L15" s="275"/>
      <c r="M15" s="275"/>
      <c r="N15" s="275"/>
      <c r="O15" s="275"/>
      <c r="P15" s="275"/>
      <c r="Q15" s="275" t="s">
        <v>211</v>
      </c>
      <c r="R15" s="276">
        <v>95</v>
      </c>
    </row>
    <row r="16" spans="1:18" ht="12.75">
      <c r="A16" s="14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ht="12.75">
      <c r="A17" s="145" t="s">
        <v>306</v>
      </c>
      <c r="B17" s="102">
        <v>2</v>
      </c>
      <c r="C17" s="102" t="s">
        <v>211</v>
      </c>
      <c r="D17" s="102">
        <v>1</v>
      </c>
      <c r="E17" s="102" t="s">
        <v>211</v>
      </c>
      <c r="F17" s="102" t="s">
        <v>211</v>
      </c>
      <c r="G17" s="102" t="s">
        <v>211</v>
      </c>
      <c r="H17" s="102">
        <v>1</v>
      </c>
      <c r="I17" s="102" t="s">
        <v>211</v>
      </c>
      <c r="J17" s="102">
        <v>2</v>
      </c>
      <c r="K17" s="102">
        <v>1</v>
      </c>
      <c r="L17" s="102" t="s">
        <v>211</v>
      </c>
      <c r="M17" s="102" t="s">
        <v>211</v>
      </c>
      <c r="N17" s="102" t="s">
        <v>211</v>
      </c>
      <c r="O17" s="102" t="s">
        <v>211</v>
      </c>
      <c r="P17" s="102">
        <v>1</v>
      </c>
      <c r="Q17" s="102">
        <v>1</v>
      </c>
      <c r="R17" s="103">
        <v>9</v>
      </c>
    </row>
    <row r="18" spans="1:18" ht="12.75">
      <c r="A18" s="145" t="s">
        <v>141</v>
      </c>
      <c r="B18" s="102">
        <v>4</v>
      </c>
      <c r="C18" s="102">
        <v>2</v>
      </c>
      <c r="D18" s="102">
        <v>10</v>
      </c>
      <c r="E18" s="102">
        <v>5</v>
      </c>
      <c r="F18" s="102" t="s">
        <v>211</v>
      </c>
      <c r="G18" s="102">
        <v>1</v>
      </c>
      <c r="H18" s="102">
        <v>1</v>
      </c>
      <c r="I18" s="102" t="s">
        <v>211</v>
      </c>
      <c r="J18" s="102">
        <v>3</v>
      </c>
      <c r="K18" s="102">
        <v>2</v>
      </c>
      <c r="L18" s="102" t="s">
        <v>211</v>
      </c>
      <c r="M18" s="102" t="s">
        <v>211</v>
      </c>
      <c r="N18" s="102" t="s">
        <v>211</v>
      </c>
      <c r="O18" s="102" t="s">
        <v>211</v>
      </c>
      <c r="P18" s="102">
        <v>5</v>
      </c>
      <c r="Q18" s="102" t="s">
        <v>211</v>
      </c>
      <c r="R18" s="103">
        <f>SUM(B18:Q18)</f>
        <v>33</v>
      </c>
    </row>
    <row r="19" spans="1:18" ht="12.75">
      <c r="A19" s="145" t="s">
        <v>142</v>
      </c>
      <c r="B19" s="102">
        <v>9</v>
      </c>
      <c r="C19" s="102">
        <v>1</v>
      </c>
      <c r="D19" s="102">
        <v>3</v>
      </c>
      <c r="E19" s="102">
        <v>3</v>
      </c>
      <c r="F19" s="102">
        <v>1</v>
      </c>
      <c r="G19" s="102">
        <v>1</v>
      </c>
      <c r="H19" s="102" t="s">
        <v>211</v>
      </c>
      <c r="I19" s="102" t="s">
        <v>211</v>
      </c>
      <c r="J19" s="102">
        <v>2</v>
      </c>
      <c r="K19" s="102" t="s">
        <v>211</v>
      </c>
      <c r="L19" s="102" t="s">
        <v>211</v>
      </c>
      <c r="M19" s="102" t="s">
        <v>211</v>
      </c>
      <c r="N19" s="102" t="s">
        <v>211</v>
      </c>
      <c r="O19" s="102" t="s">
        <v>211</v>
      </c>
      <c r="P19" s="102">
        <v>1</v>
      </c>
      <c r="Q19" s="102">
        <v>1</v>
      </c>
      <c r="R19" s="103">
        <f>SUM(B19:Q19)</f>
        <v>22</v>
      </c>
    </row>
    <row r="20" spans="1:18" ht="12.75">
      <c r="A20" s="274" t="s">
        <v>307</v>
      </c>
      <c r="B20" s="275">
        <v>15</v>
      </c>
      <c r="C20" s="275">
        <v>3</v>
      </c>
      <c r="D20" s="275">
        <v>14</v>
      </c>
      <c r="E20" s="275">
        <v>8</v>
      </c>
      <c r="F20" s="275">
        <v>1</v>
      </c>
      <c r="G20" s="275">
        <v>2</v>
      </c>
      <c r="H20" s="275">
        <v>2</v>
      </c>
      <c r="I20" s="275" t="s">
        <v>211</v>
      </c>
      <c r="J20" s="275">
        <v>7</v>
      </c>
      <c r="K20" s="275">
        <v>3</v>
      </c>
      <c r="L20" s="275" t="s">
        <v>211</v>
      </c>
      <c r="M20" s="275" t="s">
        <v>211</v>
      </c>
      <c r="N20" s="275" t="s">
        <v>211</v>
      </c>
      <c r="O20" s="275" t="s">
        <v>211</v>
      </c>
      <c r="P20" s="275">
        <v>7</v>
      </c>
      <c r="Q20" s="275">
        <v>1</v>
      </c>
      <c r="R20" s="276">
        <v>64</v>
      </c>
    </row>
    <row r="21" spans="1:18" ht="12.75">
      <c r="A21" s="145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</row>
    <row r="22" spans="1:18" ht="12.75">
      <c r="A22" s="274" t="s">
        <v>143</v>
      </c>
      <c r="B22" s="275">
        <v>12</v>
      </c>
      <c r="C22" s="275">
        <v>2</v>
      </c>
      <c r="D22" s="275">
        <v>12</v>
      </c>
      <c r="E22" s="275">
        <v>3</v>
      </c>
      <c r="F22" s="275">
        <v>4</v>
      </c>
      <c r="G22" s="275" t="s">
        <v>211</v>
      </c>
      <c r="H22" s="275" t="s">
        <v>211</v>
      </c>
      <c r="I22" s="275" t="s">
        <v>211</v>
      </c>
      <c r="J22" s="275">
        <v>1</v>
      </c>
      <c r="K22" s="275">
        <v>3</v>
      </c>
      <c r="L22" s="275">
        <v>1</v>
      </c>
      <c r="M22" s="275" t="s">
        <v>211</v>
      </c>
      <c r="N22" s="275" t="s">
        <v>211</v>
      </c>
      <c r="O22" s="275" t="s">
        <v>211</v>
      </c>
      <c r="P22" s="275">
        <v>25</v>
      </c>
      <c r="Q22" s="275" t="s">
        <v>211</v>
      </c>
      <c r="R22" s="276">
        <v>63</v>
      </c>
    </row>
    <row r="23" spans="1:18" ht="12.75">
      <c r="A23" s="14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</row>
    <row r="24" spans="1:18" ht="12.75">
      <c r="A24" s="274" t="s">
        <v>144</v>
      </c>
      <c r="B24" s="275">
        <v>2</v>
      </c>
      <c r="C24" s="275" t="s">
        <v>211</v>
      </c>
      <c r="D24" s="275" t="s">
        <v>211</v>
      </c>
      <c r="E24" s="275" t="s">
        <v>211</v>
      </c>
      <c r="F24" s="275">
        <v>1</v>
      </c>
      <c r="G24" s="275" t="s">
        <v>211</v>
      </c>
      <c r="H24" s="275">
        <v>1</v>
      </c>
      <c r="I24" s="275" t="s">
        <v>211</v>
      </c>
      <c r="J24" s="275" t="s">
        <v>211</v>
      </c>
      <c r="K24" s="275">
        <v>13</v>
      </c>
      <c r="L24" s="275" t="s">
        <v>211</v>
      </c>
      <c r="M24" s="275" t="s">
        <v>211</v>
      </c>
      <c r="N24" s="275" t="s">
        <v>211</v>
      </c>
      <c r="O24" s="275" t="s">
        <v>211</v>
      </c>
      <c r="P24" s="275">
        <v>1</v>
      </c>
      <c r="Q24" s="275" t="s">
        <v>211</v>
      </c>
      <c r="R24" s="276">
        <f>SUM(B24:Q24)</f>
        <v>18</v>
      </c>
    </row>
    <row r="25" spans="1:18" ht="12.75">
      <c r="A25" s="14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</row>
    <row r="26" spans="1:18" ht="12.75">
      <c r="A26" s="145" t="s">
        <v>145</v>
      </c>
      <c r="B26" s="102">
        <v>3</v>
      </c>
      <c r="C26" s="102" t="s">
        <v>211</v>
      </c>
      <c r="D26" s="102">
        <v>2</v>
      </c>
      <c r="E26" s="102" t="s">
        <v>211</v>
      </c>
      <c r="F26" s="102" t="s">
        <v>211</v>
      </c>
      <c r="G26" s="102" t="s">
        <v>211</v>
      </c>
      <c r="H26" s="102" t="s">
        <v>211</v>
      </c>
      <c r="I26" s="102" t="s">
        <v>211</v>
      </c>
      <c r="J26" s="102" t="s">
        <v>211</v>
      </c>
      <c r="K26" s="102" t="s">
        <v>211</v>
      </c>
      <c r="L26" s="102" t="s">
        <v>211</v>
      </c>
      <c r="M26" s="102" t="s">
        <v>211</v>
      </c>
      <c r="N26" s="102" t="s">
        <v>211</v>
      </c>
      <c r="O26" s="102" t="s">
        <v>211</v>
      </c>
      <c r="P26" s="102" t="s">
        <v>211</v>
      </c>
      <c r="Q26" s="102" t="s">
        <v>211</v>
      </c>
      <c r="R26" s="103">
        <f>SUM(B26:Q26)</f>
        <v>5</v>
      </c>
    </row>
    <row r="27" spans="1:18" ht="12.75">
      <c r="A27" s="145" t="s">
        <v>146</v>
      </c>
      <c r="B27" s="102" t="s">
        <v>211</v>
      </c>
      <c r="C27" s="102" t="s">
        <v>211</v>
      </c>
      <c r="D27" s="102" t="s">
        <v>211</v>
      </c>
      <c r="E27" s="102" t="s">
        <v>211</v>
      </c>
      <c r="F27" s="102" t="s">
        <v>211</v>
      </c>
      <c r="G27" s="102" t="s">
        <v>211</v>
      </c>
      <c r="H27" s="102">
        <v>1</v>
      </c>
      <c r="I27" s="102" t="s">
        <v>211</v>
      </c>
      <c r="J27" s="102" t="s">
        <v>211</v>
      </c>
      <c r="K27" s="102" t="s">
        <v>211</v>
      </c>
      <c r="L27" s="102" t="s">
        <v>211</v>
      </c>
      <c r="M27" s="102" t="s">
        <v>211</v>
      </c>
      <c r="N27" s="102" t="s">
        <v>211</v>
      </c>
      <c r="O27" s="102" t="s">
        <v>211</v>
      </c>
      <c r="P27" s="102" t="s">
        <v>211</v>
      </c>
      <c r="Q27" s="102" t="s">
        <v>211</v>
      </c>
      <c r="R27" s="103">
        <f>SUM(B27:Q27)</f>
        <v>1</v>
      </c>
    </row>
    <row r="28" spans="1:18" ht="12.75">
      <c r="A28" s="145" t="s">
        <v>147</v>
      </c>
      <c r="B28" s="102" t="s">
        <v>211</v>
      </c>
      <c r="C28" s="102" t="s">
        <v>211</v>
      </c>
      <c r="D28" s="102">
        <v>4</v>
      </c>
      <c r="E28" s="102" t="s">
        <v>211</v>
      </c>
      <c r="F28" s="102" t="s">
        <v>211</v>
      </c>
      <c r="G28" s="102" t="s">
        <v>211</v>
      </c>
      <c r="H28" s="102">
        <v>1</v>
      </c>
      <c r="I28" s="102" t="s">
        <v>211</v>
      </c>
      <c r="J28" s="102">
        <v>2</v>
      </c>
      <c r="K28" s="102">
        <v>4</v>
      </c>
      <c r="L28" s="102" t="s">
        <v>211</v>
      </c>
      <c r="M28" s="102" t="s">
        <v>211</v>
      </c>
      <c r="N28" s="102" t="s">
        <v>211</v>
      </c>
      <c r="O28" s="102" t="s">
        <v>211</v>
      </c>
      <c r="P28" s="102" t="s">
        <v>211</v>
      </c>
      <c r="Q28" s="102" t="s">
        <v>211</v>
      </c>
      <c r="R28" s="103">
        <f>SUM(B28:Q28)</f>
        <v>11</v>
      </c>
    </row>
    <row r="29" spans="1:18" ht="12.75">
      <c r="A29" s="274" t="s">
        <v>308</v>
      </c>
      <c r="B29" s="275">
        <v>3</v>
      </c>
      <c r="C29" s="275" t="s">
        <v>211</v>
      </c>
      <c r="D29" s="275">
        <v>6</v>
      </c>
      <c r="E29" s="275" t="s">
        <v>211</v>
      </c>
      <c r="F29" s="275" t="s">
        <v>211</v>
      </c>
      <c r="G29" s="275" t="s">
        <v>211</v>
      </c>
      <c r="H29" s="275">
        <v>2</v>
      </c>
      <c r="I29" s="275" t="s">
        <v>211</v>
      </c>
      <c r="J29" s="275">
        <v>2</v>
      </c>
      <c r="K29" s="275">
        <v>4</v>
      </c>
      <c r="L29" s="275" t="s">
        <v>211</v>
      </c>
      <c r="M29" s="275" t="s">
        <v>211</v>
      </c>
      <c r="N29" s="275" t="s">
        <v>211</v>
      </c>
      <c r="O29" s="275" t="s">
        <v>211</v>
      </c>
      <c r="P29" s="275" t="s">
        <v>211</v>
      </c>
      <c r="Q29" s="275" t="s">
        <v>211</v>
      </c>
      <c r="R29" s="276">
        <f>SUM(B29:Q29)</f>
        <v>17</v>
      </c>
    </row>
    <row r="30" spans="1:18" ht="12.75">
      <c r="A30" s="14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</row>
    <row r="31" spans="1:18" ht="12.75">
      <c r="A31" s="145" t="s">
        <v>148</v>
      </c>
      <c r="B31" s="102">
        <v>36</v>
      </c>
      <c r="C31" s="102" t="s">
        <v>211</v>
      </c>
      <c r="D31" s="102">
        <v>9</v>
      </c>
      <c r="E31" s="102" t="s">
        <v>211</v>
      </c>
      <c r="F31" s="102">
        <v>6</v>
      </c>
      <c r="G31" s="102">
        <v>1</v>
      </c>
      <c r="H31" s="102">
        <v>4</v>
      </c>
      <c r="I31" s="102">
        <v>6</v>
      </c>
      <c r="J31" s="102">
        <v>4</v>
      </c>
      <c r="K31" s="102">
        <v>2</v>
      </c>
      <c r="L31" s="102" t="s">
        <v>211</v>
      </c>
      <c r="M31" s="102" t="s">
        <v>211</v>
      </c>
      <c r="N31" s="102" t="s">
        <v>211</v>
      </c>
      <c r="O31" s="102" t="s">
        <v>211</v>
      </c>
      <c r="P31" s="102">
        <v>3</v>
      </c>
      <c r="Q31" s="102" t="s">
        <v>211</v>
      </c>
      <c r="R31" s="103">
        <f aca="true" t="shared" si="0" ref="R31:R36">SUM(B31:Q31)</f>
        <v>71</v>
      </c>
    </row>
    <row r="32" spans="1:18" ht="12.75">
      <c r="A32" s="145" t="s">
        <v>149</v>
      </c>
      <c r="B32" s="102">
        <v>73</v>
      </c>
      <c r="C32" s="102">
        <v>4</v>
      </c>
      <c r="D32" s="102">
        <v>25</v>
      </c>
      <c r="E32" s="102">
        <v>1</v>
      </c>
      <c r="F32" s="102">
        <v>14</v>
      </c>
      <c r="G32" s="102">
        <v>1</v>
      </c>
      <c r="H32" s="102">
        <v>2</v>
      </c>
      <c r="I32" s="102">
        <v>3</v>
      </c>
      <c r="J32" s="102">
        <v>2</v>
      </c>
      <c r="K32" s="102">
        <v>2</v>
      </c>
      <c r="L32" s="102" t="s">
        <v>211</v>
      </c>
      <c r="M32" s="102" t="s">
        <v>211</v>
      </c>
      <c r="N32" s="102" t="s">
        <v>211</v>
      </c>
      <c r="O32" s="102" t="s">
        <v>211</v>
      </c>
      <c r="P32" s="102">
        <v>11</v>
      </c>
      <c r="Q32" s="102" t="s">
        <v>211</v>
      </c>
      <c r="R32" s="103">
        <f t="shared" si="0"/>
        <v>138</v>
      </c>
    </row>
    <row r="33" spans="1:18" ht="12.75">
      <c r="A33" s="145" t="s">
        <v>150</v>
      </c>
      <c r="B33" s="102">
        <v>169</v>
      </c>
      <c r="C33" s="102" t="s">
        <v>211</v>
      </c>
      <c r="D33" s="102">
        <v>40</v>
      </c>
      <c r="E33" s="102" t="s">
        <v>211</v>
      </c>
      <c r="F33" s="102">
        <v>37</v>
      </c>
      <c r="G33" s="102">
        <v>1</v>
      </c>
      <c r="H33" s="102">
        <v>1</v>
      </c>
      <c r="I33" s="102">
        <v>2</v>
      </c>
      <c r="J33" s="102">
        <v>1</v>
      </c>
      <c r="K33" s="102" t="s">
        <v>211</v>
      </c>
      <c r="L33" s="102" t="s">
        <v>211</v>
      </c>
      <c r="M33" s="102" t="s">
        <v>211</v>
      </c>
      <c r="N33" s="102" t="s">
        <v>211</v>
      </c>
      <c r="O33" s="102" t="s">
        <v>211</v>
      </c>
      <c r="P33" s="102">
        <v>18</v>
      </c>
      <c r="Q33" s="102" t="s">
        <v>211</v>
      </c>
      <c r="R33" s="103">
        <f t="shared" si="0"/>
        <v>269</v>
      </c>
    </row>
    <row r="34" spans="1:18" ht="12.75">
      <c r="A34" s="145" t="s">
        <v>151</v>
      </c>
      <c r="B34" s="102" t="s">
        <v>211</v>
      </c>
      <c r="C34" s="102">
        <v>1</v>
      </c>
      <c r="D34" s="102">
        <v>4</v>
      </c>
      <c r="E34" s="102">
        <v>1</v>
      </c>
      <c r="F34" s="102" t="s">
        <v>211</v>
      </c>
      <c r="G34" s="102" t="s">
        <v>211</v>
      </c>
      <c r="H34" s="102" t="s">
        <v>211</v>
      </c>
      <c r="I34" s="102">
        <v>1</v>
      </c>
      <c r="J34" s="102" t="s">
        <v>211</v>
      </c>
      <c r="K34" s="102">
        <v>2</v>
      </c>
      <c r="L34" s="102" t="s">
        <v>211</v>
      </c>
      <c r="M34" s="102" t="s">
        <v>211</v>
      </c>
      <c r="N34" s="102" t="s">
        <v>211</v>
      </c>
      <c r="O34" s="102" t="s">
        <v>211</v>
      </c>
      <c r="P34" s="102">
        <v>1</v>
      </c>
      <c r="Q34" s="102" t="s">
        <v>211</v>
      </c>
      <c r="R34" s="103">
        <f t="shared" si="0"/>
        <v>10</v>
      </c>
    </row>
    <row r="35" spans="1:18" ht="12.75">
      <c r="A35" s="274" t="s">
        <v>152</v>
      </c>
      <c r="B35" s="275">
        <v>278</v>
      </c>
      <c r="C35" s="275">
        <v>5</v>
      </c>
      <c r="D35" s="275">
        <v>78</v>
      </c>
      <c r="E35" s="275">
        <v>2</v>
      </c>
      <c r="F35" s="275">
        <v>57</v>
      </c>
      <c r="G35" s="275">
        <v>3</v>
      </c>
      <c r="H35" s="275">
        <v>7</v>
      </c>
      <c r="I35" s="275">
        <v>12</v>
      </c>
      <c r="J35" s="275">
        <v>7</v>
      </c>
      <c r="K35" s="275">
        <v>6</v>
      </c>
      <c r="L35" s="275" t="s">
        <v>211</v>
      </c>
      <c r="M35" s="275" t="s">
        <v>211</v>
      </c>
      <c r="N35" s="275" t="s">
        <v>211</v>
      </c>
      <c r="O35" s="275" t="s">
        <v>211</v>
      </c>
      <c r="P35" s="275">
        <v>33</v>
      </c>
      <c r="Q35" s="275" t="s">
        <v>211</v>
      </c>
      <c r="R35" s="276">
        <f t="shared" si="0"/>
        <v>488</v>
      </c>
    </row>
    <row r="36" spans="1:18" ht="12.75">
      <c r="A36" s="14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>
        <f t="shared" si="0"/>
        <v>0</v>
      </c>
    </row>
    <row r="37" spans="1:18" ht="12.75">
      <c r="A37" s="274" t="s">
        <v>153</v>
      </c>
      <c r="B37" s="275">
        <v>116</v>
      </c>
      <c r="C37" s="275" t="s">
        <v>211</v>
      </c>
      <c r="D37" s="275">
        <v>150</v>
      </c>
      <c r="E37" s="275" t="s">
        <v>211</v>
      </c>
      <c r="F37" s="275">
        <v>29</v>
      </c>
      <c r="G37" s="275"/>
      <c r="H37" s="275">
        <v>47</v>
      </c>
      <c r="I37" s="275">
        <v>23</v>
      </c>
      <c r="J37" s="275">
        <v>62</v>
      </c>
      <c r="K37" s="275">
        <v>6</v>
      </c>
      <c r="L37" s="275" t="s">
        <v>211</v>
      </c>
      <c r="M37" s="275" t="s">
        <v>211</v>
      </c>
      <c r="N37" s="275" t="s">
        <v>211</v>
      </c>
      <c r="O37" s="275" t="s">
        <v>211</v>
      </c>
      <c r="P37" s="275" t="s">
        <v>211</v>
      </c>
      <c r="Q37" s="275">
        <v>1</v>
      </c>
      <c r="R37" s="276">
        <f>SUM(B37:Q37)</f>
        <v>434</v>
      </c>
    </row>
    <row r="38" spans="1:18" ht="12.75">
      <c r="A38" s="14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</row>
    <row r="39" spans="1:18" ht="12.75">
      <c r="A39" s="145" t="s">
        <v>309</v>
      </c>
      <c r="B39" s="102">
        <v>14</v>
      </c>
      <c r="C39" s="102" t="s">
        <v>211</v>
      </c>
      <c r="D39" s="102" t="s">
        <v>211</v>
      </c>
      <c r="E39" s="102" t="s">
        <v>211</v>
      </c>
      <c r="F39" s="102" t="s">
        <v>211</v>
      </c>
      <c r="G39" s="102" t="s">
        <v>211</v>
      </c>
      <c r="H39" s="102">
        <v>1</v>
      </c>
      <c r="I39" s="102" t="s">
        <v>211</v>
      </c>
      <c r="J39" s="102" t="s">
        <v>211</v>
      </c>
      <c r="K39" s="102">
        <v>2</v>
      </c>
      <c r="L39" s="102" t="s">
        <v>211</v>
      </c>
      <c r="M39" s="102" t="s">
        <v>211</v>
      </c>
      <c r="N39" s="102" t="s">
        <v>211</v>
      </c>
      <c r="O39" s="102" t="s">
        <v>211</v>
      </c>
      <c r="P39" s="102" t="s">
        <v>211</v>
      </c>
      <c r="Q39" s="102" t="s">
        <v>211</v>
      </c>
      <c r="R39" s="103">
        <f aca="true" t="shared" si="1" ref="R39:R46">SUM(B39:Q39)</f>
        <v>17</v>
      </c>
    </row>
    <row r="40" spans="1:18" ht="12.75">
      <c r="A40" s="145" t="s">
        <v>154</v>
      </c>
      <c r="B40" s="102" t="s">
        <v>211</v>
      </c>
      <c r="C40" s="102" t="s">
        <v>211</v>
      </c>
      <c r="D40" s="102" t="s">
        <v>211</v>
      </c>
      <c r="E40" s="102">
        <v>1</v>
      </c>
      <c r="F40" s="102" t="s">
        <v>211</v>
      </c>
      <c r="G40" s="102">
        <v>1</v>
      </c>
      <c r="H40" s="102" t="s">
        <v>211</v>
      </c>
      <c r="I40" s="102" t="s">
        <v>211</v>
      </c>
      <c r="J40" s="102" t="s">
        <v>211</v>
      </c>
      <c r="K40" s="102">
        <v>2</v>
      </c>
      <c r="L40" s="102" t="s">
        <v>211</v>
      </c>
      <c r="M40" s="102" t="s">
        <v>211</v>
      </c>
      <c r="N40" s="102" t="s">
        <v>211</v>
      </c>
      <c r="O40" s="102" t="s">
        <v>211</v>
      </c>
      <c r="P40" s="102" t="s">
        <v>211</v>
      </c>
      <c r="Q40" s="102" t="s">
        <v>211</v>
      </c>
      <c r="R40" s="103">
        <f t="shared" si="1"/>
        <v>4</v>
      </c>
    </row>
    <row r="41" spans="1:18" ht="12.75">
      <c r="A41" s="145" t="s">
        <v>155</v>
      </c>
      <c r="B41" s="102">
        <v>1</v>
      </c>
      <c r="C41" s="102" t="s">
        <v>211</v>
      </c>
      <c r="D41" s="102" t="s">
        <v>211</v>
      </c>
      <c r="E41" s="102" t="s">
        <v>211</v>
      </c>
      <c r="F41" s="102" t="s">
        <v>211</v>
      </c>
      <c r="G41" s="102" t="s">
        <v>211</v>
      </c>
      <c r="H41" s="102" t="s">
        <v>211</v>
      </c>
      <c r="I41" s="102" t="s">
        <v>211</v>
      </c>
      <c r="J41" s="102" t="s">
        <v>211</v>
      </c>
      <c r="K41" s="102">
        <v>1</v>
      </c>
      <c r="L41" s="102" t="s">
        <v>211</v>
      </c>
      <c r="M41" s="102" t="s">
        <v>211</v>
      </c>
      <c r="N41" s="102" t="s">
        <v>211</v>
      </c>
      <c r="O41" s="102" t="s">
        <v>211</v>
      </c>
      <c r="P41" s="102" t="s">
        <v>211</v>
      </c>
      <c r="Q41" s="102" t="s">
        <v>211</v>
      </c>
      <c r="R41" s="103">
        <f t="shared" si="1"/>
        <v>2</v>
      </c>
    </row>
    <row r="42" spans="1:18" ht="12.75">
      <c r="A42" s="145" t="s">
        <v>156</v>
      </c>
      <c r="B42" s="102" t="s">
        <v>211</v>
      </c>
      <c r="C42" s="102" t="s">
        <v>211</v>
      </c>
      <c r="D42" s="102">
        <v>1</v>
      </c>
      <c r="E42" s="102" t="s">
        <v>211</v>
      </c>
      <c r="F42" s="102" t="s">
        <v>211</v>
      </c>
      <c r="G42" s="102" t="s">
        <v>211</v>
      </c>
      <c r="H42" s="102" t="s">
        <v>211</v>
      </c>
      <c r="I42" s="102">
        <v>1</v>
      </c>
      <c r="J42" s="102" t="s">
        <v>211</v>
      </c>
      <c r="K42" s="102">
        <v>2</v>
      </c>
      <c r="L42" s="102" t="s">
        <v>211</v>
      </c>
      <c r="M42" s="102" t="s">
        <v>211</v>
      </c>
      <c r="N42" s="102" t="s">
        <v>211</v>
      </c>
      <c r="O42" s="102" t="s">
        <v>211</v>
      </c>
      <c r="P42" s="102" t="s">
        <v>211</v>
      </c>
      <c r="Q42" s="102" t="s">
        <v>211</v>
      </c>
      <c r="R42" s="103">
        <v>4</v>
      </c>
    </row>
    <row r="43" spans="1:18" ht="12.75">
      <c r="A43" s="145" t="s">
        <v>157</v>
      </c>
      <c r="B43" s="102">
        <v>1</v>
      </c>
      <c r="C43" s="102" t="s">
        <v>211</v>
      </c>
      <c r="D43" s="102" t="s">
        <v>211</v>
      </c>
      <c r="E43" s="102">
        <v>1</v>
      </c>
      <c r="F43" s="102" t="s">
        <v>211</v>
      </c>
      <c r="G43" s="102" t="s">
        <v>211</v>
      </c>
      <c r="H43" s="102" t="s">
        <v>211</v>
      </c>
      <c r="I43" s="102" t="s">
        <v>211</v>
      </c>
      <c r="J43" s="102" t="s">
        <v>211</v>
      </c>
      <c r="K43" s="102">
        <v>1</v>
      </c>
      <c r="L43" s="102" t="s">
        <v>211</v>
      </c>
      <c r="M43" s="102" t="s">
        <v>211</v>
      </c>
      <c r="N43" s="102" t="s">
        <v>211</v>
      </c>
      <c r="O43" s="102" t="s">
        <v>211</v>
      </c>
      <c r="P43" s="102" t="s">
        <v>211</v>
      </c>
      <c r="Q43" s="102" t="s">
        <v>211</v>
      </c>
      <c r="R43" s="103">
        <f t="shared" si="1"/>
        <v>3</v>
      </c>
    </row>
    <row r="44" spans="1:18" ht="12.75">
      <c r="A44" s="145" t="s">
        <v>158</v>
      </c>
      <c r="B44" s="102">
        <v>4</v>
      </c>
      <c r="C44" s="102" t="s">
        <v>211</v>
      </c>
      <c r="D44" s="102" t="s">
        <v>211</v>
      </c>
      <c r="E44" s="102">
        <v>1</v>
      </c>
      <c r="F44" s="102" t="s">
        <v>211</v>
      </c>
      <c r="G44" s="102" t="s">
        <v>211</v>
      </c>
      <c r="H44" s="102" t="s">
        <v>211</v>
      </c>
      <c r="I44" s="102" t="s">
        <v>211</v>
      </c>
      <c r="J44" s="102">
        <v>1</v>
      </c>
      <c r="K44" s="102" t="s">
        <v>211</v>
      </c>
      <c r="L44" s="102" t="s">
        <v>211</v>
      </c>
      <c r="M44" s="102" t="s">
        <v>211</v>
      </c>
      <c r="N44" s="102" t="s">
        <v>211</v>
      </c>
      <c r="O44" s="102" t="s">
        <v>211</v>
      </c>
      <c r="P44" s="102" t="s">
        <v>211</v>
      </c>
      <c r="Q44" s="102" t="s">
        <v>211</v>
      </c>
      <c r="R44" s="103">
        <f t="shared" si="1"/>
        <v>6</v>
      </c>
    </row>
    <row r="45" spans="1:18" ht="12.75">
      <c r="A45" s="145" t="s">
        <v>159</v>
      </c>
      <c r="B45" s="102" t="s">
        <v>211</v>
      </c>
      <c r="C45" s="102" t="s">
        <v>211</v>
      </c>
      <c r="D45" s="102" t="s">
        <v>211</v>
      </c>
      <c r="E45" s="102" t="s">
        <v>211</v>
      </c>
      <c r="F45" s="102" t="s">
        <v>211</v>
      </c>
      <c r="G45" s="102" t="s">
        <v>211</v>
      </c>
      <c r="H45" s="102" t="s">
        <v>211</v>
      </c>
      <c r="I45" s="102" t="s">
        <v>211</v>
      </c>
      <c r="J45" s="102" t="s">
        <v>211</v>
      </c>
      <c r="K45" s="102">
        <v>1</v>
      </c>
      <c r="L45" s="102" t="s">
        <v>211</v>
      </c>
      <c r="M45" s="102" t="s">
        <v>211</v>
      </c>
      <c r="N45" s="102" t="s">
        <v>211</v>
      </c>
      <c r="O45" s="102" t="s">
        <v>211</v>
      </c>
      <c r="P45" s="102" t="s">
        <v>211</v>
      </c>
      <c r="Q45" s="102" t="s">
        <v>211</v>
      </c>
      <c r="R45" s="103">
        <f t="shared" si="1"/>
        <v>1</v>
      </c>
    </row>
    <row r="46" spans="1:18" ht="12.75">
      <c r="A46" s="145" t="s">
        <v>160</v>
      </c>
      <c r="B46" s="102" t="s">
        <v>211</v>
      </c>
      <c r="C46" s="102">
        <v>1</v>
      </c>
      <c r="D46" s="102" t="s">
        <v>211</v>
      </c>
      <c r="E46" s="102" t="s">
        <v>211</v>
      </c>
      <c r="F46" s="102" t="s">
        <v>211</v>
      </c>
      <c r="G46" s="102" t="s">
        <v>211</v>
      </c>
      <c r="H46" s="102" t="s">
        <v>211</v>
      </c>
      <c r="I46" s="102" t="s">
        <v>211</v>
      </c>
      <c r="J46" s="102" t="s">
        <v>211</v>
      </c>
      <c r="K46" s="102" t="s">
        <v>211</v>
      </c>
      <c r="L46" s="102" t="s">
        <v>211</v>
      </c>
      <c r="M46" s="102" t="s">
        <v>211</v>
      </c>
      <c r="N46" s="102" t="s">
        <v>211</v>
      </c>
      <c r="O46" s="102" t="s">
        <v>211</v>
      </c>
      <c r="P46" s="102" t="s">
        <v>211</v>
      </c>
      <c r="Q46" s="102" t="s">
        <v>211</v>
      </c>
      <c r="R46" s="103">
        <f t="shared" si="1"/>
        <v>1</v>
      </c>
    </row>
    <row r="47" spans="1:18" ht="12.75">
      <c r="A47" s="145" t="s">
        <v>161</v>
      </c>
      <c r="B47" s="102" t="s">
        <v>211</v>
      </c>
      <c r="C47" s="102" t="s">
        <v>211</v>
      </c>
      <c r="D47" s="102">
        <v>1</v>
      </c>
      <c r="E47" s="102">
        <v>2</v>
      </c>
      <c r="F47" s="102" t="s">
        <v>211</v>
      </c>
      <c r="G47" s="102" t="s">
        <v>211</v>
      </c>
      <c r="H47" s="102" t="s">
        <v>211</v>
      </c>
      <c r="I47" s="102" t="s">
        <v>211</v>
      </c>
      <c r="J47" s="102" t="s">
        <v>211</v>
      </c>
      <c r="K47" s="102" t="s">
        <v>211</v>
      </c>
      <c r="L47" s="102" t="s">
        <v>211</v>
      </c>
      <c r="M47" s="102" t="s">
        <v>211</v>
      </c>
      <c r="N47" s="102" t="s">
        <v>211</v>
      </c>
      <c r="O47" s="102" t="s">
        <v>211</v>
      </c>
      <c r="P47" s="102" t="s">
        <v>211</v>
      </c>
      <c r="Q47" s="102" t="s">
        <v>211</v>
      </c>
      <c r="R47" s="103">
        <v>3</v>
      </c>
    </row>
    <row r="48" spans="1:18" ht="12.75">
      <c r="A48" s="274" t="s">
        <v>291</v>
      </c>
      <c r="B48" s="275">
        <v>20</v>
      </c>
      <c r="C48" s="275">
        <v>1</v>
      </c>
      <c r="D48" s="275">
        <v>2</v>
      </c>
      <c r="E48" s="275">
        <v>5</v>
      </c>
      <c r="F48" s="275" t="s">
        <v>211</v>
      </c>
      <c r="G48" s="275">
        <v>1</v>
      </c>
      <c r="H48" s="275">
        <v>1</v>
      </c>
      <c r="I48" s="275">
        <v>1</v>
      </c>
      <c r="J48" s="275">
        <v>1</v>
      </c>
      <c r="K48" s="275">
        <v>9</v>
      </c>
      <c r="L48" s="275" t="s">
        <v>211</v>
      </c>
      <c r="M48" s="275" t="s">
        <v>211</v>
      </c>
      <c r="N48" s="275" t="s">
        <v>211</v>
      </c>
      <c r="O48" s="275" t="s">
        <v>211</v>
      </c>
      <c r="P48" s="275" t="s">
        <v>211</v>
      </c>
      <c r="Q48" s="275" t="s">
        <v>211</v>
      </c>
      <c r="R48" s="276">
        <v>41</v>
      </c>
    </row>
    <row r="49" spans="1:18" ht="12.75">
      <c r="A49" s="14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/>
    </row>
    <row r="50" spans="1:18" ht="12.75">
      <c r="A50" s="274" t="s">
        <v>162</v>
      </c>
      <c r="B50" s="275">
        <v>7</v>
      </c>
      <c r="C50" s="275">
        <v>2</v>
      </c>
      <c r="D50" s="275" t="s">
        <v>211</v>
      </c>
      <c r="E50" s="275" t="s">
        <v>211</v>
      </c>
      <c r="F50" s="275" t="s">
        <v>211</v>
      </c>
      <c r="G50" s="275">
        <v>2</v>
      </c>
      <c r="H50" s="275" t="s">
        <v>211</v>
      </c>
      <c r="I50" s="275" t="s">
        <v>211</v>
      </c>
      <c r="J50" s="275" t="s">
        <v>211</v>
      </c>
      <c r="K50" s="275">
        <v>4</v>
      </c>
      <c r="L50" s="275" t="s">
        <v>211</v>
      </c>
      <c r="M50" s="275" t="s">
        <v>211</v>
      </c>
      <c r="N50" s="275" t="s">
        <v>211</v>
      </c>
      <c r="O50" s="275" t="s">
        <v>211</v>
      </c>
      <c r="P50" s="275">
        <v>1</v>
      </c>
      <c r="Q50" s="275" t="s">
        <v>211</v>
      </c>
      <c r="R50" s="276">
        <f>SUM(B50:Q50)</f>
        <v>16</v>
      </c>
    </row>
    <row r="51" spans="1:18" ht="12.75">
      <c r="A51" s="145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3"/>
    </row>
    <row r="52" spans="1:18" ht="12.75">
      <c r="A52" s="145" t="s">
        <v>163</v>
      </c>
      <c r="B52" s="102">
        <v>5</v>
      </c>
      <c r="C52" s="102">
        <v>1</v>
      </c>
      <c r="D52" s="102">
        <v>29</v>
      </c>
      <c r="E52" s="102">
        <v>4</v>
      </c>
      <c r="F52" s="102">
        <v>29</v>
      </c>
      <c r="G52" s="102">
        <v>6</v>
      </c>
      <c r="H52" s="102" t="s">
        <v>211</v>
      </c>
      <c r="I52" s="102" t="s">
        <v>211</v>
      </c>
      <c r="J52" s="102">
        <v>2</v>
      </c>
      <c r="K52" s="102">
        <v>1</v>
      </c>
      <c r="L52" s="102" t="s">
        <v>211</v>
      </c>
      <c r="M52" s="102" t="s">
        <v>211</v>
      </c>
      <c r="N52" s="102" t="s">
        <v>211</v>
      </c>
      <c r="O52" s="102" t="s">
        <v>211</v>
      </c>
      <c r="P52" s="102">
        <v>1</v>
      </c>
      <c r="Q52" s="102" t="s">
        <v>211</v>
      </c>
      <c r="R52" s="103">
        <f aca="true" t="shared" si="2" ref="R52:R57">SUM(B52:Q52)</f>
        <v>78</v>
      </c>
    </row>
    <row r="53" spans="1:18" ht="12.75">
      <c r="A53" s="145" t="s">
        <v>164</v>
      </c>
      <c r="B53" s="102">
        <v>16</v>
      </c>
      <c r="C53" s="102" t="s">
        <v>211</v>
      </c>
      <c r="D53" s="102">
        <v>24</v>
      </c>
      <c r="E53" s="102">
        <v>2</v>
      </c>
      <c r="F53" s="102">
        <v>6</v>
      </c>
      <c r="G53" s="102">
        <v>1</v>
      </c>
      <c r="H53" s="102" t="s">
        <v>211</v>
      </c>
      <c r="I53" s="102" t="s">
        <v>211</v>
      </c>
      <c r="J53" s="102" t="s">
        <v>211</v>
      </c>
      <c r="K53" s="102">
        <v>2</v>
      </c>
      <c r="L53" s="102" t="s">
        <v>211</v>
      </c>
      <c r="M53" s="102" t="s">
        <v>211</v>
      </c>
      <c r="N53" s="102" t="s">
        <v>211</v>
      </c>
      <c r="O53" s="102" t="s">
        <v>211</v>
      </c>
      <c r="P53" s="102" t="s">
        <v>211</v>
      </c>
      <c r="Q53" s="102" t="s">
        <v>211</v>
      </c>
      <c r="R53" s="103">
        <f t="shared" si="2"/>
        <v>51</v>
      </c>
    </row>
    <row r="54" spans="1:18" ht="12.75">
      <c r="A54" s="145" t="s">
        <v>165</v>
      </c>
      <c r="B54" s="102" t="s">
        <v>211</v>
      </c>
      <c r="C54" s="102" t="s">
        <v>211</v>
      </c>
      <c r="D54" s="102">
        <v>4</v>
      </c>
      <c r="E54" s="102"/>
      <c r="F54" s="102">
        <v>1</v>
      </c>
      <c r="G54" s="102" t="s">
        <v>211</v>
      </c>
      <c r="H54" s="102" t="s">
        <v>211</v>
      </c>
      <c r="I54" s="102" t="s">
        <v>211</v>
      </c>
      <c r="J54" s="102" t="s">
        <v>211</v>
      </c>
      <c r="K54" s="102" t="s">
        <v>211</v>
      </c>
      <c r="L54" s="102" t="s">
        <v>211</v>
      </c>
      <c r="M54" s="102" t="s">
        <v>211</v>
      </c>
      <c r="N54" s="102" t="s">
        <v>211</v>
      </c>
      <c r="O54" s="102" t="s">
        <v>211</v>
      </c>
      <c r="P54" s="102" t="s">
        <v>211</v>
      </c>
      <c r="Q54" s="102" t="s">
        <v>211</v>
      </c>
      <c r="R54" s="103">
        <f t="shared" si="2"/>
        <v>5</v>
      </c>
    </row>
    <row r="55" spans="1:18" ht="12.75">
      <c r="A55" s="145" t="s">
        <v>166</v>
      </c>
      <c r="B55" s="102">
        <v>1</v>
      </c>
      <c r="C55" s="102" t="s">
        <v>211</v>
      </c>
      <c r="D55" s="102">
        <v>5</v>
      </c>
      <c r="E55" s="102">
        <v>1</v>
      </c>
      <c r="F55" s="102">
        <v>3</v>
      </c>
      <c r="G55" s="102" t="s">
        <v>211</v>
      </c>
      <c r="H55" s="102" t="s">
        <v>211</v>
      </c>
      <c r="I55" s="102" t="s">
        <v>211</v>
      </c>
      <c r="J55" s="102" t="s">
        <v>211</v>
      </c>
      <c r="K55" s="102">
        <v>3</v>
      </c>
      <c r="L55" s="102" t="s">
        <v>211</v>
      </c>
      <c r="M55" s="102" t="s">
        <v>211</v>
      </c>
      <c r="N55" s="102" t="s">
        <v>211</v>
      </c>
      <c r="O55" s="102" t="s">
        <v>211</v>
      </c>
      <c r="P55" s="102" t="s">
        <v>211</v>
      </c>
      <c r="Q55" s="102" t="s">
        <v>211</v>
      </c>
      <c r="R55" s="103">
        <f t="shared" si="2"/>
        <v>13</v>
      </c>
    </row>
    <row r="56" spans="1:18" ht="12.75">
      <c r="A56" s="145" t="s">
        <v>167</v>
      </c>
      <c r="B56" s="102">
        <v>27</v>
      </c>
      <c r="C56" s="102">
        <v>1</v>
      </c>
      <c r="D56" s="102">
        <v>21</v>
      </c>
      <c r="E56" s="102">
        <v>2</v>
      </c>
      <c r="F56" s="102">
        <v>1</v>
      </c>
      <c r="G56" s="102">
        <v>3</v>
      </c>
      <c r="H56" s="102" t="s">
        <v>211</v>
      </c>
      <c r="I56" s="102" t="s">
        <v>211</v>
      </c>
      <c r="J56" s="102" t="s">
        <v>211</v>
      </c>
      <c r="K56" s="102" t="s">
        <v>211</v>
      </c>
      <c r="L56" s="102" t="s">
        <v>211</v>
      </c>
      <c r="M56" s="102" t="s">
        <v>211</v>
      </c>
      <c r="N56" s="102" t="s">
        <v>211</v>
      </c>
      <c r="O56" s="102" t="s">
        <v>211</v>
      </c>
      <c r="P56" s="102" t="s">
        <v>211</v>
      </c>
      <c r="Q56" s="102" t="s">
        <v>211</v>
      </c>
      <c r="R56" s="103">
        <f t="shared" si="2"/>
        <v>55</v>
      </c>
    </row>
    <row r="57" spans="1:18" ht="12.75">
      <c r="A57" s="274" t="s">
        <v>168</v>
      </c>
      <c r="B57" s="275">
        <v>49</v>
      </c>
      <c r="C57" s="275">
        <v>2</v>
      </c>
      <c r="D57" s="275">
        <v>83</v>
      </c>
      <c r="E57" s="275">
        <v>9</v>
      </c>
      <c r="F57" s="275">
        <v>40</v>
      </c>
      <c r="G57" s="275">
        <v>10</v>
      </c>
      <c r="H57" s="275" t="s">
        <v>211</v>
      </c>
      <c r="I57" s="275" t="s">
        <v>211</v>
      </c>
      <c r="J57" s="275">
        <v>2</v>
      </c>
      <c r="K57" s="275">
        <v>6</v>
      </c>
      <c r="L57" s="275" t="s">
        <v>211</v>
      </c>
      <c r="M57" s="275" t="s">
        <v>211</v>
      </c>
      <c r="N57" s="275" t="s">
        <v>211</v>
      </c>
      <c r="O57" s="275" t="s">
        <v>211</v>
      </c>
      <c r="P57" s="275">
        <v>1</v>
      </c>
      <c r="Q57" s="275" t="s">
        <v>211</v>
      </c>
      <c r="R57" s="276">
        <f t="shared" si="2"/>
        <v>202</v>
      </c>
    </row>
    <row r="58" spans="1:18" ht="12.75">
      <c r="A58" s="145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3"/>
    </row>
    <row r="59" spans="1:18" ht="12.75">
      <c r="A59" s="145" t="s">
        <v>169</v>
      </c>
      <c r="B59" s="102" t="s">
        <v>211</v>
      </c>
      <c r="C59" s="102" t="s">
        <v>211</v>
      </c>
      <c r="D59" s="102" t="s">
        <v>211</v>
      </c>
      <c r="E59" s="102" t="s">
        <v>211</v>
      </c>
      <c r="F59" s="102" t="s">
        <v>211</v>
      </c>
      <c r="G59" s="102" t="s">
        <v>211</v>
      </c>
      <c r="H59" s="102" t="s">
        <v>211</v>
      </c>
      <c r="I59" s="102" t="s">
        <v>211</v>
      </c>
      <c r="J59" s="102" t="s">
        <v>211</v>
      </c>
      <c r="K59" s="102">
        <v>1</v>
      </c>
      <c r="L59" s="102" t="s">
        <v>211</v>
      </c>
      <c r="M59" s="102" t="s">
        <v>211</v>
      </c>
      <c r="N59" s="102" t="s">
        <v>211</v>
      </c>
      <c r="O59" s="102" t="s">
        <v>211</v>
      </c>
      <c r="P59" s="102" t="s">
        <v>211</v>
      </c>
      <c r="Q59" s="102" t="s">
        <v>211</v>
      </c>
      <c r="R59" s="103">
        <f>SUM(B59:Q59)</f>
        <v>1</v>
      </c>
    </row>
    <row r="60" spans="1:18" ht="12.75">
      <c r="A60" s="145" t="s">
        <v>170</v>
      </c>
      <c r="B60" s="102">
        <v>13</v>
      </c>
      <c r="C60" s="102" t="s">
        <v>211</v>
      </c>
      <c r="D60" s="102">
        <v>4</v>
      </c>
      <c r="E60" s="102" t="s">
        <v>211</v>
      </c>
      <c r="F60" s="102">
        <v>1</v>
      </c>
      <c r="G60" s="102">
        <v>1</v>
      </c>
      <c r="H60" s="102" t="s">
        <v>211</v>
      </c>
      <c r="I60" s="102" t="s">
        <v>211</v>
      </c>
      <c r="J60" s="102">
        <v>1</v>
      </c>
      <c r="K60" s="102" t="s">
        <v>211</v>
      </c>
      <c r="L60" s="102" t="s">
        <v>211</v>
      </c>
      <c r="M60" s="102" t="s">
        <v>211</v>
      </c>
      <c r="N60" s="102" t="s">
        <v>211</v>
      </c>
      <c r="O60" s="102" t="s">
        <v>211</v>
      </c>
      <c r="P60" s="102" t="s">
        <v>211</v>
      </c>
      <c r="Q60" s="102" t="s">
        <v>211</v>
      </c>
      <c r="R60" s="103">
        <f>SUM(B60:Q60)</f>
        <v>20</v>
      </c>
    </row>
    <row r="61" spans="1:18" ht="12.75">
      <c r="A61" s="145" t="s">
        <v>171</v>
      </c>
      <c r="B61" s="102" t="s">
        <v>211</v>
      </c>
      <c r="C61" s="102" t="s">
        <v>211</v>
      </c>
      <c r="D61" s="102">
        <v>1</v>
      </c>
      <c r="E61" s="102" t="s">
        <v>211</v>
      </c>
      <c r="F61" s="102" t="s">
        <v>211</v>
      </c>
      <c r="G61" s="102" t="s">
        <v>211</v>
      </c>
      <c r="H61" s="102" t="s">
        <v>211</v>
      </c>
      <c r="I61" s="102" t="s">
        <v>211</v>
      </c>
      <c r="J61" s="102">
        <v>2</v>
      </c>
      <c r="K61" s="102" t="s">
        <v>211</v>
      </c>
      <c r="L61" s="102" t="s">
        <v>211</v>
      </c>
      <c r="M61" s="102" t="s">
        <v>211</v>
      </c>
      <c r="N61" s="102" t="s">
        <v>211</v>
      </c>
      <c r="O61" s="102" t="s">
        <v>211</v>
      </c>
      <c r="P61" s="102" t="s">
        <v>211</v>
      </c>
      <c r="Q61" s="102" t="s">
        <v>211</v>
      </c>
      <c r="R61" s="103">
        <f>SUM(B61:Q61)</f>
        <v>3</v>
      </c>
    </row>
    <row r="62" spans="1:18" ht="12.75">
      <c r="A62" s="274" t="s">
        <v>172</v>
      </c>
      <c r="B62" s="275">
        <v>13</v>
      </c>
      <c r="C62" s="275" t="s">
        <v>211</v>
      </c>
      <c r="D62" s="275">
        <v>5</v>
      </c>
      <c r="E62" s="275" t="s">
        <v>211</v>
      </c>
      <c r="F62" s="275">
        <v>1</v>
      </c>
      <c r="G62" s="275">
        <v>1</v>
      </c>
      <c r="H62" s="275" t="s">
        <v>211</v>
      </c>
      <c r="I62" s="275" t="s">
        <v>211</v>
      </c>
      <c r="J62" s="275">
        <v>3</v>
      </c>
      <c r="K62" s="275">
        <v>1</v>
      </c>
      <c r="L62" s="275" t="s">
        <v>211</v>
      </c>
      <c r="M62" s="275" t="s">
        <v>211</v>
      </c>
      <c r="N62" s="275" t="s">
        <v>211</v>
      </c>
      <c r="O62" s="275" t="s">
        <v>211</v>
      </c>
      <c r="P62" s="275" t="s">
        <v>211</v>
      </c>
      <c r="Q62" s="275" t="s">
        <v>211</v>
      </c>
      <c r="R62" s="276">
        <f>SUM(B62:Q62)</f>
        <v>24</v>
      </c>
    </row>
    <row r="63" spans="1:18" ht="12.75">
      <c r="A63" s="145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3"/>
    </row>
    <row r="64" spans="1:18" ht="12.75">
      <c r="A64" s="274" t="s">
        <v>173</v>
      </c>
      <c r="B64" s="275" t="s">
        <v>211</v>
      </c>
      <c r="C64" s="275" t="s">
        <v>211</v>
      </c>
      <c r="D64" s="275">
        <v>1</v>
      </c>
      <c r="E64" s="275" t="s">
        <v>211</v>
      </c>
      <c r="F64" s="275" t="s">
        <v>211</v>
      </c>
      <c r="G64" s="275">
        <v>3</v>
      </c>
      <c r="H64" s="275" t="s">
        <v>211</v>
      </c>
      <c r="I64" s="275">
        <v>1</v>
      </c>
      <c r="J64" s="275">
        <v>1</v>
      </c>
      <c r="K64" s="275" t="s">
        <v>211</v>
      </c>
      <c r="L64" s="275" t="s">
        <v>211</v>
      </c>
      <c r="M64" s="275" t="s">
        <v>211</v>
      </c>
      <c r="N64" s="275" t="s">
        <v>211</v>
      </c>
      <c r="O64" s="275" t="s">
        <v>211</v>
      </c>
      <c r="P64" s="275" t="s">
        <v>211</v>
      </c>
      <c r="Q64" s="275" t="s">
        <v>211</v>
      </c>
      <c r="R64" s="276">
        <f>SUM(B64:Q64)</f>
        <v>6</v>
      </c>
    </row>
    <row r="65" spans="1:18" ht="12.75">
      <c r="A65" s="14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</row>
    <row r="66" spans="1:18" ht="12.75">
      <c r="A66" s="145" t="s">
        <v>174</v>
      </c>
      <c r="B66" s="102">
        <v>60</v>
      </c>
      <c r="C66" s="102" t="s">
        <v>211</v>
      </c>
      <c r="D66" s="102">
        <v>79</v>
      </c>
      <c r="E66" s="102" t="s">
        <v>211</v>
      </c>
      <c r="F66" s="102">
        <v>1</v>
      </c>
      <c r="G66" s="102" t="s">
        <v>211</v>
      </c>
      <c r="H66" s="102">
        <v>2</v>
      </c>
      <c r="I66" s="102">
        <v>1</v>
      </c>
      <c r="J66" s="102" t="s">
        <v>211</v>
      </c>
      <c r="K66" s="102">
        <v>1</v>
      </c>
      <c r="L66" s="102" t="s">
        <v>211</v>
      </c>
      <c r="M66" s="102" t="s">
        <v>211</v>
      </c>
      <c r="N66" s="102" t="s">
        <v>211</v>
      </c>
      <c r="O66" s="102" t="s">
        <v>211</v>
      </c>
      <c r="P66" s="102">
        <v>1</v>
      </c>
      <c r="Q66" s="102" t="s">
        <v>211</v>
      </c>
      <c r="R66" s="103">
        <f>SUM(B66:Q66)</f>
        <v>145</v>
      </c>
    </row>
    <row r="67" spans="1:18" ht="12.75">
      <c r="A67" s="145" t="s">
        <v>175</v>
      </c>
      <c r="B67" s="102">
        <v>43</v>
      </c>
      <c r="C67" s="102" t="s">
        <v>211</v>
      </c>
      <c r="D67" s="102">
        <v>11</v>
      </c>
      <c r="E67" s="102" t="s">
        <v>211</v>
      </c>
      <c r="F67" s="102">
        <v>1</v>
      </c>
      <c r="G67" s="102" t="s">
        <v>211</v>
      </c>
      <c r="H67" s="102">
        <v>1</v>
      </c>
      <c r="I67" s="102" t="s">
        <v>211</v>
      </c>
      <c r="J67" s="102">
        <v>1</v>
      </c>
      <c r="K67" s="102">
        <v>5</v>
      </c>
      <c r="L67" s="102" t="s">
        <v>211</v>
      </c>
      <c r="M67" s="102" t="s">
        <v>211</v>
      </c>
      <c r="N67" s="102" t="s">
        <v>211</v>
      </c>
      <c r="O67" s="102" t="s">
        <v>211</v>
      </c>
      <c r="P67" s="102">
        <v>1</v>
      </c>
      <c r="Q67" s="102" t="s">
        <v>211</v>
      </c>
      <c r="R67" s="103">
        <f>SUM(B67:Q67)</f>
        <v>63</v>
      </c>
    </row>
    <row r="68" spans="1:18" ht="12.75">
      <c r="A68" s="274" t="s">
        <v>176</v>
      </c>
      <c r="B68" s="275">
        <v>103</v>
      </c>
      <c r="C68" s="275" t="s">
        <v>211</v>
      </c>
      <c r="D68" s="275">
        <v>90</v>
      </c>
      <c r="E68" s="275" t="s">
        <v>211</v>
      </c>
      <c r="F68" s="275">
        <v>2</v>
      </c>
      <c r="G68" s="275" t="s">
        <v>211</v>
      </c>
      <c r="H68" s="275">
        <v>3</v>
      </c>
      <c r="I68" s="275">
        <v>1</v>
      </c>
      <c r="J68" s="275">
        <v>1</v>
      </c>
      <c r="K68" s="275">
        <v>6</v>
      </c>
      <c r="L68" s="275" t="s">
        <v>211</v>
      </c>
      <c r="M68" s="275" t="s">
        <v>211</v>
      </c>
      <c r="N68" s="275" t="s">
        <v>211</v>
      </c>
      <c r="O68" s="275" t="s">
        <v>211</v>
      </c>
      <c r="P68" s="275">
        <v>2</v>
      </c>
      <c r="Q68" s="275" t="s">
        <v>211</v>
      </c>
      <c r="R68" s="276">
        <f>SUM(B68:Q68)</f>
        <v>208</v>
      </c>
    </row>
    <row r="69" spans="1:18" ht="12.75">
      <c r="A69" s="145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3"/>
    </row>
    <row r="70" spans="1:18" ht="12.75">
      <c r="A70" s="145" t="s">
        <v>177</v>
      </c>
      <c r="B70" s="102" t="s">
        <v>211</v>
      </c>
      <c r="C70" s="102" t="s">
        <v>211</v>
      </c>
      <c r="D70" s="102">
        <v>5</v>
      </c>
      <c r="E70" s="102">
        <v>1</v>
      </c>
      <c r="F70" s="102">
        <v>7</v>
      </c>
      <c r="G70" s="102">
        <v>1</v>
      </c>
      <c r="H70" s="102" t="s">
        <v>211</v>
      </c>
      <c r="I70" s="102" t="s">
        <v>211</v>
      </c>
      <c r="J70" s="102">
        <v>2</v>
      </c>
      <c r="K70" s="102">
        <v>8</v>
      </c>
      <c r="L70" s="102" t="s">
        <v>211</v>
      </c>
      <c r="M70" s="102">
        <v>1</v>
      </c>
      <c r="N70" s="102" t="s">
        <v>211</v>
      </c>
      <c r="O70" s="102" t="s">
        <v>211</v>
      </c>
      <c r="P70" s="102"/>
      <c r="Q70" s="102" t="s">
        <v>211</v>
      </c>
      <c r="R70" s="103">
        <f>SUM(B70:Q70)</f>
        <v>25</v>
      </c>
    </row>
    <row r="71" spans="1:18" ht="12.75">
      <c r="A71" s="145" t="s">
        <v>178</v>
      </c>
      <c r="B71" s="102">
        <v>560</v>
      </c>
      <c r="C71" s="102" t="s">
        <v>211</v>
      </c>
      <c r="D71" s="102">
        <v>51</v>
      </c>
      <c r="E71" s="102">
        <v>3</v>
      </c>
      <c r="F71" s="102">
        <v>29</v>
      </c>
      <c r="G71" s="102">
        <v>16</v>
      </c>
      <c r="H71" s="102">
        <v>13</v>
      </c>
      <c r="I71" s="102" t="s">
        <v>211</v>
      </c>
      <c r="J71" s="102">
        <v>2</v>
      </c>
      <c r="K71" s="102">
        <v>11</v>
      </c>
      <c r="L71" s="102" t="s">
        <v>211</v>
      </c>
      <c r="M71" s="102" t="s">
        <v>211</v>
      </c>
      <c r="N71" s="102" t="s">
        <v>211</v>
      </c>
      <c r="O71" s="102" t="s">
        <v>211</v>
      </c>
      <c r="P71" s="102">
        <v>3</v>
      </c>
      <c r="Q71" s="102" t="s">
        <v>211</v>
      </c>
      <c r="R71" s="103">
        <f aca="true" t="shared" si="3" ref="R71:R78">SUM(B71:Q71)</f>
        <v>688</v>
      </c>
    </row>
    <row r="72" spans="1:18" ht="12.75">
      <c r="A72" s="145" t="s">
        <v>179</v>
      </c>
      <c r="B72" s="102">
        <v>244</v>
      </c>
      <c r="C72" s="102" t="s">
        <v>211</v>
      </c>
      <c r="D72" s="102">
        <v>194</v>
      </c>
      <c r="E72" s="102">
        <v>1</v>
      </c>
      <c r="F72" s="102">
        <v>8</v>
      </c>
      <c r="G72" s="102">
        <v>2</v>
      </c>
      <c r="H72" s="102">
        <v>2</v>
      </c>
      <c r="I72" s="102">
        <v>1</v>
      </c>
      <c r="J72" s="102">
        <v>3</v>
      </c>
      <c r="K72" s="102">
        <v>2</v>
      </c>
      <c r="L72" s="102" t="s">
        <v>211</v>
      </c>
      <c r="M72" s="102" t="s">
        <v>211</v>
      </c>
      <c r="N72" s="102" t="s">
        <v>211</v>
      </c>
      <c r="O72" s="102" t="s">
        <v>211</v>
      </c>
      <c r="P72" s="102">
        <v>8</v>
      </c>
      <c r="Q72" s="102" t="s">
        <v>211</v>
      </c>
      <c r="R72" s="103">
        <f t="shared" si="3"/>
        <v>465</v>
      </c>
    </row>
    <row r="73" spans="1:18" ht="12.75">
      <c r="A73" s="145" t="s">
        <v>180</v>
      </c>
      <c r="B73" s="102">
        <v>22</v>
      </c>
      <c r="C73" s="102" t="s">
        <v>211</v>
      </c>
      <c r="D73" s="102">
        <v>86</v>
      </c>
      <c r="E73" s="102" t="s">
        <v>211</v>
      </c>
      <c r="F73" s="102">
        <v>51</v>
      </c>
      <c r="G73" s="102">
        <v>1</v>
      </c>
      <c r="H73" s="102" t="s">
        <v>211</v>
      </c>
      <c r="I73" s="102" t="s">
        <v>211</v>
      </c>
      <c r="J73" s="102">
        <v>2</v>
      </c>
      <c r="K73" s="102">
        <v>10</v>
      </c>
      <c r="L73" s="102">
        <v>1</v>
      </c>
      <c r="M73" s="102" t="s">
        <v>211</v>
      </c>
      <c r="N73" s="102" t="s">
        <v>211</v>
      </c>
      <c r="O73" s="102" t="s">
        <v>211</v>
      </c>
      <c r="P73" s="102">
        <v>3</v>
      </c>
      <c r="Q73" s="102" t="s">
        <v>211</v>
      </c>
      <c r="R73" s="103">
        <f t="shared" si="3"/>
        <v>176</v>
      </c>
    </row>
    <row r="74" spans="1:18" ht="12.75">
      <c r="A74" s="145" t="s">
        <v>181</v>
      </c>
      <c r="B74" s="102">
        <v>376</v>
      </c>
      <c r="C74" s="102" t="s">
        <v>211</v>
      </c>
      <c r="D74" s="102">
        <v>146</v>
      </c>
      <c r="E74" s="102" t="s">
        <v>211</v>
      </c>
      <c r="F74" s="102">
        <v>31</v>
      </c>
      <c r="G74" s="102">
        <v>7</v>
      </c>
      <c r="H74" s="102">
        <v>28</v>
      </c>
      <c r="I74" s="102" t="s">
        <v>211</v>
      </c>
      <c r="J74" s="102">
        <v>2</v>
      </c>
      <c r="K74" s="102">
        <v>23</v>
      </c>
      <c r="L74" s="102" t="s">
        <v>211</v>
      </c>
      <c r="M74" s="102" t="s">
        <v>211</v>
      </c>
      <c r="N74" s="102" t="s">
        <v>211</v>
      </c>
      <c r="O74" s="102" t="s">
        <v>211</v>
      </c>
      <c r="P74" s="102">
        <v>78</v>
      </c>
      <c r="Q74" s="102" t="s">
        <v>211</v>
      </c>
      <c r="R74" s="103">
        <f t="shared" si="3"/>
        <v>691</v>
      </c>
    </row>
    <row r="75" spans="1:18" ht="12.75">
      <c r="A75" s="145" t="s">
        <v>182</v>
      </c>
      <c r="B75" s="102">
        <v>44</v>
      </c>
      <c r="C75" s="102" t="s">
        <v>211</v>
      </c>
      <c r="D75" s="102">
        <v>147</v>
      </c>
      <c r="E75" s="102" t="s">
        <v>211</v>
      </c>
      <c r="F75" s="102">
        <v>98</v>
      </c>
      <c r="G75" s="102" t="s">
        <v>211</v>
      </c>
      <c r="H75" s="102">
        <v>2</v>
      </c>
      <c r="I75" s="102">
        <v>1</v>
      </c>
      <c r="J75" s="102">
        <v>2</v>
      </c>
      <c r="K75" s="102" t="s">
        <v>211</v>
      </c>
      <c r="L75" s="102" t="s">
        <v>211</v>
      </c>
      <c r="M75" s="102" t="s">
        <v>211</v>
      </c>
      <c r="N75" s="102" t="s">
        <v>211</v>
      </c>
      <c r="O75" s="102" t="s">
        <v>211</v>
      </c>
      <c r="P75" s="102">
        <v>6</v>
      </c>
      <c r="Q75" s="102" t="s">
        <v>211</v>
      </c>
      <c r="R75" s="103">
        <f t="shared" si="3"/>
        <v>300</v>
      </c>
    </row>
    <row r="76" spans="1:18" ht="12.75">
      <c r="A76" s="145" t="s">
        <v>183</v>
      </c>
      <c r="B76" s="102">
        <v>44</v>
      </c>
      <c r="C76" s="102" t="s">
        <v>211</v>
      </c>
      <c r="D76" s="102">
        <v>41</v>
      </c>
      <c r="E76" s="102" t="s">
        <v>211</v>
      </c>
      <c r="F76" s="102">
        <v>12</v>
      </c>
      <c r="G76" s="102">
        <v>6</v>
      </c>
      <c r="H76" s="102">
        <v>2</v>
      </c>
      <c r="I76" s="102">
        <v>1</v>
      </c>
      <c r="J76" s="102">
        <v>2</v>
      </c>
      <c r="K76" s="102">
        <v>10</v>
      </c>
      <c r="L76" s="102" t="s">
        <v>211</v>
      </c>
      <c r="M76" s="102" t="s">
        <v>211</v>
      </c>
      <c r="N76" s="102" t="s">
        <v>211</v>
      </c>
      <c r="O76" s="102" t="s">
        <v>211</v>
      </c>
      <c r="P76" s="102">
        <v>2</v>
      </c>
      <c r="Q76" s="102" t="s">
        <v>211</v>
      </c>
      <c r="R76" s="103">
        <f t="shared" si="3"/>
        <v>120</v>
      </c>
    </row>
    <row r="77" spans="1:18" ht="12.75">
      <c r="A77" s="145" t="s">
        <v>184</v>
      </c>
      <c r="B77" s="102">
        <v>150</v>
      </c>
      <c r="C77" s="102" t="s">
        <v>211</v>
      </c>
      <c r="D77" s="102">
        <v>192</v>
      </c>
      <c r="E77" s="102" t="s">
        <v>211</v>
      </c>
      <c r="F77" s="102">
        <v>12</v>
      </c>
      <c r="G77" s="102">
        <v>2</v>
      </c>
      <c r="H77" s="102">
        <v>9</v>
      </c>
      <c r="I77" s="102">
        <v>1</v>
      </c>
      <c r="J77" s="102">
        <v>3</v>
      </c>
      <c r="K77" s="102">
        <v>3</v>
      </c>
      <c r="L77" s="102" t="s">
        <v>211</v>
      </c>
      <c r="M77" s="102" t="s">
        <v>211</v>
      </c>
      <c r="N77" s="102" t="s">
        <v>211</v>
      </c>
      <c r="O77" s="102" t="s">
        <v>211</v>
      </c>
      <c r="P77" s="102">
        <v>50</v>
      </c>
      <c r="Q77" s="102" t="s">
        <v>211</v>
      </c>
      <c r="R77" s="103">
        <f t="shared" si="3"/>
        <v>422</v>
      </c>
    </row>
    <row r="78" spans="1:18" ht="12.75">
      <c r="A78" s="274" t="s">
        <v>283</v>
      </c>
      <c r="B78" s="275">
        <v>1440</v>
      </c>
      <c r="C78" s="275" t="s">
        <v>211</v>
      </c>
      <c r="D78" s="275">
        <v>862</v>
      </c>
      <c r="E78" s="275">
        <v>5</v>
      </c>
      <c r="F78" s="275">
        <v>248</v>
      </c>
      <c r="G78" s="275">
        <v>35</v>
      </c>
      <c r="H78" s="275">
        <v>56</v>
      </c>
      <c r="I78" s="275">
        <v>4</v>
      </c>
      <c r="J78" s="275">
        <v>18</v>
      </c>
      <c r="K78" s="275">
        <v>67</v>
      </c>
      <c r="L78" s="275">
        <v>1</v>
      </c>
      <c r="M78" s="275">
        <v>1</v>
      </c>
      <c r="N78" s="275" t="s">
        <v>211</v>
      </c>
      <c r="O78" s="275" t="s">
        <v>211</v>
      </c>
      <c r="P78" s="275">
        <v>150</v>
      </c>
      <c r="Q78" s="275"/>
      <c r="R78" s="276">
        <f t="shared" si="3"/>
        <v>2887</v>
      </c>
    </row>
    <row r="79" spans="1:18" ht="12.75">
      <c r="A79" s="145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3"/>
    </row>
    <row r="80" spans="1:18" ht="12.75">
      <c r="A80" s="254" t="s">
        <v>233</v>
      </c>
      <c r="B80" s="102" t="s">
        <v>211</v>
      </c>
      <c r="C80" s="102" t="s">
        <v>211</v>
      </c>
      <c r="D80" s="102" t="s">
        <v>211</v>
      </c>
      <c r="E80" s="102" t="s">
        <v>211</v>
      </c>
      <c r="F80" s="102" t="s">
        <v>211</v>
      </c>
      <c r="G80" s="102">
        <v>1</v>
      </c>
      <c r="H80" s="102" t="s">
        <v>211</v>
      </c>
      <c r="I80" s="102" t="s">
        <v>211</v>
      </c>
      <c r="J80" s="102">
        <v>8</v>
      </c>
      <c r="K80" s="102">
        <v>1</v>
      </c>
      <c r="L80" s="102" t="s">
        <v>211</v>
      </c>
      <c r="M80" s="102" t="s">
        <v>211</v>
      </c>
      <c r="N80" s="102" t="s">
        <v>211</v>
      </c>
      <c r="O80" s="102" t="s">
        <v>211</v>
      </c>
      <c r="P80" s="102" t="s">
        <v>211</v>
      </c>
      <c r="Q80" s="102" t="s">
        <v>211</v>
      </c>
      <c r="R80" s="103">
        <f>SUM(B80:Q80)</f>
        <v>10</v>
      </c>
    </row>
    <row r="81" spans="1:18" ht="12.75">
      <c r="A81" s="145" t="s">
        <v>185</v>
      </c>
      <c r="B81" s="102">
        <v>2</v>
      </c>
      <c r="C81" s="102">
        <v>1</v>
      </c>
      <c r="D81" s="102">
        <v>11</v>
      </c>
      <c r="E81" s="102">
        <v>1</v>
      </c>
      <c r="F81" s="102" t="s">
        <v>211</v>
      </c>
      <c r="G81" s="102">
        <v>3</v>
      </c>
      <c r="H81" s="102" t="s">
        <v>211</v>
      </c>
      <c r="I81" s="102" t="s">
        <v>211</v>
      </c>
      <c r="J81" s="102">
        <v>8</v>
      </c>
      <c r="K81" s="102">
        <v>7</v>
      </c>
      <c r="L81" s="102" t="s">
        <v>211</v>
      </c>
      <c r="M81" s="102" t="s">
        <v>211</v>
      </c>
      <c r="N81" s="102" t="s">
        <v>211</v>
      </c>
      <c r="O81" s="102" t="s">
        <v>211</v>
      </c>
      <c r="P81" s="102" t="s">
        <v>211</v>
      </c>
      <c r="Q81" s="102" t="s">
        <v>211</v>
      </c>
      <c r="R81" s="103">
        <f>SUM(B81:Q81)</f>
        <v>33</v>
      </c>
    </row>
    <row r="82" spans="1:18" ht="12.75">
      <c r="A82" s="274" t="s">
        <v>186</v>
      </c>
      <c r="B82" s="275">
        <v>2</v>
      </c>
      <c r="C82" s="275">
        <v>1</v>
      </c>
      <c r="D82" s="275">
        <v>11</v>
      </c>
      <c r="E82" s="275">
        <v>1</v>
      </c>
      <c r="F82" s="275" t="s">
        <v>211</v>
      </c>
      <c r="G82" s="275">
        <v>4</v>
      </c>
      <c r="H82" s="275" t="s">
        <v>211</v>
      </c>
      <c r="I82" s="275" t="s">
        <v>211</v>
      </c>
      <c r="J82" s="275">
        <v>16</v>
      </c>
      <c r="K82" s="275">
        <v>8</v>
      </c>
      <c r="L82" s="275" t="s">
        <v>211</v>
      </c>
      <c r="M82" s="275" t="s">
        <v>211</v>
      </c>
      <c r="N82" s="275" t="s">
        <v>211</v>
      </c>
      <c r="O82" s="275" t="s">
        <v>211</v>
      </c>
      <c r="P82" s="275" t="s">
        <v>211</v>
      </c>
      <c r="Q82" s="275" t="s">
        <v>211</v>
      </c>
      <c r="R82" s="276">
        <f>SUM(B82:Q82)</f>
        <v>43</v>
      </c>
    </row>
    <row r="83" spans="1:18" ht="12.75">
      <c r="A83" s="145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3"/>
    </row>
    <row r="84" spans="1:18" ht="13.5" thickBot="1">
      <c r="A84" s="352" t="s">
        <v>234</v>
      </c>
      <c r="B84" s="353">
        <v>2415</v>
      </c>
      <c r="C84" s="353">
        <v>74</v>
      </c>
      <c r="D84" s="353">
        <v>1355</v>
      </c>
      <c r="E84" s="353">
        <v>44</v>
      </c>
      <c r="F84" s="353">
        <v>409</v>
      </c>
      <c r="G84" s="353">
        <v>64</v>
      </c>
      <c r="H84" s="353">
        <v>122</v>
      </c>
      <c r="I84" s="353">
        <v>52</v>
      </c>
      <c r="J84" s="353">
        <v>129</v>
      </c>
      <c r="K84" s="353">
        <v>184</v>
      </c>
      <c r="L84" s="353">
        <v>2</v>
      </c>
      <c r="M84" s="353">
        <v>1</v>
      </c>
      <c r="N84" s="353" t="s">
        <v>211</v>
      </c>
      <c r="O84" s="353">
        <v>2</v>
      </c>
      <c r="P84" s="353">
        <v>235</v>
      </c>
      <c r="Q84" s="353">
        <v>3</v>
      </c>
      <c r="R84" s="354">
        <f>SUM(B84:Q84)</f>
        <v>5091</v>
      </c>
    </row>
    <row r="85" spans="1:13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3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3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3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="70" customFormat="1" ht="12.75"/>
    <row r="98" s="70" customFormat="1" ht="12.75"/>
    <row r="99" s="70" customFormat="1" ht="12.75"/>
    <row r="100" s="70" customFormat="1" ht="12.75"/>
    <row r="101" s="70" customFormat="1" ht="12.75"/>
    <row r="102" s="70" customFormat="1" ht="12.75"/>
    <row r="103" s="70" customFormat="1" ht="12.75"/>
    <row r="104" s="70" customFormat="1" ht="12.75"/>
    <row r="105" s="70" customFormat="1" ht="12.75"/>
    <row r="106" s="70" customFormat="1" ht="12.75"/>
    <row r="107" s="70" customFormat="1" ht="12.75"/>
    <row r="108" s="70" customFormat="1" ht="12.75"/>
    <row r="109" s="70" customFormat="1" ht="12.75"/>
    <row r="110" s="70" customFormat="1" ht="12.75"/>
    <row r="111" s="70" customFormat="1" ht="12.75"/>
    <row r="112" s="70" customFormat="1" ht="12.75"/>
    <row r="113" s="70" customFormat="1" ht="12.75"/>
    <row r="114" s="70" customFormat="1" ht="12.75"/>
    <row r="115" s="70" customFormat="1" ht="12.75"/>
    <row r="116" s="70" customFormat="1" ht="12.75"/>
    <row r="117" s="70" customFormat="1" ht="12.75"/>
    <row r="118" s="70" customFormat="1" ht="12.75"/>
    <row r="119" s="70" customFormat="1" ht="12.75"/>
    <row r="120" s="70" customFormat="1" ht="12.75"/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</sheetData>
  <mergeCells count="12">
    <mergeCell ref="A1:M1"/>
    <mergeCell ref="B5:C5"/>
    <mergeCell ref="D5:E5"/>
    <mergeCell ref="F5:G5"/>
    <mergeCell ref="I5:J5"/>
    <mergeCell ref="H5:H6"/>
    <mergeCell ref="K5:K6"/>
    <mergeCell ref="L5:O5"/>
    <mergeCell ref="P5:P6"/>
    <mergeCell ref="Q5:Q6"/>
    <mergeCell ref="R5:R6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60" zoomScaleNormal="75" workbookViewId="0" topLeftCell="A1">
      <selection activeCell="F28" sqref="F28"/>
    </sheetView>
  </sheetViews>
  <sheetFormatPr defaultColWidth="11.421875" defaultRowHeight="12.75"/>
  <cols>
    <col min="1" max="1" width="29.28125" style="300" customWidth="1"/>
    <col min="2" max="7" width="12.7109375" style="300" customWidth="1"/>
    <col min="8" max="16384" width="11.421875" style="300" customWidth="1"/>
  </cols>
  <sheetData>
    <row r="1" spans="1:7" s="295" customFormat="1" ht="18">
      <c r="A1" s="372" t="s">
        <v>290</v>
      </c>
      <c r="B1" s="372"/>
      <c r="C1" s="372"/>
      <c r="D1" s="372"/>
      <c r="E1" s="372"/>
      <c r="F1" s="372"/>
      <c r="G1" s="372"/>
    </row>
    <row r="2" s="297" customFormat="1" ht="15" customHeight="1">
      <c r="A2" s="296"/>
    </row>
    <row r="3" spans="1:7" s="297" customFormat="1" ht="15" customHeight="1">
      <c r="A3" s="373" t="s">
        <v>490</v>
      </c>
      <c r="B3" s="373"/>
      <c r="C3" s="373"/>
      <c r="D3" s="373"/>
      <c r="E3" s="373"/>
      <c r="F3" s="373"/>
      <c r="G3" s="373"/>
    </row>
    <row r="4" spans="1:7" s="297" customFormat="1" ht="15" customHeight="1">
      <c r="A4" s="373" t="s">
        <v>491</v>
      </c>
      <c r="B4" s="373"/>
      <c r="C4" s="373"/>
      <c r="D4" s="373"/>
      <c r="E4" s="373"/>
      <c r="F4" s="373"/>
      <c r="G4" s="373"/>
    </row>
    <row r="5" spans="1:7" s="297" customFormat="1" ht="15.75" thickBot="1">
      <c r="A5" s="298"/>
      <c r="B5" s="306"/>
      <c r="C5" s="306"/>
      <c r="D5" s="306"/>
      <c r="E5" s="306"/>
      <c r="F5" s="306"/>
      <c r="G5" s="306"/>
    </row>
    <row r="6" spans="1:7" ht="12.75">
      <c r="A6" s="377" t="s">
        <v>270</v>
      </c>
      <c r="B6" s="369" t="s">
        <v>414</v>
      </c>
      <c r="C6" s="369" t="s">
        <v>415</v>
      </c>
      <c r="D6" s="369" t="s">
        <v>410</v>
      </c>
      <c r="E6" s="369" t="s">
        <v>412</v>
      </c>
      <c r="F6" s="369" t="s">
        <v>411</v>
      </c>
      <c r="G6" s="374" t="s">
        <v>413</v>
      </c>
    </row>
    <row r="7" spans="1:7" ht="12.75">
      <c r="A7" s="378"/>
      <c r="B7" s="370"/>
      <c r="C7" s="370"/>
      <c r="D7" s="370"/>
      <c r="E7" s="370"/>
      <c r="F7" s="370"/>
      <c r="G7" s="375"/>
    </row>
    <row r="8" spans="1:7" ht="13.5" thickBot="1">
      <c r="A8" s="379"/>
      <c r="B8" s="371"/>
      <c r="C8" s="371"/>
      <c r="D8" s="371"/>
      <c r="E8" s="371"/>
      <c r="F8" s="371"/>
      <c r="G8" s="376"/>
    </row>
    <row r="9" spans="1:15" ht="12.75">
      <c r="A9" s="301"/>
      <c r="B9" s="309"/>
      <c r="C9" s="309"/>
      <c r="D9" s="309"/>
      <c r="E9" s="309"/>
      <c r="F9" s="309"/>
      <c r="G9" s="310"/>
      <c r="H9" s="305"/>
      <c r="I9" s="91"/>
      <c r="J9" s="92"/>
      <c r="K9" s="92"/>
      <c r="L9" s="92"/>
      <c r="M9" s="92"/>
      <c r="N9" s="92"/>
      <c r="O9" s="92"/>
    </row>
    <row r="10" spans="1:15" ht="12.75">
      <c r="A10" s="302" t="s">
        <v>392</v>
      </c>
      <c r="B10" s="324" t="s">
        <v>433</v>
      </c>
      <c r="C10" s="324" t="s">
        <v>433</v>
      </c>
      <c r="D10" s="324" t="s">
        <v>433</v>
      </c>
      <c r="E10" s="324" t="s">
        <v>433</v>
      </c>
      <c r="F10" s="311">
        <v>199.2</v>
      </c>
      <c r="G10" s="323" t="s">
        <v>433</v>
      </c>
      <c r="H10" s="305"/>
      <c r="I10" s="91"/>
      <c r="J10" s="92"/>
      <c r="K10" s="92"/>
      <c r="L10" s="92"/>
      <c r="M10" s="92"/>
      <c r="N10" s="92"/>
      <c r="O10" s="92"/>
    </row>
    <row r="11" spans="1:15" ht="12.75">
      <c r="A11" s="301"/>
      <c r="B11" s="326"/>
      <c r="C11" s="326"/>
      <c r="D11" s="326"/>
      <c r="E11" s="326"/>
      <c r="F11" s="326"/>
      <c r="G11" s="327"/>
      <c r="H11" s="305"/>
      <c r="I11" s="91"/>
      <c r="J11" s="92"/>
      <c r="K11" s="92"/>
      <c r="L11" s="92"/>
      <c r="M11" s="92"/>
      <c r="N11" s="92"/>
      <c r="O11" s="92"/>
    </row>
    <row r="12" spans="1:15" ht="12.75">
      <c r="A12" s="302" t="s">
        <v>393</v>
      </c>
      <c r="B12" s="324">
        <v>192</v>
      </c>
      <c r="C12" s="324" t="s">
        <v>433</v>
      </c>
      <c r="D12" s="324" t="s">
        <v>433</v>
      </c>
      <c r="E12" s="324" t="s">
        <v>433</v>
      </c>
      <c r="F12" s="324" t="s">
        <v>433</v>
      </c>
      <c r="G12" s="323" t="s">
        <v>433</v>
      </c>
      <c r="H12" s="305"/>
      <c r="I12" s="91"/>
      <c r="J12" s="92"/>
      <c r="K12" s="92"/>
      <c r="L12" s="92"/>
      <c r="M12" s="92"/>
      <c r="N12" s="92"/>
      <c r="O12" s="92"/>
    </row>
    <row r="13" spans="1:15" ht="12.75">
      <c r="A13" s="301"/>
      <c r="B13" s="326"/>
      <c r="C13" s="326"/>
      <c r="D13" s="326"/>
      <c r="E13" s="326"/>
      <c r="F13" s="326"/>
      <c r="G13" s="327"/>
      <c r="H13" s="305"/>
      <c r="I13" s="91"/>
      <c r="J13" s="92"/>
      <c r="K13" s="92"/>
      <c r="L13" s="92"/>
      <c r="M13" s="92"/>
      <c r="N13" s="92"/>
      <c r="O13" s="92"/>
    </row>
    <row r="14" spans="1:15" ht="12.75">
      <c r="A14" s="302" t="s">
        <v>394</v>
      </c>
      <c r="B14" s="324" t="s">
        <v>433</v>
      </c>
      <c r="C14" s="324" t="s">
        <v>433</v>
      </c>
      <c r="D14" s="324" t="s">
        <v>433</v>
      </c>
      <c r="E14" s="324" t="s">
        <v>433</v>
      </c>
      <c r="F14" s="324" t="s">
        <v>433</v>
      </c>
      <c r="G14" s="323" t="s">
        <v>433</v>
      </c>
      <c r="H14" s="305"/>
      <c r="I14" s="91"/>
      <c r="J14" s="92"/>
      <c r="K14" s="92"/>
      <c r="L14" s="92"/>
      <c r="M14" s="92"/>
      <c r="N14" s="92"/>
      <c r="O14" s="92"/>
    </row>
    <row r="15" spans="1:15" ht="12.75">
      <c r="A15" s="301"/>
      <c r="B15" s="326"/>
      <c r="C15" s="326"/>
      <c r="D15" s="326"/>
      <c r="E15" s="326"/>
      <c r="F15" s="326"/>
      <c r="G15" s="327"/>
      <c r="H15" s="305"/>
      <c r="I15" s="91"/>
      <c r="J15" s="92"/>
      <c r="K15" s="92"/>
      <c r="L15" s="92"/>
      <c r="M15" s="92"/>
      <c r="N15" s="92"/>
      <c r="O15" s="92"/>
    </row>
    <row r="16" spans="1:15" ht="12.75">
      <c r="A16" s="302" t="s">
        <v>395</v>
      </c>
      <c r="B16" s="324">
        <v>2081.85</v>
      </c>
      <c r="C16" s="324">
        <v>70</v>
      </c>
      <c r="D16" s="324" t="s">
        <v>433</v>
      </c>
      <c r="E16" s="324" t="s">
        <v>433</v>
      </c>
      <c r="F16" s="324">
        <v>13197.05</v>
      </c>
      <c r="G16" s="323">
        <v>587</v>
      </c>
      <c r="H16" s="305"/>
      <c r="I16" s="91"/>
      <c r="J16" s="92"/>
      <c r="K16" s="92"/>
      <c r="L16" s="92"/>
      <c r="M16" s="92"/>
      <c r="N16" s="92"/>
      <c r="O16" s="92"/>
    </row>
    <row r="17" spans="1:15" ht="12.75">
      <c r="A17" s="301"/>
      <c r="B17" s="326"/>
      <c r="C17" s="326"/>
      <c r="D17" s="326"/>
      <c r="E17" s="326"/>
      <c r="F17" s="326"/>
      <c r="G17" s="327"/>
      <c r="H17" s="305"/>
      <c r="I17" s="91"/>
      <c r="J17" s="92"/>
      <c r="K17" s="92"/>
      <c r="L17" s="92"/>
      <c r="M17" s="92"/>
      <c r="N17" s="92"/>
      <c r="O17" s="92"/>
    </row>
    <row r="18" spans="1:15" ht="12.75">
      <c r="A18" s="302" t="s">
        <v>396</v>
      </c>
      <c r="B18" s="324">
        <v>5414.56</v>
      </c>
      <c r="C18" s="324">
        <v>184.75</v>
      </c>
      <c r="D18" s="324" t="s">
        <v>433</v>
      </c>
      <c r="E18" s="324" t="s">
        <v>433</v>
      </c>
      <c r="F18" s="324">
        <v>19313.052</v>
      </c>
      <c r="G18" s="323">
        <v>4073.8</v>
      </c>
      <c r="H18" s="305"/>
      <c r="I18" s="91"/>
      <c r="J18" s="92"/>
      <c r="K18" s="92"/>
      <c r="L18" s="92"/>
      <c r="M18" s="92"/>
      <c r="N18" s="92"/>
      <c r="O18" s="92"/>
    </row>
    <row r="19" spans="1:15" ht="12.75">
      <c r="A19" s="301"/>
      <c r="B19" s="326"/>
      <c r="C19" s="326"/>
      <c r="D19" s="326"/>
      <c r="E19" s="326"/>
      <c r="F19" s="326"/>
      <c r="G19" s="327"/>
      <c r="H19" s="305"/>
      <c r="I19" s="91"/>
      <c r="J19" s="92"/>
      <c r="K19" s="92"/>
      <c r="L19" s="92"/>
      <c r="M19" s="92"/>
      <c r="N19" s="92"/>
      <c r="O19" s="92"/>
    </row>
    <row r="20" spans="1:15" ht="12.75">
      <c r="A20" s="302" t="s">
        <v>397</v>
      </c>
      <c r="B20" s="324">
        <v>600.42</v>
      </c>
      <c r="C20" s="324" t="s">
        <v>433</v>
      </c>
      <c r="D20" s="324" t="s">
        <v>433</v>
      </c>
      <c r="E20" s="324" t="s">
        <v>433</v>
      </c>
      <c r="F20" s="324">
        <v>50978.55</v>
      </c>
      <c r="G20" s="323" t="s">
        <v>433</v>
      </c>
      <c r="H20" s="305"/>
      <c r="I20" s="305"/>
      <c r="J20" s="305"/>
      <c r="K20" s="305"/>
      <c r="L20" s="305"/>
      <c r="M20" s="305"/>
      <c r="N20" s="305"/>
      <c r="O20" s="305"/>
    </row>
    <row r="21" spans="1:13" ht="12.75">
      <c r="A21" s="301"/>
      <c r="B21" s="326"/>
      <c r="C21" s="326"/>
      <c r="D21" s="326"/>
      <c r="E21" s="326"/>
      <c r="F21" s="326"/>
      <c r="G21" s="327"/>
      <c r="H21" s="305"/>
      <c r="I21" s="305"/>
      <c r="J21" s="305"/>
      <c r="K21" s="305"/>
      <c r="L21" s="305"/>
      <c r="M21" s="305"/>
    </row>
    <row r="22" spans="1:13" ht="12.75">
      <c r="A22" s="302" t="s">
        <v>398</v>
      </c>
      <c r="B22" s="324" t="s">
        <v>433</v>
      </c>
      <c r="C22" s="324" t="s">
        <v>433</v>
      </c>
      <c r="D22" s="324" t="s">
        <v>433</v>
      </c>
      <c r="E22" s="324" t="s">
        <v>433</v>
      </c>
      <c r="F22" s="324" t="s">
        <v>433</v>
      </c>
      <c r="G22" s="323" t="s">
        <v>433</v>
      </c>
      <c r="H22" s="305"/>
      <c r="I22" s="305"/>
      <c r="J22" s="305"/>
      <c r="K22" s="305"/>
      <c r="L22" s="305"/>
      <c r="M22" s="305"/>
    </row>
    <row r="23" spans="1:7" ht="12.75">
      <c r="A23" s="301"/>
      <c r="B23" s="326"/>
      <c r="C23" s="326"/>
      <c r="D23" s="326"/>
      <c r="E23" s="326"/>
      <c r="F23" s="326"/>
      <c r="G23" s="327"/>
    </row>
    <row r="24" spans="1:7" ht="12.75">
      <c r="A24" s="302" t="s">
        <v>399</v>
      </c>
      <c r="B24" s="324" t="s">
        <v>433</v>
      </c>
      <c r="C24" s="324" t="s">
        <v>433</v>
      </c>
      <c r="D24" s="324" t="s">
        <v>433</v>
      </c>
      <c r="E24" s="324" t="s">
        <v>433</v>
      </c>
      <c r="F24" s="324">
        <v>71569.5</v>
      </c>
      <c r="G24" s="323" t="s">
        <v>433</v>
      </c>
    </row>
    <row r="25" spans="1:7" ht="12.75">
      <c r="A25" s="301"/>
      <c r="B25" s="326"/>
      <c r="C25" s="326"/>
      <c r="D25" s="326"/>
      <c r="E25" s="326"/>
      <c r="F25" s="326"/>
      <c r="G25" s="327"/>
    </row>
    <row r="26" spans="1:7" ht="12.75">
      <c r="A26" s="302" t="s">
        <v>401</v>
      </c>
      <c r="B26" s="324" t="s">
        <v>433</v>
      </c>
      <c r="C26" s="324" t="s">
        <v>433</v>
      </c>
      <c r="D26" s="324" t="s">
        <v>433</v>
      </c>
      <c r="E26" s="324" t="s">
        <v>433</v>
      </c>
      <c r="F26" s="324" t="s">
        <v>433</v>
      </c>
      <c r="G26" s="323" t="s">
        <v>433</v>
      </c>
    </row>
    <row r="27" spans="1:7" ht="12.75">
      <c r="A27" s="301"/>
      <c r="B27" s="326"/>
      <c r="C27" s="326"/>
      <c r="D27" s="326"/>
      <c r="E27" s="326"/>
      <c r="F27" s="326"/>
      <c r="G27" s="327"/>
    </row>
    <row r="28" spans="1:7" ht="12.75">
      <c r="A28" s="302" t="s">
        <v>402</v>
      </c>
      <c r="B28" s="324" t="s">
        <v>433</v>
      </c>
      <c r="C28" s="324" t="s">
        <v>433</v>
      </c>
      <c r="D28" s="324" t="s">
        <v>433</v>
      </c>
      <c r="E28" s="324" t="s">
        <v>433</v>
      </c>
      <c r="F28" s="311">
        <v>3548.2</v>
      </c>
      <c r="G28" s="323" t="s">
        <v>433</v>
      </c>
    </row>
    <row r="29" spans="1:7" ht="12.75">
      <c r="A29" s="301"/>
      <c r="B29" s="308"/>
      <c r="C29" s="308"/>
      <c r="D29" s="308"/>
      <c r="E29" s="308"/>
      <c r="F29" s="308"/>
      <c r="G29" s="313"/>
    </row>
    <row r="30" spans="1:7" ht="13.5" thickBot="1">
      <c r="A30" s="303" t="s">
        <v>234</v>
      </c>
      <c r="B30" s="314">
        <f>+SUM(B9:B29)</f>
        <v>8288.83</v>
      </c>
      <c r="C30" s="314">
        <f>+SUM(C9:C29)</f>
        <v>254.75</v>
      </c>
      <c r="D30" s="325" t="s">
        <v>433</v>
      </c>
      <c r="E30" s="325" t="s">
        <v>433</v>
      </c>
      <c r="F30" s="314">
        <f>+SUM(F9:F29)</f>
        <v>158805.55200000003</v>
      </c>
      <c r="G30" s="315">
        <f>+SUM(G9:G29)</f>
        <v>4660.8</v>
      </c>
    </row>
    <row r="31" spans="2:7" ht="12.75">
      <c r="B31" s="307"/>
      <c r="C31" s="307"/>
      <c r="D31" s="307"/>
      <c r="E31" s="307"/>
      <c r="F31" s="307"/>
      <c r="G31" s="307"/>
    </row>
    <row r="35" spans="1:7" ht="12.75">
      <c r="A35" s="305"/>
      <c r="B35" s="305"/>
      <c r="C35" s="305"/>
      <c r="D35" s="305"/>
      <c r="E35" s="305"/>
      <c r="F35" s="305"/>
      <c r="G35" s="305"/>
    </row>
    <row r="36" spans="1:7" ht="12.75">
      <c r="A36" s="91"/>
      <c r="B36" s="92"/>
      <c r="C36" s="92"/>
      <c r="D36" s="92"/>
      <c r="E36" s="92"/>
      <c r="F36" s="92"/>
      <c r="G36" s="92"/>
    </row>
    <row r="37" spans="1:7" ht="12.75">
      <c r="A37" s="91"/>
      <c r="B37" s="92"/>
      <c r="C37" s="92"/>
      <c r="D37" s="92"/>
      <c r="E37" s="92"/>
      <c r="F37" s="92"/>
      <c r="G37" s="92"/>
    </row>
    <row r="38" spans="1:7" ht="12.75">
      <c r="A38" s="91"/>
      <c r="B38" s="91"/>
      <c r="C38" s="91"/>
      <c r="D38" s="91"/>
      <c r="E38" s="92"/>
      <c r="F38" s="92"/>
      <c r="G38" s="92"/>
    </row>
    <row r="39" spans="1:7" ht="12.75">
      <c r="A39" s="91"/>
      <c r="B39" s="92"/>
      <c r="C39" s="92"/>
      <c r="D39" s="92"/>
      <c r="E39" s="92"/>
      <c r="F39" s="92"/>
      <c r="G39" s="92"/>
    </row>
    <row r="40" spans="1:7" ht="12.75">
      <c r="A40" s="91"/>
      <c r="B40" s="92"/>
      <c r="C40" s="92"/>
      <c r="D40" s="92"/>
      <c r="E40" s="92"/>
      <c r="F40" s="92"/>
      <c r="G40" s="92"/>
    </row>
    <row r="41" spans="1:7" ht="12.75">
      <c r="A41" s="305"/>
      <c r="B41" s="305"/>
      <c r="C41" s="305"/>
      <c r="D41" s="305"/>
      <c r="E41" s="305"/>
      <c r="F41" s="305"/>
      <c r="G41" s="305"/>
    </row>
    <row r="42" spans="1:7" ht="12.75">
      <c r="A42" s="305"/>
      <c r="B42" s="305"/>
      <c r="C42" s="305"/>
      <c r="D42" s="305"/>
      <c r="E42" s="305"/>
      <c r="F42" s="305"/>
      <c r="G42" s="305"/>
    </row>
    <row r="43" spans="1:7" ht="12.75">
      <c r="A43" s="305"/>
      <c r="B43" s="305"/>
      <c r="C43" s="305"/>
      <c r="D43" s="305"/>
      <c r="E43" s="305"/>
      <c r="F43" s="305"/>
      <c r="G43" s="305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60" zoomScaleNormal="75" workbookViewId="0" topLeftCell="A1">
      <selection activeCell="C26" sqref="C26"/>
    </sheetView>
  </sheetViews>
  <sheetFormatPr defaultColWidth="11.421875" defaultRowHeight="12.75"/>
  <cols>
    <col min="1" max="1" width="29.28125" style="300" customWidth="1"/>
    <col min="2" max="5" width="12.7109375" style="300" customWidth="1"/>
    <col min="6" max="16384" width="11.421875" style="300" customWidth="1"/>
  </cols>
  <sheetData>
    <row r="1" spans="1:5" s="295" customFormat="1" ht="18">
      <c r="A1" s="372" t="s">
        <v>290</v>
      </c>
      <c r="B1" s="372"/>
      <c r="C1" s="372"/>
      <c r="D1" s="372"/>
      <c r="E1" s="372"/>
    </row>
    <row r="2" s="297" customFormat="1" ht="15" customHeight="1">
      <c r="A2" s="296"/>
    </row>
    <row r="3" spans="1:7" s="297" customFormat="1" ht="15" customHeight="1">
      <c r="A3" s="373" t="s">
        <v>465</v>
      </c>
      <c r="B3" s="373"/>
      <c r="C3" s="373"/>
      <c r="D3" s="373"/>
      <c r="E3" s="373"/>
      <c r="F3" s="316"/>
      <c r="G3" s="316"/>
    </row>
    <row r="4" spans="1:7" s="297" customFormat="1" ht="15" customHeight="1">
      <c r="A4" s="373" t="s">
        <v>492</v>
      </c>
      <c r="B4" s="373"/>
      <c r="C4" s="373"/>
      <c r="D4" s="373"/>
      <c r="E4" s="373"/>
      <c r="F4" s="316"/>
      <c r="G4" s="316"/>
    </row>
    <row r="5" spans="1:5" s="297" customFormat="1" ht="15.75" thickBot="1">
      <c r="A5" s="298"/>
      <c r="B5" s="306"/>
      <c r="C5" s="306"/>
      <c r="D5" s="306"/>
      <c r="E5" s="306"/>
    </row>
    <row r="6" spans="1:5" ht="12.75">
      <c r="A6" s="377" t="s">
        <v>270</v>
      </c>
      <c r="B6" s="369" t="s">
        <v>416</v>
      </c>
      <c r="C6" s="369" t="s">
        <v>417</v>
      </c>
      <c r="D6" s="369" t="s">
        <v>418</v>
      </c>
      <c r="E6" s="374" t="s">
        <v>419</v>
      </c>
    </row>
    <row r="7" spans="1:5" ht="12.75">
      <c r="A7" s="378"/>
      <c r="B7" s="370"/>
      <c r="C7" s="370"/>
      <c r="D7" s="370"/>
      <c r="E7" s="375"/>
    </row>
    <row r="8" spans="1:5" ht="13.5" thickBot="1">
      <c r="A8" s="379"/>
      <c r="B8" s="371"/>
      <c r="C8" s="371"/>
      <c r="D8" s="371"/>
      <c r="E8" s="376"/>
    </row>
    <row r="9" spans="1:13" ht="12.75">
      <c r="A9" s="301"/>
      <c r="B9" s="308"/>
      <c r="C9" s="308"/>
      <c r="D9" s="308"/>
      <c r="E9" s="313"/>
      <c r="F9" s="305"/>
      <c r="G9" s="305"/>
      <c r="H9" s="305"/>
      <c r="I9" s="305"/>
      <c r="J9" s="305"/>
      <c r="K9" s="305"/>
      <c r="L9" s="305"/>
      <c r="M9" s="305"/>
    </row>
    <row r="10" spans="1:13" ht="12.75">
      <c r="A10" s="302" t="s">
        <v>392</v>
      </c>
      <c r="B10" s="324" t="s">
        <v>433</v>
      </c>
      <c r="C10" s="324">
        <v>250</v>
      </c>
      <c r="D10" s="324" t="s">
        <v>433</v>
      </c>
      <c r="E10" s="323" t="s">
        <v>433</v>
      </c>
      <c r="F10" s="305"/>
      <c r="G10" s="305"/>
      <c r="H10" s="305"/>
      <c r="I10" s="305"/>
      <c r="J10" s="305"/>
      <c r="K10" s="305"/>
      <c r="L10" s="305"/>
      <c r="M10" s="305"/>
    </row>
    <row r="11" spans="1:13" ht="12.75">
      <c r="A11" s="301"/>
      <c r="B11" s="326"/>
      <c r="C11" s="326"/>
      <c r="D11" s="326"/>
      <c r="E11" s="327"/>
      <c r="F11" s="305"/>
      <c r="G11" s="91"/>
      <c r="H11" s="92"/>
      <c r="I11" s="92"/>
      <c r="J11" s="92"/>
      <c r="K11" s="92"/>
      <c r="L11" s="92"/>
      <c r="M11" s="92"/>
    </row>
    <row r="12" spans="1:13" ht="12.75">
      <c r="A12" s="302" t="s">
        <v>393</v>
      </c>
      <c r="B12" s="324" t="s">
        <v>433</v>
      </c>
      <c r="C12" s="324">
        <v>76.8</v>
      </c>
      <c r="D12" s="324" t="s">
        <v>433</v>
      </c>
      <c r="E12" s="323" t="s">
        <v>433</v>
      </c>
      <c r="F12" s="305"/>
      <c r="G12" s="91"/>
      <c r="H12" s="92"/>
      <c r="I12" s="92"/>
      <c r="J12" s="92"/>
      <c r="K12" s="92"/>
      <c r="L12" s="92"/>
      <c r="M12" s="92"/>
    </row>
    <row r="13" spans="1:13" ht="12.75">
      <c r="A13" s="301"/>
      <c r="B13" s="326"/>
      <c r="C13" s="326"/>
      <c r="D13" s="326"/>
      <c r="E13" s="327"/>
      <c r="F13" s="305"/>
      <c r="G13" s="91"/>
      <c r="H13" s="92"/>
      <c r="I13" s="92"/>
      <c r="J13" s="92"/>
      <c r="K13" s="92"/>
      <c r="L13" s="92"/>
      <c r="M13" s="92"/>
    </row>
    <row r="14" spans="1:13" ht="12.75">
      <c r="A14" s="302" t="s">
        <v>394</v>
      </c>
      <c r="B14" s="324" t="s">
        <v>433</v>
      </c>
      <c r="C14" s="324" t="s">
        <v>433</v>
      </c>
      <c r="D14" s="324" t="s">
        <v>433</v>
      </c>
      <c r="E14" s="323" t="s">
        <v>433</v>
      </c>
      <c r="F14" s="305"/>
      <c r="G14" s="91"/>
      <c r="H14" s="92"/>
      <c r="I14" s="92"/>
      <c r="J14" s="92"/>
      <c r="K14" s="92"/>
      <c r="L14" s="92"/>
      <c r="M14" s="92"/>
    </row>
    <row r="15" spans="1:13" ht="12.75">
      <c r="A15" s="301"/>
      <c r="B15" s="326"/>
      <c r="C15" s="326"/>
      <c r="D15" s="326"/>
      <c r="E15" s="327"/>
      <c r="F15" s="305"/>
      <c r="G15" s="91"/>
      <c r="H15" s="92"/>
      <c r="I15" s="92"/>
      <c r="J15" s="92"/>
      <c r="K15" s="92"/>
      <c r="L15" s="92"/>
      <c r="M15" s="92"/>
    </row>
    <row r="16" spans="1:13" ht="12.75">
      <c r="A16" s="302" t="s">
        <v>395</v>
      </c>
      <c r="B16" s="324" t="s">
        <v>433</v>
      </c>
      <c r="C16" s="324">
        <v>7738.71</v>
      </c>
      <c r="D16" s="324" t="s">
        <v>433</v>
      </c>
      <c r="E16" s="323" t="s">
        <v>433</v>
      </c>
      <c r="F16" s="305"/>
      <c r="G16" s="91"/>
      <c r="H16" s="92"/>
      <c r="I16" s="92"/>
      <c r="J16" s="92"/>
      <c r="K16" s="92"/>
      <c r="L16" s="92"/>
      <c r="M16" s="92"/>
    </row>
    <row r="17" spans="1:13" ht="12.75">
      <c r="A17" s="301"/>
      <c r="B17" s="326"/>
      <c r="C17" s="326"/>
      <c r="D17" s="326"/>
      <c r="E17" s="327"/>
      <c r="F17" s="305"/>
      <c r="G17" s="91"/>
      <c r="H17" s="92"/>
      <c r="I17" s="92"/>
      <c r="J17" s="92"/>
      <c r="K17" s="92"/>
      <c r="L17" s="92"/>
      <c r="M17" s="92"/>
    </row>
    <row r="18" spans="1:13" ht="12.75">
      <c r="A18" s="302" t="s">
        <v>396</v>
      </c>
      <c r="B18" s="324" t="s">
        <v>433</v>
      </c>
      <c r="C18" s="324">
        <v>16455.2</v>
      </c>
      <c r="D18" s="324">
        <v>96.25</v>
      </c>
      <c r="E18" s="323" t="s">
        <v>433</v>
      </c>
      <c r="F18" s="305"/>
      <c r="G18" s="91"/>
      <c r="H18" s="92"/>
      <c r="I18" s="92"/>
      <c r="J18" s="92"/>
      <c r="K18" s="92"/>
      <c r="L18" s="92"/>
      <c r="M18" s="92"/>
    </row>
    <row r="19" spans="1:13" ht="12.75">
      <c r="A19" s="301"/>
      <c r="B19" s="326"/>
      <c r="C19" s="326"/>
      <c r="D19" s="326"/>
      <c r="E19" s="327"/>
      <c r="F19" s="305"/>
      <c r="G19" s="91"/>
      <c r="H19" s="92"/>
      <c r="I19" s="92"/>
      <c r="J19" s="92"/>
      <c r="K19" s="92"/>
      <c r="L19" s="92"/>
      <c r="M19" s="92"/>
    </row>
    <row r="20" spans="1:13" ht="12.75">
      <c r="A20" s="302" t="s">
        <v>397</v>
      </c>
      <c r="B20" s="324" t="s">
        <v>433</v>
      </c>
      <c r="C20" s="324">
        <v>8480.58</v>
      </c>
      <c r="D20" s="324" t="s">
        <v>433</v>
      </c>
      <c r="E20" s="323" t="s">
        <v>433</v>
      </c>
      <c r="F20" s="305"/>
      <c r="G20" s="91"/>
      <c r="H20" s="92"/>
      <c r="I20" s="92"/>
      <c r="J20" s="92"/>
      <c r="K20" s="92"/>
      <c r="L20" s="92"/>
      <c r="M20" s="92"/>
    </row>
    <row r="21" spans="1:13" ht="12.75">
      <c r="A21" s="301"/>
      <c r="B21" s="326"/>
      <c r="C21" s="326"/>
      <c r="D21" s="326"/>
      <c r="E21" s="327"/>
      <c r="F21" s="305"/>
      <c r="G21" s="305"/>
      <c r="H21" s="305"/>
      <c r="I21" s="305"/>
      <c r="J21" s="305"/>
      <c r="K21" s="305"/>
      <c r="L21" s="305"/>
      <c r="M21" s="305"/>
    </row>
    <row r="22" spans="1:13" ht="12.75">
      <c r="A22" s="302" t="s">
        <v>398</v>
      </c>
      <c r="B22" s="324" t="s">
        <v>433</v>
      </c>
      <c r="C22" s="324" t="s">
        <v>433</v>
      </c>
      <c r="D22" s="324" t="s">
        <v>433</v>
      </c>
      <c r="E22" s="323" t="s">
        <v>433</v>
      </c>
      <c r="F22" s="305"/>
      <c r="G22" s="305"/>
      <c r="H22" s="305"/>
      <c r="I22" s="305"/>
      <c r="J22" s="305"/>
      <c r="K22" s="305"/>
      <c r="L22" s="305"/>
      <c r="M22" s="305"/>
    </row>
    <row r="23" spans="1:13" ht="12.75">
      <c r="A23" s="301"/>
      <c r="B23" s="326"/>
      <c r="C23" s="326"/>
      <c r="D23" s="326"/>
      <c r="E23" s="327"/>
      <c r="G23" s="305"/>
      <c r="H23" s="305"/>
      <c r="I23" s="305"/>
      <c r="J23" s="305"/>
      <c r="K23" s="305"/>
      <c r="L23" s="305"/>
      <c r="M23" s="305"/>
    </row>
    <row r="24" spans="1:13" ht="12.75">
      <c r="A24" s="302" t="s">
        <v>399</v>
      </c>
      <c r="B24" s="324" t="s">
        <v>433</v>
      </c>
      <c r="C24" s="324">
        <v>7463.5</v>
      </c>
      <c r="D24" s="324" t="s">
        <v>433</v>
      </c>
      <c r="E24" s="323">
        <v>1155.8</v>
      </c>
      <c r="G24" s="91"/>
      <c r="H24" s="92"/>
      <c r="I24" s="92"/>
      <c r="J24" s="92"/>
      <c r="K24" s="92"/>
      <c r="L24" s="92"/>
      <c r="M24" s="92"/>
    </row>
    <row r="25" spans="1:13" ht="12.75">
      <c r="A25" s="301"/>
      <c r="B25" s="326"/>
      <c r="C25" s="326"/>
      <c r="D25" s="326"/>
      <c r="E25" s="327"/>
      <c r="G25" s="91"/>
      <c r="H25" s="92"/>
      <c r="I25" s="92"/>
      <c r="J25" s="92"/>
      <c r="K25" s="92"/>
      <c r="L25" s="92"/>
      <c r="M25" s="92"/>
    </row>
    <row r="26" spans="1:13" ht="12.75">
      <c r="A26" s="302" t="s">
        <v>400</v>
      </c>
      <c r="B26" s="324" t="s">
        <v>433</v>
      </c>
      <c r="C26" s="324" t="s">
        <v>433</v>
      </c>
      <c r="D26" s="324" t="s">
        <v>433</v>
      </c>
      <c r="E26" s="323" t="s">
        <v>433</v>
      </c>
      <c r="G26" s="91"/>
      <c r="H26" s="92"/>
      <c r="I26" s="92"/>
      <c r="J26" s="92"/>
      <c r="K26" s="92"/>
      <c r="L26" s="92"/>
      <c r="M26" s="92"/>
    </row>
    <row r="27" spans="1:13" ht="12.75">
      <c r="A27" s="301"/>
      <c r="B27" s="326"/>
      <c r="C27" s="326"/>
      <c r="D27" s="326"/>
      <c r="E27" s="327"/>
      <c r="G27" s="91"/>
      <c r="H27" s="92"/>
      <c r="I27" s="92"/>
      <c r="J27" s="92"/>
      <c r="K27" s="92"/>
      <c r="L27" s="92"/>
      <c r="M27" s="92"/>
    </row>
    <row r="28" spans="1:13" ht="12.75">
      <c r="A28" s="302" t="s">
        <v>401</v>
      </c>
      <c r="B28" s="324" t="s">
        <v>433</v>
      </c>
      <c r="C28" s="324" t="s">
        <v>433</v>
      </c>
      <c r="D28" s="324" t="s">
        <v>433</v>
      </c>
      <c r="E28" s="323" t="s">
        <v>433</v>
      </c>
      <c r="G28" s="91"/>
      <c r="H28" s="92"/>
      <c r="I28" s="92"/>
      <c r="J28" s="92"/>
      <c r="K28" s="92"/>
      <c r="L28" s="92"/>
      <c r="M28" s="92"/>
    </row>
    <row r="29" spans="1:13" ht="12.75">
      <c r="A29" s="301"/>
      <c r="B29" s="326"/>
      <c r="C29" s="326"/>
      <c r="D29" s="326"/>
      <c r="E29" s="327"/>
      <c r="G29" s="305"/>
      <c r="H29" s="305"/>
      <c r="I29" s="305"/>
      <c r="J29" s="305"/>
      <c r="K29" s="305"/>
      <c r="L29" s="305"/>
      <c r="M29" s="305"/>
    </row>
    <row r="30" spans="1:13" ht="12.75">
      <c r="A30" s="302" t="s">
        <v>402</v>
      </c>
      <c r="B30" s="324" t="s">
        <v>433</v>
      </c>
      <c r="C30" s="324">
        <v>351.2</v>
      </c>
      <c r="D30" s="324">
        <v>220.4</v>
      </c>
      <c r="E30" s="323" t="s">
        <v>433</v>
      </c>
      <c r="G30" s="305"/>
      <c r="H30" s="305"/>
      <c r="I30" s="305"/>
      <c r="J30" s="305"/>
      <c r="K30" s="305"/>
      <c r="L30" s="305"/>
      <c r="M30" s="305"/>
    </row>
    <row r="31" spans="1:5" ht="12.75">
      <c r="A31" s="301"/>
      <c r="B31" s="326"/>
      <c r="C31" s="326"/>
      <c r="D31" s="326"/>
      <c r="E31" s="327"/>
    </row>
    <row r="32" spans="1:5" ht="13.5" thickBot="1">
      <c r="A32" s="303" t="s">
        <v>234</v>
      </c>
      <c r="B32" s="325" t="s">
        <v>433</v>
      </c>
      <c r="C32" s="314">
        <f>+SUM(C9:C31)</f>
        <v>40815.99</v>
      </c>
      <c r="D32" s="314">
        <f>+SUM(D9:D31)</f>
        <v>316.65</v>
      </c>
      <c r="E32" s="315">
        <f>+SUM(E9:E31)</f>
        <v>1155.8</v>
      </c>
    </row>
    <row r="33" spans="2:5" ht="12.75">
      <c r="B33" s="307"/>
      <c r="C33" s="307"/>
      <c r="D33" s="307"/>
      <c r="E33" s="307"/>
    </row>
    <row r="37" spans="1:5" ht="12.75">
      <c r="A37" s="305"/>
      <c r="B37" s="305"/>
      <c r="C37" s="305"/>
      <c r="D37" s="305"/>
      <c r="E37" s="305"/>
    </row>
    <row r="38" spans="1:5" ht="12.75">
      <c r="A38" s="91"/>
      <c r="B38" s="92"/>
      <c r="C38" s="92"/>
      <c r="D38" s="92"/>
      <c r="E38" s="92"/>
    </row>
    <row r="39" spans="1:5" ht="12.75">
      <c r="A39" s="91"/>
      <c r="B39" s="92"/>
      <c r="C39" s="92"/>
      <c r="D39" s="92"/>
      <c r="E39" s="92"/>
    </row>
    <row r="40" spans="1:5" ht="12.75">
      <c r="A40" s="91"/>
      <c r="B40" s="91"/>
      <c r="C40" s="91"/>
      <c r="D40" s="91"/>
      <c r="E40" s="92"/>
    </row>
    <row r="41" spans="1:5" ht="12.75">
      <c r="A41" s="91"/>
      <c r="B41" s="92"/>
      <c r="C41" s="92"/>
      <c r="D41" s="92"/>
      <c r="E41" s="92"/>
    </row>
    <row r="42" spans="1:5" ht="12.75">
      <c r="A42" s="91"/>
      <c r="B42" s="92"/>
      <c r="C42" s="92"/>
      <c r="D42" s="92"/>
      <c r="E42" s="92"/>
    </row>
    <row r="43" spans="1:5" ht="12.75">
      <c r="A43" s="305"/>
      <c r="B43" s="305"/>
      <c r="C43" s="305"/>
      <c r="D43" s="305"/>
      <c r="E43" s="305"/>
    </row>
    <row r="44" spans="1:5" ht="12.75">
      <c r="A44" s="305"/>
      <c r="B44" s="305"/>
      <c r="C44" s="305"/>
      <c r="D44" s="305"/>
      <c r="E44" s="305"/>
    </row>
    <row r="45" spans="1:5" ht="12.75">
      <c r="A45" s="305"/>
      <c r="B45" s="305"/>
      <c r="C45" s="305"/>
      <c r="D45" s="305"/>
      <c r="E45" s="305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view="pageBreakPreview" zoomScale="60" zoomScaleNormal="75" workbookViewId="0" topLeftCell="A1">
      <selection activeCell="C16" sqref="C16"/>
    </sheetView>
  </sheetViews>
  <sheetFormatPr defaultColWidth="11.421875" defaultRowHeight="12.75"/>
  <cols>
    <col min="1" max="1" width="29.28125" style="300" customWidth="1"/>
    <col min="2" max="4" width="12.7109375" style="300" customWidth="1"/>
    <col min="5" max="16384" width="11.421875" style="300" customWidth="1"/>
  </cols>
  <sheetData>
    <row r="1" spans="1:4" s="295" customFormat="1" ht="18">
      <c r="A1" s="372" t="s">
        <v>290</v>
      </c>
      <c r="B1" s="372"/>
      <c r="C1" s="372"/>
      <c r="D1" s="372"/>
    </row>
    <row r="2" s="297" customFormat="1" ht="15" customHeight="1">
      <c r="A2" s="296"/>
    </row>
    <row r="3" spans="1:4" s="297" customFormat="1" ht="15" customHeight="1">
      <c r="A3" s="373" t="s">
        <v>466</v>
      </c>
      <c r="B3" s="373"/>
      <c r="C3" s="373"/>
      <c r="D3" s="373"/>
    </row>
    <row r="4" spans="1:4" s="297" customFormat="1" ht="15" customHeight="1">
      <c r="A4" s="373" t="s">
        <v>493</v>
      </c>
      <c r="B4" s="373"/>
      <c r="C4" s="373"/>
      <c r="D4" s="373"/>
    </row>
    <row r="5" spans="1:4" s="297" customFormat="1" ht="15.75" thickBot="1">
      <c r="A5" s="298"/>
      <c r="B5" s="306"/>
      <c r="C5" s="306"/>
      <c r="D5" s="306"/>
    </row>
    <row r="6" spans="1:4" ht="12.75">
      <c r="A6" s="377" t="s">
        <v>270</v>
      </c>
      <c r="B6" s="369" t="s">
        <v>377</v>
      </c>
      <c r="C6" s="369" t="s">
        <v>420</v>
      </c>
      <c r="D6" s="374" t="s">
        <v>421</v>
      </c>
    </row>
    <row r="7" spans="1:4" ht="12.75">
      <c r="A7" s="378"/>
      <c r="B7" s="370"/>
      <c r="C7" s="370"/>
      <c r="D7" s="375"/>
    </row>
    <row r="8" spans="1:4" ht="13.5" thickBot="1">
      <c r="A8" s="379"/>
      <c r="B8" s="371"/>
      <c r="C8" s="371"/>
      <c r="D8" s="376"/>
    </row>
    <row r="9" spans="1:10" ht="12.75">
      <c r="A9" s="301"/>
      <c r="B9" s="308"/>
      <c r="C9" s="308"/>
      <c r="D9" s="313"/>
      <c r="E9" s="305"/>
      <c r="F9" s="305"/>
      <c r="G9" s="305"/>
      <c r="H9" s="305"/>
      <c r="I9" s="305"/>
      <c r="J9" s="305"/>
    </row>
    <row r="10" spans="1:12" ht="12.75">
      <c r="A10" s="302" t="s">
        <v>392</v>
      </c>
      <c r="B10" s="324">
        <v>3963.5</v>
      </c>
      <c r="C10" s="324" t="s">
        <v>433</v>
      </c>
      <c r="D10" s="323" t="s">
        <v>433</v>
      </c>
      <c r="E10" s="305"/>
      <c r="F10" s="91"/>
      <c r="G10" s="92"/>
      <c r="H10" s="92"/>
      <c r="I10" s="92"/>
      <c r="J10" s="92"/>
      <c r="K10" s="92"/>
      <c r="L10" s="92"/>
    </row>
    <row r="11" spans="1:12" ht="12.75">
      <c r="A11" s="301"/>
      <c r="B11" s="326"/>
      <c r="C11" s="326"/>
      <c r="D11" s="327"/>
      <c r="E11" s="305"/>
      <c r="F11" s="91"/>
      <c r="G11" s="92"/>
      <c r="H11" s="92"/>
      <c r="I11" s="92"/>
      <c r="J11" s="92"/>
      <c r="K11" s="92"/>
      <c r="L11" s="92"/>
    </row>
    <row r="12" spans="1:12" ht="12.75">
      <c r="A12" s="302" t="s">
        <v>393</v>
      </c>
      <c r="B12" s="324">
        <v>4712.92</v>
      </c>
      <c r="C12" s="324" t="s">
        <v>433</v>
      </c>
      <c r="D12" s="323" t="s">
        <v>433</v>
      </c>
      <c r="E12" s="305"/>
      <c r="F12" s="91"/>
      <c r="G12" s="92"/>
      <c r="H12" s="92"/>
      <c r="I12" s="92"/>
      <c r="J12" s="92"/>
      <c r="K12" s="92"/>
      <c r="L12" s="92"/>
    </row>
    <row r="13" spans="1:10" ht="12.75">
      <c r="A13" s="301"/>
      <c r="B13" s="326"/>
      <c r="C13" s="326"/>
      <c r="D13" s="327"/>
      <c r="E13" s="305"/>
      <c r="F13" s="305"/>
      <c r="G13" s="305"/>
      <c r="H13" s="305"/>
      <c r="I13" s="305"/>
      <c r="J13" s="305"/>
    </row>
    <row r="14" spans="1:10" ht="12.75">
      <c r="A14" s="302" t="s">
        <v>394</v>
      </c>
      <c r="B14" s="324" t="s">
        <v>433</v>
      </c>
      <c r="C14" s="324" t="s">
        <v>433</v>
      </c>
      <c r="D14" s="323" t="s">
        <v>433</v>
      </c>
      <c r="E14" s="305"/>
      <c r="F14" s="305"/>
      <c r="G14" s="305"/>
      <c r="H14" s="305"/>
      <c r="I14" s="305"/>
      <c r="J14" s="305"/>
    </row>
    <row r="15" spans="1:10" ht="12.75">
      <c r="A15" s="301"/>
      <c r="B15" s="326"/>
      <c r="C15" s="326"/>
      <c r="D15" s="327"/>
      <c r="E15" s="305"/>
      <c r="F15" s="305"/>
      <c r="G15" s="305"/>
      <c r="H15" s="305"/>
      <c r="I15" s="305"/>
      <c r="J15" s="305"/>
    </row>
    <row r="16" spans="1:10" ht="12.75">
      <c r="A16" s="302" t="s">
        <v>395</v>
      </c>
      <c r="B16" s="324" t="s">
        <v>433</v>
      </c>
      <c r="C16" s="324">
        <v>215.81</v>
      </c>
      <c r="D16" s="323" t="s">
        <v>433</v>
      </c>
      <c r="E16" s="305"/>
      <c r="F16" s="305"/>
      <c r="G16" s="305"/>
      <c r="H16" s="305"/>
      <c r="I16" s="305"/>
      <c r="J16" s="305"/>
    </row>
    <row r="17" spans="1:10" ht="12.75">
      <c r="A17" s="301"/>
      <c r="B17" s="326"/>
      <c r="C17" s="326"/>
      <c r="D17" s="327"/>
      <c r="E17" s="305"/>
      <c r="F17" s="305"/>
      <c r="G17" s="305"/>
      <c r="H17" s="305"/>
      <c r="I17" s="305"/>
      <c r="J17" s="305"/>
    </row>
    <row r="18" spans="1:10" ht="12.75">
      <c r="A18" s="302" t="s">
        <v>396</v>
      </c>
      <c r="B18" s="324" t="s">
        <v>433</v>
      </c>
      <c r="C18" s="324" t="s">
        <v>433</v>
      </c>
      <c r="D18" s="323" t="s">
        <v>433</v>
      </c>
      <c r="E18" s="305"/>
      <c r="F18" s="305"/>
      <c r="G18" s="305"/>
      <c r="H18" s="305"/>
      <c r="I18" s="305"/>
      <c r="J18" s="305"/>
    </row>
    <row r="19" spans="1:10" ht="12.75">
      <c r="A19" s="301"/>
      <c r="B19" s="326"/>
      <c r="C19" s="326"/>
      <c r="D19" s="327"/>
      <c r="E19" s="305"/>
      <c r="F19" s="305"/>
      <c r="G19" s="305"/>
      <c r="H19" s="305"/>
      <c r="I19" s="305"/>
      <c r="J19" s="305"/>
    </row>
    <row r="20" spans="1:4" ht="13.5" thickBot="1">
      <c r="A20" s="303" t="s">
        <v>234</v>
      </c>
      <c r="B20" s="314">
        <f>+SUM(B9:B19)</f>
        <v>8676.42</v>
      </c>
      <c r="C20" s="314">
        <f>+SUM(C9:C19)</f>
        <v>215.81</v>
      </c>
      <c r="D20" s="328" t="s">
        <v>433</v>
      </c>
    </row>
    <row r="21" spans="2:4" ht="12.75">
      <c r="B21" s="307"/>
      <c r="C21" s="307"/>
      <c r="D21" s="307"/>
    </row>
    <row r="25" spans="1:4" ht="12.75">
      <c r="A25" s="305"/>
      <c r="B25" s="305"/>
      <c r="C25" s="305"/>
      <c r="D25" s="305"/>
    </row>
    <row r="26" spans="1:4" ht="12.75">
      <c r="A26" s="91"/>
      <c r="B26" s="92"/>
      <c r="C26" s="92"/>
      <c r="D26" s="92"/>
    </row>
    <row r="27" spans="1:4" ht="12.75">
      <c r="A27" s="91"/>
      <c r="B27" s="92"/>
      <c r="C27" s="92"/>
      <c r="D27" s="92"/>
    </row>
    <row r="28" spans="1:4" ht="12.75">
      <c r="A28" s="91"/>
      <c r="B28" s="91"/>
      <c r="C28" s="91"/>
      <c r="D28" s="91"/>
    </row>
    <row r="29" spans="1:4" ht="12.75">
      <c r="A29" s="91"/>
      <c r="B29" s="92"/>
      <c r="C29" s="92"/>
      <c r="D29" s="92"/>
    </row>
    <row r="30" spans="1:4" ht="12.75">
      <c r="A30" s="91"/>
      <c r="B30" s="92"/>
      <c r="C30" s="92"/>
      <c r="D30" s="92"/>
    </row>
    <row r="31" spans="1:4" ht="12.75">
      <c r="A31" s="305"/>
      <c r="B31" s="305"/>
      <c r="C31" s="305"/>
      <c r="D31" s="305"/>
    </row>
    <row r="32" spans="1:4" ht="12.75">
      <c r="A32" s="305"/>
      <c r="B32" s="305"/>
      <c r="C32" s="305"/>
      <c r="D32" s="305"/>
    </row>
    <row r="33" spans="1:4" ht="12.75">
      <c r="A33" s="305"/>
      <c r="B33" s="305"/>
      <c r="C33" s="305"/>
      <c r="D33" s="305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1:I33"/>
  <sheetViews>
    <sheetView view="pageBreakPreview" zoomScale="60" zoomScaleNormal="75" workbookViewId="0" topLeftCell="A1">
      <selection activeCell="D17" sqref="D17"/>
    </sheetView>
  </sheetViews>
  <sheetFormatPr defaultColWidth="11.421875" defaultRowHeight="12.75"/>
  <cols>
    <col min="1" max="1" width="31.140625" style="300" customWidth="1"/>
    <col min="2" max="2" width="21.7109375" style="300" customWidth="1"/>
    <col min="3" max="3" width="23.421875" style="300" customWidth="1"/>
    <col min="4" max="4" width="8.7109375" style="300" customWidth="1"/>
    <col min="5" max="16384" width="11.421875" style="300" customWidth="1"/>
  </cols>
  <sheetData>
    <row r="1" spans="1:4" s="295" customFormat="1" ht="18">
      <c r="A1" s="372" t="s">
        <v>290</v>
      </c>
      <c r="B1" s="372"/>
      <c r="C1" s="372"/>
      <c r="D1" s="338"/>
    </row>
    <row r="2" s="297" customFormat="1" ht="15" customHeight="1">
      <c r="A2" s="296"/>
    </row>
    <row r="3" spans="1:4" s="297" customFormat="1" ht="15" customHeight="1">
      <c r="A3" s="373" t="s">
        <v>467</v>
      </c>
      <c r="B3" s="373"/>
      <c r="C3" s="373"/>
      <c r="D3" s="316"/>
    </row>
    <row r="4" spans="1:3" s="297" customFormat="1" ht="15" customHeight="1">
      <c r="A4" s="373" t="s">
        <v>494</v>
      </c>
      <c r="B4" s="373"/>
      <c r="C4" s="373"/>
    </row>
    <row r="5" spans="1:3" s="297" customFormat="1" ht="15.75" thickBot="1">
      <c r="A5" s="298"/>
      <c r="B5" s="306"/>
      <c r="C5" s="306"/>
    </row>
    <row r="6" spans="1:3" ht="12.75">
      <c r="A6" s="377" t="s">
        <v>270</v>
      </c>
      <c r="B6" s="369" t="s">
        <v>422</v>
      </c>
      <c r="C6" s="374" t="s">
        <v>423</v>
      </c>
    </row>
    <row r="7" spans="1:3" ht="12.75">
      <c r="A7" s="378"/>
      <c r="B7" s="370"/>
      <c r="C7" s="375"/>
    </row>
    <row r="8" spans="1:3" ht="13.5" thickBot="1">
      <c r="A8" s="379"/>
      <c r="B8" s="371"/>
      <c r="C8" s="376"/>
    </row>
    <row r="9" spans="1:9" ht="12.75">
      <c r="A9" s="301"/>
      <c r="B9" s="309"/>
      <c r="C9" s="310"/>
      <c r="D9" s="305"/>
      <c r="E9" s="305"/>
      <c r="F9" s="305"/>
      <c r="G9" s="305"/>
      <c r="H9" s="305"/>
      <c r="I9" s="305"/>
    </row>
    <row r="10" spans="1:9" ht="12.75">
      <c r="A10" s="302" t="s">
        <v>397</v>
      </c>
      <c r="B10" s="324">
        <v>10.1</v>
      </c>
      <c r="C10" s="323">
        <v>68.7</v>
      </c>
      <c r="D10" s="305"/>
      <c r="E10" s="305"/>
      <c r="F10" s="305"/>
      <c r="G10" s="305"/>
      <c r="H10" s="305"/>
      <c r="I10" s="305"/>
    </row>
    <row r="11" spans="1:9" ht="12.75">
      <c r="A11" s="301"/>
      <c r="B11" s="326"/>
      <c r="C11" s="327"/>
      <c r="D11" s="305"/>
      <c r="E11" s="305"/>
      <c r="F11" s="305"/>
      <c r="G11" s="305"/>
      <c r="H11" s="305"/>
      <c r="I11" s="305"/>
    </row>
    <row r="12" spans="1:9" ht="12.75">
      <c r="A12" s="302" t="s">
        <v>398</v>
      </c>
      <c r="B12" s="324" t="s">
        <v>433</v>
      </c>
      <c r="C12" s="323" t="s">
        <v>433</v>
      </c>
      <c r="D12" s="305"/>
      <c r="E12" s="305"/>
      <c r="F12" s="305"/>
      <c r="G12" s="305"/>
      <c r="H12" s="305"/>
      <c r="I12" s="305"/>
    </row>
    <row r="13" spans="1:3" ht="12.75">
      <c r="A13" s="301"/>
      <c r="B13" s="326"/>
      <c r="C13" s="327"/>
    </row>
    <row r="14" spans="1:3" ht="12.75">
      <c r="A14" s="302" t="s">
        <v>399</v>
      </c>
      <c r="B14" s="323">
        <v>290.95</v>
      </c>
      <c r="C14" s="323" t="s">
        <v>433</v>
      </c>
    </row>
    <row r="15" spans="1:3" ht="12.75">
      <c r="A15" s="301"/>
      <c r="B15" s="326"/>
      <c r="C15" s="327"/>
    </row>
    <row r="16" spans="1:3" ht="12.75">
      <c r="A16" s="302" t="s">
        <v>401</v>
      </c>
      <c r="B16" s="323">
        <v>54.8</v>
      </c>
      <c r="C16" s="323" t="s">
        <v>433</v>
      </c>
    </row>
    <row r="17" spans="1:3" ht="12.75">
      <c r="A17" s="301"/>
      <c r="B17" s="326"/>
      <c r="C17" s="327"/>
    </row>
    <row r="18" spans="1:3" ht="12.75">
      <c r="A18" s="302" t="s">
        <v>402</v>
      </c>
      <c r="B18" s="312">
        <v>216.57</v>
      </c>
      <c r="C18" s="323" t="s">
        <v>433</v>
      </c>
    </row>
    <row r="19" spans="1:3" ht="12.75">
      <c r="A19" s="301"/>
      <c r="B19" s="308"/>
      <c r="C19" s="313"/>
    </row>
    <row r="20" spans="1:3" ht="13.5" thickBot="1">
      <c r="A20" s="303" t="s">
        <v>234</v>
      </c>
      <c r="B20" s="314">
        <f>+SUM(B9:B19)</f>
        <v>572.4200000000001</v>
      </c>
      <c r="C20" s="315">
        <f>+SUM(C9:C19)</f>
        <v>68.7</v>
      </c>
    </row>
    <row r="21" spans="2:3" ht="12.75">
      <c r="B21" s="307"/>
      <c r="C21" s="307"/>
    </row>
    <row r="25" spans="1:3" ht="12.75">
      <c r="A25" s="305"/>
      <c r="B25" s="305"/>
      <c r="C25" s="305"/>
    </row>
    <row r="26" spans="1:3" ht="12.75">
      <c r="A26" s="91"/>
      <c r="B26" s="92"/>
      <c r="C26" s="92"/>
    </row>
    <row r="27" spans="1:3" ht="12.75">
      <c r="A27" s="91"/>
      <c r="B27" s="92"/>
      <c r="C27" s="92"/>
    </row>
    <row r="28" spans="1:3" ht="12.75">
      <c r="A28" s="91"/>
      <c r="B28" s="91"/>
      <c r="C28" s="91"/>
    </row>
    <row r="29" spans="1:3" ht="12.75">
      <c r="A29" s="91"/>
      <c r="B29" s="92"/>
      <c r="C29" s="92"/>
    </row>
    <row r="30" spans="1:3" ht="12.75">
      <c r="A30" s="91"/>
      <c r="B30" s="92"/>
      <c r="C30" s="92"/>
    </row>
    <row r="31" spans="1:3" ht="12.75">
      <c r="A31" s="305"/>
      <c r="B31" s="305"/>
      <c r="C31" s="305"/>
    </row>
    <row r="32" spans="1:3" ht="12.75">
      <c r="A32" s="305"/>
      <c r="B32" s="305"/>
      <c r="C32" s="305"/>
    </row>
    <row r="33" spans="1:3" ht="12.75">
      <c r="A33" s="305"/>
      <c r="B33" s="305"/>
      <c r="C33" s="305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60" zoomScaleNormal="75" workbookViewId="0" topLeftCell="A1">
      <selection activeCell="H53" sqref="H53"/>
    </sheetView>
  </sheetViews>
  <sheetFormatPr defaultColWidth="11.421875" defaultRowHeight="12.75"/>
  <cols>
    <col min="1" max="1" width="34.8515625" style="300" customWidth="1"/>
    <col min="2" max="2" width="40.00390625" style="300" customWidth="1"/>
    <col min="3" max="16384" width="11.421875" style="300" customWidth="1"/>
  </cols>
  <sheetData>
    <row r="1" spans="1:2" s="295" customFormat="1" ht="18">
      <c r="A1" s="372" t="s">
        <v>290</v>
      </c>
      <c r="B1" s="372"/>
    </row>
    <row r="2" s="297" customFormat="1" ht="15" customHeight="1">
      <c r="A2" s="296"/>
    </row>
    <row r="3" spans="1:2" s="297" customFormat="1" ht="15" customHeight="1">
      <c r="A3" s="380" t="s">
        <v>468</v>
      </c>
      <c r="B3" s="380"/>
    </row>
    <row r="4" spans="1:2" s="297" customFormat="1" ht="15" customHeight="1">
      <c r="A4" s="373" t="s">
        <v>495</v>
      </c>
      <c r="B4" s="373"/>
    </row>
    <row r="5" spans="1:2" s="297" customFormat="1" ht="15.75" thickBot="1">
      <c r="A5" s="298"/>
      <c r="B5" s="306"/>
    </row>
    <row r="6" spans="1:2" ht="12.75">
      <c r="A6" s="377" t="s">
        <v>270</v>
      </c>
      <c r="B6" s="374" t="s">
        <v>424</v>
      </c>
    </row>
    <row r="7" spans="1:2" ht="12.75">
      <c r="A7" s="378"/>
      <c r="B7" s="375"/>
    </row>
    <row r="8" spans="1:2" ht="13.5" thickBot="1">
      <c r="A8" s="379"/>
      <c r="B8" s="376"/>
    </row>
    <row r="9" spans="1:11" ht="12.75">
      <c r="A9" s="301"/>
      <c r="B9" s="313"/>
      <c r="C9" s="305"/>
      <c r="D9" s="305"/>
      <c r="E9" s="317"/>
      <c r="F9" s="317"/>
      <c r="G9" s="317"/>
      <c r="H9" s="317"/>
      <c r="I9" s="318"/>
      <c r="J9" s="318"/>
      <c r="K9" s="318"/>
    </row>
    <row r="10" spans="1:11" ht="12.75">
      <c r="A10" s="302" t="s">
        <v>395</v>
      </c>
      <c r="B10" s="312">
        <v>97.07</v>
      </c>
      <c r="C10" s="305"/>
      <c r="D10" s="305"/>
      <c r="E10" s="91"/>
      <c r="F10" s="317"/>
      <c r="G10" s="317"/>
      <c r="H10" s="317"/>
      <c r="I10" s="318"/>
      <c r="J10" s="318"/>
      <c r="K10" s="318"/>
    </row>
    <row r="11" spans="1:11" ht="12.75">
      <c r="A11" s="301"/>
      <c r="B11" s="313"/>
      <c r="C11" s="305"/>
      <c r="D11" s="305"/>
      <c r="E11" s="91"/>
      <c r="F11" s="317"/>
      <c r="G11" s="317"/>
      <c r="H11" s="317"/>
      <c r="I11" s="318"/>
      <c r="J11" s="318"/>
      <c r="K11" s="318"/>
    </row>
    <row r="12" spans="1:11" ht="12.75">
      <c r="A12" s="302" t="s">
        <v>396</v>
      </c>
      <c r="B12" s="312">
        <v>67</v>
      </c>
      <c r="C12" s="305"/>
      <c r="D12" s="305"/>
      <c r="E12" s="317"/>
      <c r="F12" s="317"/>
      <c r="G12" s="317"/>
      <c r="H12" s="317"/>
      <c r="I12" s="318"/>
      <c r="J12" s="318"/>
      <c r="K12" s="318"/>
    </row>
    <row r="13" spans="1:11" ht="12.75">
      <c r="A13" s="301"/>
      <c r="B13" s="327"/>
      <c r="C13" s="305"/>
      <c r="D13" s="305"/>
      <c r="E13" s="305"/>
      <c r="F13" s="305"/>
      <c r="G13" s="305"/>
      <c r="H13" s="305"/>
      <c r="I13" s="305"/>
      <c r="J13" s="305"/>
      <c r="K13" s="305"/>
    </row>
    <row r="14" spans="1:11" ht="12.75">
      <c r="A14" s="302" t="s">
        <v>397</v>
      </c>
      <c r="B14" s="323">
        <v>1</v>
      </c>
      <c r="C14" s="305"/>
      <c r="D14" s="305"/>
      <c r="E14" s="305"/>
      <c r="F14" s="305"/>
      <c r="G14" s="305"/>
      <c r="H14" s="305"/>
      <c r="I14" s="305"/>
      <c r="J14" s="305"/>
      <c r="K14" s="305"/>
    </row>
    <row r="15" spans="1:11" ht="12.75">
      <c r="A15" s="301"/>
      <c r="B15" s="327"/>
      <c r="E15" s="305"/>
      <c r="F15" s="305"/>
      <c r="G15" s="305"/>
      <c r="H15" s="305"/>
      <c r="I15" s="305"/>
      <c r="J15" s="305"/>
      <c r="K15" s="305"/>
    </row>
    <row r="16" spans="1:2" ht="12.75">
      <c r="A16" s="302" t="s">
        <v>399</v>
      </c>
      <c r="B16" s="323" t="s">
        <v>433</v>
      </c>
    </row>
    <row r="17" spans="1:2" ht="12.75">
      <c r="A17" s="301"/>
      <c r="B17" s="327"/>
    </row>
    <row r="18" spans="1:2" ht="12.75">
      <c r="A18" s="302" t="s">
        <v>402</v>
      </c>
      <c r="B18" s="323" t="s">
        <v>433</v>
      </c>
    </row>
    <row r="19" spans="1:2" ht="12.75">
      <c r="A19" s="301"/>
      <c r="B19" s="313"/>
    </row>
    <row r="20" spans="1:2" ht="13.5" thickBot="1">
      <c r="A20" s="303" t="s">
        <v>234</v>
      </c>
      <c r="B20" s="315">
        <f>+SUM(B8:B19)</f>
        <v>165.07</v>
      </c>
    </row>
    <row r="21" ht="12.75">
      <c r="B21" s="307"/>
    </row>
    <row r="25" spans="1:2" ht="12.75">
      <c r="A25" s="305"/>
      <c r="B25" s="305"/>
    </row>
    <row r="26" spans="1:2" ht="12.75">
      <c r="A26" s="91"/>
      <c r="B26" s="92"/>
    </row>
    <row r="27" spans="1:2" ht="12.75">
      <c r="A27" s="91"/>
      <c r="B27" s="92"/>
    </row>
    <row r="28" spans="1:2" ht="12.75">
      <c r="A28" s="91"/>
      <c r="B28" s="91"/>
    </row>
    <row r="29" spans="1:2" ht="12.75">
      <c r="A29" s="91"/>
      <c r="B29" s="92"/>
    </row>
    <row r="30" spans="1:2" ht="12.75">
      <c r="A30" s="91"/>
      <c r="B30" s="92"/>
    </row>
    <row r="31" spans="1:2" ht="12.75">
      <c r="A31" s="305"/>
      <c r="B31" s="305"/>
    </row>
    <row r="32" spans="1:2" ht="12.75">
      <c r="A32" s="305"/>
      <c r="B32" s="305"/>
    </row>
    <row r="33" spans="1:2" ht="12.75">
      <c r="A33" s="305"/>
      <c r="B33" s="305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60" zoomScaleNormal="75" workbookViewId="0" topLeftCell="A1">
      <selection activeCell="D15" sqref="D15"/>
    </sheetView>
  </sheetViews>
  <sheetFormatPr defaultColWidth="11.421875" defaultRowHeight="12.75"/>
  <cols>
    <col min="1" max="1" width="29.28125" style="300" customWidth="1"/>
    <col min="2" max="4" width="12.7109375" style="300" customWidth="1"/>
    <col min="5" max="5" width="15.8515625" style="300" customWidth="1"/>
    <col min="6" max="6" width="12.7109375" style="300" customWidth="1"/>
    <col min="7" max="16384" width="11.421875" style="300" customWidth="1"/>
  </cols>
  <sheetData>
    <row r="1" spans="1:6" s="295" customFormat="1" ht="18">
      <c r="A1" s="372" t="s">
        <v>290</v>
      </c>
      <c r="B1" s="372"/>
      <c r="C1" s="372"/>
      <c r="D1" s="372"/>
      <c r="E1" s="372"/>
      <c r="F1" s="372"/>
    </row>
    <row r="2" s="297" customFormat="1" ht="15" customHeight="1">
      <c r="A2" s="296"/>
    </row>
    <row r="3" spans="1:6" s="297" customFormat="1" ht="15" customHeight="1">
      <c r="A3" s="373" t="s">
        <v>496</v>
      </c>
      <c r="B3" s="373"/>
      <c r="C3" s="373"/>
      <c r="D3" s="373"/>
      <c r="E3" s="373"/>
      <c r="F3" s="373"/>
    </row>
    <row r="4" spans="1:6" s="297" customFormat="1" ht="15" customHeight="1">
      <c r="A4" s="373" t="s">
        <v>491</v>
      </c>
      <c r="B4" s="373"/>
      <c r="C4" s="373"/>
      <c r="D4" s="373"/>
      <c r="E4" s="373"/>
      <c r="F4" s="373"/>
    </row>
    <row r="5" spans="1:13" s="297" customFormat="1" ht="15.75" thickBot="1">
      <c r="A5" s="298"/>
      <c r="B5" s="306"/>
      <c r="C5" s="306"/>
      <c r="D5" s="306"/>
      <c r="E5" s="306"/>
      <c r="F5" s="306"/>
      <c r="G5" s="319"/>
      <c r="H5" s="319"/>
      <c r="I5" s="319"/>
      <c r="J5" s="319"/>
      <c r="K5" s="319"/>
      <c r="L5" s="319"/>
      <c r="M5" s="319"/>
    </row>
    <row r="6" spans="1:13" ht="18">
      <c r="A6" s="377" t="s">
        <v>270</v>
      </c>
      <c r="B6" s="369" t="s">
        <v>425</v>
      </c>
      <c r="C6" s="369" t="s">
        <v>426</v>
      </c>
      <c r="D6" s="369" t="s">
        <v>427</v>
      </c>
      <c r="E6" s="369" t="s">
        <v>428</v>
      </c>
      <c r="F6" s="374" t="s">
        <v>429</v>
      </c>
      <c r="G6" s="320"/>
      <c r="H6" s="91"/>
      <c r="I6" s="91"/>
      <c r="J6" s="91"/>
      <c r="K6" s="92"/>
      <c r="L6" s="92"/>
      <c r="M6" s="92"/>
    </row>
    <row r="7" spans="1:13" ht="12.75">
      <c r="A7" s="378"/>
      <c r="B7" s="370"/>
      <c r="C7" s="370"/>
      <c r="D7" s="370"/>
      <c r="E7" s="370"/>
      <c r="F7" s="375"/>
      <c r="G7" s="321"/>
      <c r="H7" s="321"/>
      <c r="I7" s="321"/>
      <c r="J7" s="321"/>
      <c r="K7" s="322"/>
      <c r="L7" s="322"/>
      <c r="M7" s="322"/>
    </row>
    <row r="8" spans="1:13" ht="13.5" thickBot="1">
      <c r="A8" s="379"/>
      <c r="B8" s="371"/>
      <c r="C8" s="371"/>
      <c r="D8" s="371"/>
      <c r="E8" s="371"/>
      <c r="F8" s="376"/>
      <c r="G8" s="91"/>
      <c r="H8" s="92"/>
      <c r="I8" s="92"/>
      <c r="J8" s="92"/>
      <c r="K8" s="92"/>
      <c r="L8" s="92"/>
      <c r="M8" s="92"/>
    </row>
    <row r="9" spans="1:13" ht="12.75">
      <c r="A9" s="301"/>
      <c r="B9" s="308"/>
      <c r="C9" s="308"/>
      <c r="D9" s="308"/>
      <c r="E9" s="308"/>
      <c r="F9" s="313"/>
      <c r="G9" s="91"/>
      <c r="H9" s="92"/>
      <c r="I9" s="92"/>
      <c r="J9" s="92"/>
      <c r="K9" s="92"/>
      <c r="L9" s="92"/>
      <c r="M9" s="92"/>
    </row>
    <row r="10" spans="1:13" ht="12.75">
      <c r="A10" s="302" t="s">
        <v>393</v>
      </c>
      <c r="B10" s="324" t="s">
        <v>433</v>
      </c>
      <c r="C10" s="324">
        <v>90.95</v>
      </c>
      <c r="D10" s="324" t="s">
        <v>433</v>
      </c>
      <c r="E10" s="324" t="s">
        <v>433</v>
      </c>
      <c r="F10" s="323" t="s">
        <v>433</v>
      </c>
      <c r="G10" s="321"/>
      <c r="H10" s="321"/>
      <c r="I10" s="321"/>
      <c r="J10" s="321"/>
      <c r="K10" s="322"/>
      <c r="L10" s="322"/>
      <c r="M10" s="322"/>
    </row>
    <row r="11" spans="1:13" ht="12.75">
      <c r="A11" s="301"/>
      <c r="B11" s="326"/>
      <c r="C11" s="326"/>
      <c r="D11" s="326"/>
      <c r="E11" s="326"/>
      <c r="F11" s="327"/>
      <c r="G11" s="91"/>
      <c r="H11" s="92"/>
      <c r="I11" s="92"/>
      <c r="J11" s="92"/>
      <c r="K11" s="92"/>
      <c r="L11" s="92"/>
      <c r="M11" s="92"/>
    </row>
    <row r="12" spans="1:13" ht="12.75">
      <c r="A12" s="302" t="s">
        <v>395</v>
      </c>
      <c r="B12" s="324">
        <v>2835.11</v>
      </c>
      <c r="C12" s="324">
        <v>329.88</v>
      </c>
      <c r="D12" s="324" t="s">
        <v>433</v>
      </c>
      <c r="E12" s="324" t="s">
        <v>433</v>
      </c>
      <c r="F12" s="323" t="s">
        <v>433</v>
      </c>
      <c r="G12" s="91"/>
      <c r="H12" s="92"/>
      <c r="I12" s="92"/>
      <c r="J12" s="92"/>
      <c r="K12" s="92"/>
      <c r="L12" s="92"/>
      <c r="M12" s="92"/>
    </row>
    <row r="13" spans="1:13" ht="12.75">
      <c r="A13" s="301"/>
      <c r="B13" s="326"/>
      <c r="C13" s="326"/>
      <c r="D13" s="326"/>
      <c r="E13" s="326"/>
      <c r="F13" s="327"/>
      <c r="G13" s="91"/>
      <c r="H13" s="92"/>
      <c r="I13" s="92"/>
      <c r="J13" s="92"/>
      <c r="K13" s="92"/>
      <c r="L13" s="92"/>
      <c r="M13" s="92"/>
    </row>
    <row r="14" spans="1:13" ht="12.75">
      <c r="A14" s="302" t="s">
        <v>396</v>
      </c>
      <c r="B14" s="324">
        <v>75.987</v>
      </c>
      <c r="C14" s="324">
        <v>1198.1362</v>
      </c>
      <c r="D14" s="324">
        <v>404.8</v>
      </c>
      <c r="E14" s="324">
        <v>38.75</v>
      </c>
      <c r="F14" s="323" t="s">
        <v>433</v>
      </c>
      <c r="G14" s="91"/>
      <c r="H14" s="92"/>
      <c r="I14" s="92"/>
      <c r="J14" s="92"/>
      <c r="K14" s="92"/>
      <c r="L14" s="92"/>
      <c r="M14" s="92"/>
    </row>
    <row r="15" spans="1:13" ht="12.75">
      <c r="A15" s="301"/>
      <c r="B15" s="326"/>
      <c r="C15" s="326"/>
      <c r="D15" s="326"/>
      <c r="E15" s="326"/>
      <c r="F15" s="327"/>
      <c r="G15" s="91"/>
      <c r="H15" s="92"/>
      <c r="I15" s="92"/>
      <c r="J15" s="92"/>
      <c r="K15" s="92"/>
      <c r="L15" s="92"/>
      <c r="M15" s="92"/>
    </row>
    <row r="16" spans="1:13" ht="12.75">
      <c r="A16" s="302" t="s">
        <v>397</v>
      </c>
      <c r="B16" s="324" t="s">
        <v>433</v>
      </c>
      <c r="C16" s="324">
        <v>18.58</v>
      </c>
      <c r="D16" s="324" t="s">
        <v>433</v>
      </c>
      <c r="E16" s="324" t="s">
        <v>433</v>
      </c>
      <c r="F16" s="323" t="s">
        <v>433</v>
      </c>
      <c r="G16" s="91"/>
      <c r="H16" s="92"/>
      <c r="I16" s="92"/>
      <c r="J16" s="92"/>
      <c r="K16" s="92"/>
      <c r="L16" s="92"/>
      <c r="M16" s="92"/>
    </row>
    <row r="17" spans="1:13" ht="12.75">
      <c r="A17" s="301"/>
      <c r="B17" s="326"/>
      <c r="C17" s="326"/>
      <c r="D17" s="326"/>
      <c r="E17" s="326"/>
      <c r="F17" s="327"/>
      <c r="G17" s="91"/>
      <c r="H17" s="92"/>
      <c r="I17" s="92"/>
      <c r="J17" s="92"/>
      <c r="K17" s="92"/>
      <c r="L17" s="92"/>
      <c r="M17" s="92"/>
    </row>
    <row r="18" spans="1:13" ht="12.75">
      <c r="A18" s="302" t="s">
        <v>399</v>
      </c>
      <c r="B18" s="324">
        <v>10.8</v>
      </c>
      <c r="C18" s="324">
        <v>1588.38</v>
      </c>
      <c r="D18" s="324">
        <v>1528.9</v>
      </c>
      <c r="E18" s="324">
        <v>14.57</v>
      </c>
      <c r="F18" s="323" t="s">
        <v>433</v>
      </c>
      <c r="G18" s="91"/>
      <c r="H18" s="92"/>
      <c r="I18" s="92"/>
      <c r="J18" s="92"/>
      <c r="K18" s="92"/>
      <c r="L18" s="92"/>
      <c r="M18" s="92"/>
    </row>
    <row r="19" spans="1:13" ht="12.75">
      <c r="A19" s="301"/>
      <c r="B19" s="326"/>
      <c r="C19" s="326"/>
      <c r="D19" s="326"/>
      <c r="E19" s="326"/>
      <c r="F19" s="327"/>
      <c r="G19" s="91"/>
      <c r="H19" s="92"/>
      <c r="I19" s="92"/>
      <c r="J19" s="92"/>
      <c r="K19" s="92"/>
      <c r="L19" s="92"/>
      <c r="M19" s="92"/>
    </row>
    <row r="20" spans="1:13" ht="12.75">
      <c r="A20" s="302" t="s">
        <v>401</v>
      </c>
      <c r="B20" s="324" t="s">
        <v>433</v>
      </c>
      <c r="C20" s="324" t="s">
        <v>433</v>
      </c>
      <c r="D20" s="324" t="s">
        <v>433</v>
      </c>
      <c r="E20" s="324" t="s">
        <v>433</v>
      </c>
      <c r="F20" s="323" t="s">
        <v>433</v>
      </c>
      <c r="G20" s="321"/>
      <c r="H20" s="322"/>
      <c r="I20" s="322"/>
      <c r="J20" s="322"/>
      <c r="K20" s="322"/>
      <c r="L20" s="322"/>
      <c r="M20" s="322"/>
    </row>
    <row r="21" spans="1:13" ht="12.75">
      <c r="A21" s="301"/>
      <c r="B21" s="326"/>
      <c r="C21" s="326"/>
      <c r="D21" s="326"/>
      <c r="E21" s="326"/>
      <c r="F21" s="327"/>
      <c r="G21" s="91"/>
      <c r="H21" s="92"/>
      <c r="I21" s="92"/>
      <c r="J21" s="92"/>
      <c r="K21" s="92"/>
      <c r="L21" s="92"/>
      <c r="M21" s="92"/>
    </row>
    <row r="22" spans="1:13" ht="12.75">
      <c r="A22" s="302" t="s">
        <v>402</v>
      </c>
      <c r="B22" s="324">
        <v>7.21</v>
      </c>
      <c r="C22" s="324">
        <v>40158.153</v>
      </c>
      <c r="D22" s="324">
        <v>790.47</v>
      </c>
      <c r="E22" s="324">
        <v>259.59447</v>
      </c>
      <c r="F22" s="323" t="s">
        <v>433</v>
      </c>
      <c r="G22" s="91"/>
      <c r="H22" s="92"/>
      <c r="I22" s="92"/>
      <c r="J22" s="92"/>
      <c r="K22" s="92"/>
      <c r="L22" s="92"/>
      <c r="M22" s="92"/>
    </row>
    <row r="23" spans="1:13" ht="12.75">
      <c r="A23" s="301"/>
      <c r="B23" s="308"/>
      <c r="C23" s="308"/>
      <c r="D23" s="308"/>
      <c r="E23" s="308"/>
      <c r="F23" s="313"/>
      <c r="G23" s="91"/>
      <c r="H23" s="92"/>
      <c r="I23" s="92"/>
      <c r="J23" s="92"/>
      <c r="K23" s="92"/>
      <c r="L23" s="92"/>
      <c r="M23" s="92"/>
    </row>
    <row r="24" spans="1:13" ht="13.5" thickBot="1">
      <c r="A24" s="303" t="s">
        <v>234</v>
      </c>
      <c r="B24" s="314">
        <f>+SUM(B9:B23)</f>
        <v>2929.1070000000004</v>
      </c>
      <c r="C24" s="314">
        <f>+SUM(C9:C23)</f>
        <v>43384.0792</v>
      </c>
      <c r="D24" s="314">
        <f>+SUM(D9:D23)</f>
        <v>2724.17</v>
      </c>
      <c r="E24" s="314">
        <f>+SUM(E9:E23)</f>
        <v>312.91447</v>
      </c>
      <c r="F24" s="328" t="s">
        <v>433</v>
      </c>
      <c r="G24" s="91"/>
      <c r="H24" s="92"/>
      <c r="I24" s="92"/>
      <c r="J24" s="92"/>
      <c r="K24" s="92"/>
      <c r="L24" s="92"/>
      <c r="M24" s="92"/>
    </row>
    <row r="25" spans="2:13" ht="12.75">
      <c r="B25" s="307"/>
      <c r="C25" s="307"/>
      <c r="D25" s="307"/>
      <c r="E25" s="307"/>
      <c r="F25" s="307"/>
      <c r="G25" s="321"/>
      <c r="H25" s="321"/>
      <c r="I25" s="321"/>
      <c r="J25" s="321"/>
      <c r="K25" s="322"/>
      <c r="L25" s="322"/>
      <c r="M25" s="322"/>
    </row>
    <row r="26" spans="7:13" ht="12.75">
      <c r="G26" s="91"/>
      <c r="H26" s="92"/>
      <c r="I26" s="92"/>
      <c r="J26" s="92"/>
      <c r="K26" s="92"/>
      <c r="L26" s="92"/>
      <c r="M26" s="92"/>
    </row>
    <row r="27" spans="7:13" ht="12.75">
      <c r="G27" s="91"/>
      <c r="H27" s="92"/>
      <c r="I27" s="92"/>
      <c r="J27" s="92"/>
      <c r="K27" s="92"/>
      <c r="L27" s="92"/>
      <c r="M27" s="92"/>
    </row>
    <row r="28" spans="7:13" ht="12.75">
      <c r="G28" s="91"/>
      <c r="H28" s="92"/>
      <c r="I28" s="92"/>
      <c r="J28" s="92"/>
      <c r="K28" s="92"/>
      <c r="L28" s="92"/>
      <c r="M28" s="92"/>
    </row>
    <row r="29" spans="1:6" ht="12.75">
      <c r="A29" s="305"/>
      <c r="B29" s="305"/>
      <c r="C29" s="305"/>
      <c r="D29" s="305"/>
      <c r="E29" s="305"/>
      <c r="F29" s="305"/>
    </row>
    <row r="30" spans="1:6" ht="12.75">
      <c r="A30" s="91"/>
      <c r="B30" s="92"/>
      <c r="C30" s="92"/>
      <c r="D30" s="92"/>
      <c r="E30" s="92"/>
      <c r="F30" s="92"/>
    </row>
    <row r="31" spans="1:6" ht="12.75">
      <c r="A31" s="91"/>
      <c r="B31" s="92"/>
      <c r="C31" s="92"/>
      <c r="D31" s="92"/>
      <c r="E31" s="92"/>
      <c r="F31" s="92"/>
    </row>
    <row r="32" spans="1:6" ht="12.75">
      <c r="A32" s="91"/>
      <c r="B32" s="91"/>
      <c r="C32" s="91"/>
      <c r="D32" s="91"/>
      <c r="E32" s="92"/>
      <c r="F32" s="92"/>
    </row>
    <row r="33" spans="1:6" ht="12.75">
      <c r="A33" s="91"/>
      <c r="B33" s="92"/>
      <c r="C33" s="92"/>
      <c r="D33" s="92"/>
      <c r="E33" s="92"/>
      <c r="F33" s="92"/>
    </row>
    <row r="34" spans="1:6" ht="12.75">
      <c r="A34" s="91"/>
      <c r="B34" s="92"/>
      <c r="C34" s="92"/>
      <c r="D34" s="92"/>
      <c r="E34" s="92"/>
      <c r="F34" s="92"/>
    </row>
    <row r="35" spans="1:6" ht="12.75">
      <c r="A35" s="305"/>
      <c r="B35" s="305"/>
      <c r="C35" s="305"/>
      <c r="D35" s="305"/>
      <c r="E35" s="305"/>
      <c r="F35" s="305"/>
    </row>
    <row r="36" spans="1:6" ht="12.75">
      <c r="A36" s="305"/>
      <c r="B36" s="305"/>
      <c r="C36" s="305"/>
      <c r="D36" s="305"/>
      <c r="E36" s="305"/>
      <c r="F36" s="305"/>
    </row>
    <row r="37" spans="1:6" ht="12.75">
      <c r="A37" s="305"/>
      <c r="B37" s="305"/>
      <c r="C37" s="305"/>
      <c r="D37" s="305"/>
      <c r="E37" s="305"/>
      <c r="F37" s="305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2011-09-29T06:48:19Z</cp:lastPrinted>
  <dcterms:created xsi:type="dcterms:W3CDTF">2001-05-18T10:12:47Z</dcterms:created>
  <dcterms:modified xsi:type="dcterms:W3CDTF">2011-11-02T09:38:33Z</dcterms:modified>
  <cp:category/>
  <cp:version/>
  <cp:contentType/>
  <cp:contentStatus/>
</cp:coreProperties>
</file>